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\\192.168.110.2\Dispozitive\+LP ADM 2024+\+PROCEDURI CENTRALIZATE 2024\Consumbaile Laborator Supl SCM Gh.Paladi\"/>
    </mc:Choice>
  </mc:AlternateContent>
  <xr:revisionPtr revIDLastSave="0" documentId="13_ncr:1_{CA1B64B4-6C49-4526-9111-11074BE240D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pecificaţii tehnice         " sheetId="4" r:id="rId1"/>
    <sheet name="Specificaţii de preț        " sheetId="5" r:id="rId2"/>
    <sheet name="Sheet2" sheetId="7" r:id="rId3"/>
  </sheets>
  <definedNames>
    <definedName name="_xlnm._FilterDatabase" localSheetId="0" hidden="1">'Specificaţii tehnice         '!$A$6:$P$34</definedName>
    <definedName name="_Hlk125125747" localSheetId="1">'Specificaţii de preț        '!$D$8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9" i="5" l="1"/>
  <c r="K9" i="5"/>
  <c r="J10" i="5"/>
  <c r="K10" i="5"/>
  <c r="J11" i="5"/>
  <c r="K11" i="5"/>
  <c r="J12" i="5"/>
  <c r="K12" i="5"/>
  <c r="J13" i="5"/>
  <c r="K13" i="5"/>
  <c r="J14" i="5"/>
  <c r="K14" i="5"/>
  <c r="J15" i="5"/>
  <c r="K15" i="5"/>
  <c r="J16" i="5"/>
  <c r="K16" i="5"/>
  <c r="J17" i="5"/>
  <c r="K17" i="5"/>
  <c r="J18" i="5"/>
  <c r="K18" i="5"/>
  <c r="J19" i="5"/>
  <c r="K19" i="5"/>
  <c r="J20" i="5"/>
  <c r="K20" i="5"/>
  <c r="J21" i="5"/>
  <c r="K21" i="5"/>
  <c r="J22" i="5"/>
  <c r="K22" i="5"/>
  <c r="J23" i="5"/>
  <c r="K23" i="5"/>
  <c r="J24" i="5"/>
  <c r="K24" i="5"/>
  <c r="J25" i="5"/>
  <c r="K25" i="5"/>
  <c r="J26" i="5"/>
  <c r="K26" i="5"/>
  <c r="J27" i="5"/>
  <c r="K27" i="5"/>
  <c r="J28" i="5"/>
  <c r="K28" i="5"/>
  <c r="J29" i="5"/>
  <c r="K29" i="5"/>
  <c r="J30" i="5"/>
  <c r="K30" i="5"/>
  <c r="J31" i="5"/>
  <c r="K31" i="5"/>
  <c r="J32" i="5"/>
  <c r="K32" i="5"/>
  <c r="J33" i="5"/>
  <c r="K33" i="5"/>
  <c r="J34" i="5"/>
  <c r="K34" i="5"/>
  <c r="K8" i="5"/>
  <c r="J8" i="5"/>
  <c r="E9" i="5" l="1"/>
  <c r="E10" i="5"/>
  <c r="E11" i="5"/>
  <c r="E12" i="5"/>
  <c r="E13" i="5"/>
  <c r="E14" i="5"/>
  <c r="E15" i="5"/>
  <c r="E16" i="5"/>
  <c r="E17" i="5"/>
  <c r="E18" i="5"/>
  <c r="E19" i="5"/>
  <c r="E20" i="5"/>
  <c r="E21" i="5"/>
  <c r="E22" i="5"/>
  <c r="E23" i="5"/>
  <c r="E24" i="5"/>
  <c r="E25" i="5"/>
  <c r="E26" i="5"/>
  <c r="E27" i="5"/>
  <c r="E28" i="5"/>
  <c r="E29" i="5"/>
  <c r="E30" i="5"/>
  <c r="E31" i="5"/>
  <c r="E32" i="5"/>
  <c r="E33" i="5"/>
  <c r="E34" i="5"/>
  <c r="E8" i="5"/>
  <c r="D9" i="4"/>
  <c r="D10" i="4"/>
  <c r="D11" i="4"/>
  <c r="D12" i="4"/>
  <c r="D13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D28" i="4"/>
  <c r="D29" i="4"/>
  <c r="D30" i="4"/>
  <c r="D31" i="4"/>
  <c r="D32" i="4"/>
  <c r="D33" i="4"/>
  <c r="D34" i="4"/>
  <c r="D8" i="4"/>
  <c r="M36" i="5"/>
  <c r="J36" i="5"/>
  <c r="K36" i="5" l="1"/>
  <c r="K12" i="7"/>
  <c r="J12" i="7"/>
</calcChain>
</file>

<file path=xl/sharedStrings.xml><?xml version="1.0" encoding="utf-8"?>
<sst xmlns="http://schemas.openxmlformats.org/spreadsheetml/2006/main" count="234" uniqueCount="89">
  <si>
    <t>Nr. Lot</t>
  </si>
  <si>
    <t>Denumire Lot</t>
  </si>
  <si>
    <t>Cod CPV</t>
  </si>
  <si>
    <t>Denumirea poziției</t>
  </si>
  <si>
    <t>Modelul articolului</t>
  </si>
  <si>
    <t>Ţara de origine</t>
  </si>
  <si>
    <t>Produ-cătorul</t>
  </si>
  <si>
    <t>Specificarea tehnică deplină solicitată de către autoritatea contractantă</t>
  </si>
  <si>
    <t>Denumirea licitaţiei:</t>
  </si>
  <si>
    <t>Numărul licitaţiei:</t>
  </si>
  <si>
    <t>Data: „___” _________________ 20__</t>
  </si>
  <si>
    <t>Lot: ___________</t>
  </si>
  <si>
    <t>Alternativa nr.: ___________</t>
  </si>
  <si>
    <t>Pagina: __din __</t>
  </si>
  <si>
    <t>[Acest tabel va fi completat de către ofertant în coloanele 3, 4, 5, 7, iar de către autoritatea contractantă – în coloanele 1, 2, 6, 8]</t>
  </si>
  <si>
    <t>Semnat:_______________ Numele, Prenumele:_____________________________ În calitate de: ________________</t>
  </si>
  <si>
    <t>Ofertantul: _______________________ Adresa: ______________________________</t>
  </si>
  <si>
    <t>[Acest tabel va fi completat de către ofertant în coloanele 5,6,7,8, iar de către autoritatea contractantă – în coloanele 1,2,3,4,9]</t>
  </si>
  <si>
    <t>Unitatea de măsură</t>
  </si>
  <si>
    <t>Cantitatea</t>
  </si>
  <si>
    <t>Preţ unitar (fără TVA)</t>
  </si>
  <si>
    <t>Preţ unitar (cu TVA)</t>
  </si>
  <si>
    <t xml:space="preserve">Suma (fără TVA)
</t>
  </si>
  <si>
    <t xml:space="preserve">Suma (cu TVA)
</t>
  </si>
  <si>
    <t xml:space="preserve">Termenul de livrare/prestare 
</t>
  </si>
  <si>
    <t>Suma total:</t>
  </si>
  <si>
    <t>Specificaţii de preț</t>
  </si>
  <si>
    <t>Specificaţii tehnice</t>
  </si>
  <si>
    <t>Specificația tehnică propusă de operatorul economic</t>
  </si>
  <si>
    <t xml:space="preserve">LP nr.     </t>
  </si>
  <si>
    <t>33100000-1</t>
  </si>
  <si>
    <t xml:space="preserve">valoarea estimativă </t>
  </si>
  <si>
    <t>Standarde de referință/ Număr de înregistrare AMDM</t>
  </si>
  <si>
    <t>Suma TOTALĂ</t>
  </si>
  <si>
    <t xml:space="preserve">Achiziționarea suplimentară a consumabilelor de laborator conform necesităților IMSP Gheorghe Paladi și IMSP AMT Rîșcani pentru anul 2024  </t>
  </si>
  <si>
    <t>Container pentru urina (nesteril) 130-150ml</t>
  </si>
  <si>
    <t>Container pentru urină (nesteril) 230-250 ml</t>
  </si>
  <si>
    <t>Container pentru urina (steril) 250-500 ml</t>
  </si>
  <si>
    <t>Eprubetă conice din plastic cu capac.
gradate. volum 15ml</t>
  </si>
  <si>
    <t>Eprubetă cu citrat de natriu 3.8% (2.5 ml)</t>
  </si>
  <si>
    <t>Eprubeta cu clod activator. 4ml. cu eticheta. 10x75mm</t>
  </si>
  <si>
    <t xml:space="preserve">Eprubetă cu granule. volum singe 4-5 ml.
cu capac. cu eticheta
</t>
  </si>
  <si>
    <t>Eprubetă Eppendorf 0.5 ml</t>
  </si>
  <si>
    <t xml:space="preserve">Eprubetă K3 EDTA. volum singe 2-3 ml.
cu capac. cu eticheta
</t>
  </si>
  <si>
    <t>Eprubetă K3 EDTA. volum singe 4-5 ml. cu capac. cu etichetă</t>
  </si>
  <si>
    <t xml:space="preserve">Eprubetă pentru recoltarea sîngelui
capilar cu EDTA K3 (0.5ML)
</t>
  </si>
  <si>
    <t xml:space="preserve">Lamă  de sticlă 75x25mm. grosimea 1-
1.2mm. margina pentru enumeritare
</t>
  </si>
  <si>
    <t>Placa de unica folosinta pentru determinarea grupei sanguine cu 50 locuri</t>
  </si>
  <si>
    <t>Salfete cu alcool</t>
  </si>
  <si>
    <t>Container steril cu lopatica. volumul 30-40 ml</t>
  </si>
  <si>
    <t>Eprubeta cu tampon de vata sterilă</t>
  </si>
  <si>
    <t>Pipeta dozator automat.variabile 100- 1000 mkl</t>
  </si>
  <si>
    <t>Spatula bacteriologică sterilă din polisterol în formă "L"</t>
  </si>
  <si>
    <t xml:space="preserve">Ansa bacteriologică d=4 mm.10mkl
sterila din polistirol
</t>
  </si>
  <si>
    <t>Cutie Petri din plastic. diametru 9 cm</t>
  </si>
  <si>
    <t>Stative din plastic pentru 10 eprubete</t>
  </si>
  <si>
    <t>Stative din plastic pentru 20 eprubete</t>
  </si>
  <si>
    <t>Tampon steril din lemn si coton 150mm</t>
  </si>
  <si>
    <t>Camera Goreaev sau echivalentul</t>
  </si>
  <si>
    <t xml:space="preserve">Hirtie de filtru </t>
  </si>
  <si>
    <t xml:space="preserve">Hirtie de indicator PH 0-12 </t>
  </si>
  <si>
    <t>Peliculă p/u acoperirea lamelor  de sticlă</t>
  </si>
  <si>
    <t xml:space="preserve">Container din plastic, transparent sau semi-transparent, pentru urina.
1. Volum total: 130-150 ml 
2. Gradat (marcat) până la 100-120 ml
3. Сu capac ermetic, cu înfiletare maximă ce împiedică scurgerea
4. Material containerului: PP sau PS
5. Nesteril
7. Cu eticheta/zona p/u marcare 
</t>
  </si>
  <si>
    <t xml:space="preserve">Container din plastic, transparent sau semi-transparent, pentru urina.
1. Volum total:  230-250 ml 
2. Gradat (marcat) până la 200-220 ml
3. Сu capac ermetic, cu înfiletare maximă ce împiedică scurgerea
4. Material containerului: PP sau PS
5. Nesteril
7. Cu eticheta/zona p/u marcare 
</t>
  </si>
  <si>
    <t xml:space="preserve">Container din plastic, transparent sau semi-transparent, pentru urina.
1. Volum total:  250-500 ml
2. Gradat (marcat) în ml
3. Сu capac ermetic, cu înfiletare maximă ce împiedică scurgerea
4. Material containerului: PP sau PS
5. Steril, ambalare individuală
7. Cu eticheta/zona p/u marcare 
</t>
  </si>
  <si>
    <t>Eprubetă V-15 ml cu fund conic
1. Steril
2. Material: PS sau PP
3. Cu capac- tipul capacului: filetat
4. Cu gradație
5. Ambalare individuală
6. Dimensiunile tubului: 120x15mm
7. Cu etichetă pentru marcare
Cu termen de valabilitate pe fiecare ambalaj individual</t>
  </si>
  <si>
    <t>Eprubeta cu Citrat de sodiu. 3.8% (sodium citrate 1:4 ESR)
1. Volumul de sânge: 2,5 ml
2. Material: PP/PS/PET
3. Cu capac- tipul capacului: push
4. CU etichetă pentru marcare
5. Dimensiunile tubului: 12x56 mm
6. Ambalate  în stativ până la 100 eprubete.</t>
  </si>
  <si>
    <t>Eprubeta vacuum cu clod activator pentru separarea cît mai rapidă a serului, fără gel, fără granule
1. Material: PS/ PET
2. Cu etichetă pentru marcare
3. Dimensiunile tubului:  10x75 mm sau 13x75 mm
4. Ambalate  în stativ până la 100 eprubete.</t>
  </si>
  <si>
    <t>Eprubetă cu granule. volum singe 4-5 ml.
1. Material: PS/ PP/ PET
2. Cu etichetă pentru marcare
3. Cu capac - tipul capacului: push
4. Dimensiunile tubului: 13x75 mm
5. Ambalate  în stativ până la 100 eprubete.</t>
  </si>
  <si>
    <t xml:space="preserve">Eprubetă Eppendorf vol.  0.5 ml, cu fund conic (Centrifuge Tubes)
1. Nesteril
2. Material: PP, autoclavabile
3. Cu capac, Capac plat/scut (Flat/Shield Lid/Cap)
4. Cu/Fără gradație
</t>
  </si>
  <si>
    <t>Eprubetă K3 EDTA  - 2-3 ml cu eticheta
1. Volumul de sânge: 2-3 ml
2. Dimensiunile tubului: 12x56 mm
3. Material: PP/ PS/ PET
4. Cu etichetă pentru marcare
5. Cu capac - tipul capacului: push
6.Ambalarea până la 100 bucăți</t>
  </si>
  <si>
    <t>Eprubetă K3 EDTA  - 4-5 ml cu eticheta
1. Volumul de sânge: 4-5 ml
2. Dimensiunile tubului: 13x75 mm sau 12x86 mm
3. Material: PP/ PET/ PS
4. Cu etichetă pentru marcare
5. Cu capac - tipul capacului: push
6.Ambalarea până la 100 bucăți</t>
  </si>
  <si>
    <t>Eprubeta cu capilar cu K3EDTA  - 0,5 ml cu eticheta
1. Volumul de sânge: 0,5 ml
2. Dimensiunile tubului maximum: 8x45 mm
3. Material: PP/ PET/ PS
4. Cu etichetă pentru marcare
5. Cu capac cu capilar
6.Ambalarea până la 100 bucăți</t>
  </si>
  <si>
    <t>Lame bine șlefuite. 75x25mm (±1,0 m) nesterile. ambulate cite 50-100 buc. grosimea 1-1.2mm. margina pentru enumeritare</t>
  </si>
  <si>
    <t>Planşetă de unică folosinţă p/u efectuarea grupei sanguine din masă plastică.  de culoare albă cu 50 godeuri. (190x290mm)</t>
  </si>
  <si>
    <t xml:space="preserve">Salfete cu alcool  1. ambalaj-cutie vacuum de plastic cu orificiu în capac pentru posibilitatea utilizării individuale a unei bucăţi 2. alcool 70 % izopropil 3. nu mai puţin de 100 salfete în cutie;  1 bucată- 1 cutie </t>
  </si>
  <si>
    <t xml:space="preserve">Container din plastic, transparent, cu lopățică.
1. Volum total: 30-40 ml 
2. Сu capac ermetic, cu înfiletare maximă ce împiedică scurgerea
3. Material containerului: PS 
4. Steril
5. Cu loc/eticheta pentru marcare 
6. Ambalat individual </t>
  </si>
  <si>
    <t>Eprubeta cu tampon steril. polisterol si bumbac</t>
  </si>
  <si>
    <t>Pipeta dozator automat.variabile 100-1000 mkl  
Autoclavabil. Garanție 2 ani de la producator</t>
  </si>
  <si>
    <t>Spatula bacteriologică sterilă din polisterol în formă "L" în ambalaj individual</t>
  </si>
  <si>
    <t>Ansa bacteriologică d=4 mm. 10mkl. sterila din polistirol. Ambalate până la 20 buc</t>
  </si>
  <si>
    <t>Cutie Petri din plastic (pătrate) 
Dimensiuni: Diametru 9 cm, H 14.2-15 mm
Material: PS pentru antibiograma.
Sterile, de unică folosință.</t>
  </si>
  <si>
    <t xml:space="preserve">Tampon steril din lemn și coton 150 mm, ambalat individual, cutia până la 100 bucăți. Bumbac fixat bine (termofixare) numai pe un capăt. </t>
  </si>
  <si>
    <t>Camera Goreaev sau echivalentul (Camera numarare (Hematocitometru), Neubauer Improved,)</t>
  </si>
  <si>
    <t>Hîrtie de filtru</t>
  </si>
  <si>
    <t>De la pH 4.0-10.0. cu diviziuni scala de culoare maxim 0.5 unitati de PH)   pentru efectuarea spermogramelor. Bucată = Set de minim 100 teste</t>
  </si>
  <si>
    <t xml:space="preserve">Peliculă p/u acoperirea lamelor  de sticlă. transparentă </t>
  </si>
  <si>
    <t>buc</t>
  </si>
  <si>
    <t xml:space="preserve">În conformitate cu cerințele/ condițiile de livrare stipulate la pct.11 din anunțul de participare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</si>
</sst>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_-;\-* #,##0.00_-;_-* &quot;-&quot;??_-;_-@_-"/>
    <numFmt numFmtId="165" formatCode="#,##0.0000"/>
  </numFmts>
  <fonts count="33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</font>
    <font>
      <sz val="12"/>
      <name val="Times New Roman"/>
      <family val="1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i/>
      <sz val="12"/>
      <name val="Times New Roman"/>
      <family val="1"/>
    </font>
    <font>
      <sz val="10"/>
      <color indexed="8"/>
      <name val="Times New Roman"/>
      <family val="1"/>
    </font>
    <font>
      <b/>
      <sz val="12"/>
      <color theme="4" tint="-0.249977111117893"/>
      <name val="Times New Roman"/>
      <family val="1"/>
    </font>
    <font>
      <sz val="16"/>
      <name val="Times New Roman"/>
      <family val="1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8"/>
      <name val="Times New Roman"/>
      <family val="1"/>
    </font>
    <font>
      <sz val="10"/>
      <name val="Arial"/>
      <family val="2"/>
      <charset val="204"/>
    </font>
    <font>
      <sz val="10"/>
      <name val="Arial Cyr"/>
      <charset val="204"/>
    </font>
    <font>
      <sz val="10"/>
      <color indexed="8"/>
      <name val="Arial1"/>
    </font>
    <font>
      <b/>
      <sz val="12"/>
      <color theme="0"/>
      <name val="Calibri"/>
      <family val="2"/>
      <scheme val="minor"/>
    </font>
    <font>
      <sz val="11"/>
      <color rgb="FF000000"/>
      <name val="Calibri"/>
      <family val="2"/>
      <charset val="1"/>
    </font>
    <font>
      <b/>
      <sz val="12"/>
      <color rgb="FFFFFFFF"/>
      <name val="Calibri"/>
      <family val="2"/>
      <charset val="1"/>
    </font>
    <font>
      <sz val="10"/>
      <name val="Arial"/>
      <family val="2"/>
      <charset val="1"/>
    </font>
    <font>
      <sz val="11"/>
      <color rgb="FF000000"/>
      <name val="Calibri"/>
      <family val="2"/>
      <charset val="204"/>
    </font>
    <font>
      <sz val="10"/>
      <color rgb="FF000000"/>
      <name val="Arial1"/>
      <charset val="1"/>
    </font>
    <font>
      <sz val="11"/>
      <color rgb="FF9C6500"/>
      <name val="Calibri"/>
      <family val="2"/>
      <scheme val="minor"/>
    </font>
    <font>
      <sz val="10"/>
      <color rgb="FF000000"/>
      <name val="Calibri"/>
      <family val="2"/>
      <charset val="204"/>
      <scheme val="minor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EB9C"/>
      </patternFill>
    </fill>
    <fill>
      <patternFill patternType="solid">
        <fgColor rgb="FFA5A5A5"/>
      </patternFill>
    </fill>
    <fill>
      <patternFill patternType="solid">
        <fgColor rgb="FFA5A5A5"/>
        <bgColor rgb="FF9999FF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71">
    <xf numFmtId="0" fontId="0" fillId="0" borderId="0"/>
    <xf numFmtId="0" fontId="13" fillId="0" borderId="0"/>
    <xf numFmtId="0" fontId="15" fillId="0" borderId="0"/>
    <xf numFmtId="0" fontId="16" fillId="0" borderId="0"/>
    <xf numFmtId="0" fontId="16" fillId="0" borderId="0"/>
    <xf numFmtId="0" fontId="4" fillId="0" borderId="0"/>
    <xf numFmtId="0" fontId="17" fillId="0" borderId="0"/>
    <xf numFmtId="0" fontId="19" fillId="0" borderId="0"/>
    <xf numFmtId="0" fontId="15" fillId="0" borderId="0"/>
    <xf numFmtId="0" fontId="16" fillId="0" borderId="0"/>
    <xf numFmtId="0" fontId="15" fillId="0" borderId="0"/>
    <xf numFmtId="0" fontId="20" fillId="0" borderId="0"/>
    <xf numFmtId="0" fontId="15" fillId="0" borderId="0"/>
    <xf numFmtId="9" fontId="15" fillId="0" borderId="0" applyFont="0" applyFill="0" applyBorder="0" applyAlignment="0" applyProtection="0"/>
    <xf numFmtId="0" fontId="3" fillId="0" borderId="0"/>
    <xf numFmtId="0" fontId="15" fillId="0" borderId="0"/>
    <xf numFmtId="0" fontId="13" fillId="0" borderId="0"/>
    <xf numFmtId="0" fontId="15" fillId="0" borderId="0"/>
    <xf numFmtId="0" fontId="3" fillId="0" borderId="0"/>
    <xf numFmtId="0" fontId="21" fillId="0" borderId="0" applyBorder="0" applyProtection="0"/>
    <xf numFmtId="0" fontId="15" fillId="0" borderId="0"/>
    <xf numFmtId="0" fontId="22" fillId="5" borderId="5" applyNumberFormat="0" applyAlignment="0" applyProtection="0"/>
    <xf numFmtId="0" fontId="15" fillId="0" borderId="0"/>
    <xf numFmtId="0" fontId="15" fillId="0" borderId="0"/>
    <xf numFmtId="0" fontId="16" fillId="0" borderId="0"/>
    <xf numFmtId="0" fontId="15" fillId="0" borderId="0"/>
    <xf numFmtId="0" fontId="3" fillId="0" borderId="0"/>
    <xf numFmtId="0" fontId="3" fillId="0" borderId="0"/>
    <xf numFmtId="0" fontId="3" fillId="0" borderId="0"/>
    <xf numFmtId="0" fontId="15" fillId="0" borderId="0"/>
    <xf numFmtId="0" fontId="3" fillId="0" borderId="0"/>
    <xf numFmtId="0" fontId="3" fillId="0" borderId="0"/>
    <xf numFmtId="0" fontId="15" fillId="0" borderId="0"/>
    <xf numFmtId="0" fontId="3" fillId="0" borderId="0"/>
    <xf numFmtId="0" fontId="3" fillId="0" borderId="0"/>
    <xf numFmtId="0" fontId="3" fillId="0" borderId="0"/>
    <xf numFmtId="0" fontId="26" fillId="0" borderId="0"/>
    <xf numFmtId="0" fontId="19" fillId="0" borderId="0"/>
    <xf numFmtId="0" fontId="26" fillId="0" borderId="0"/>
    <xf numFmtId="0" fontId="23" fillId="0" borderId="0"/>
    <xf numFmtId="0" fontId="23" fillId="0" borderId="0"/>
    <xf numFmtId="9" fontId="23" fillId="0" borderId="0" applyBorder="0" applyProtection="0"/>
    <xf numFmtId="0" fontId="23" fillId="0" borderId="0"/>
    <xf numFmtId="0" fontId="26" fillId="0" borderId="0"/>
    <xf numFmtId="0" fontId="26" fillId="0" borderId="0"/>
    <xf numFmtId="0" fontId="25" fillId="0" borderId="0"/>
    <xf numFmtId="0" fontId="26" fillId="0" borderId="0"/>
    <xf numFmtId="0" fontId="27" fillId="0" borderId="0" applyBorder="0" applyProtection="0"/>
    <xf numFmtId="0" fontId="25" fillId="0" borderId="0"/>
    <xf numFmtId="0" fontId="24" fillId="6" borderId="5" applyProtection="0"/>
    <xf numFmtId="0" fontId="28" fillId="4" borderId="0" applyNumberFormat="0" applyBorder="0" applyAlignment="0" applyProtection="0"/>
    <xf numFmtId="0" fontId="16" fillId="0" borderId="0"/>
    <xf numFmtId="0" fontId="16" fillId="0" borderId="0"/>
    <xf numFmtId="0" fontId="15" fillId="0" borderId="0"/>
    <xf numFmtId="164" fontId="16" fillId="0" borderId="0" applyFont="0" applyFill="0" applyBorder="0" applyAlignment="0" applyProtection="0"/>
    <xf numFmtId="0" fontId="16" fillId="0" borderId="0"/>
    <xf numFmtId="0" fontId="29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16" fillId="0" borderId="0" applyFont="0" applyFill="0" applyBorder="0" applyAlignment="0" applyProtection="0"/>
    <xf numFmtId="0" fontId="1" fillId="0" borderId="0"/>
    <xf numFmtId="43" fontId="30" fillId="0" borderId="0" applyFont="0" applyFill="0" applyBorder="0" applyAlignment="0" applyProtection="0"/>
  </cellStyleXfs>
  <cellXfs count="92">
    <xf numFmtId="0" fontId="0" fillId="0" borderId="0" xfId="0"/>
    <xf numFmtId="0" fontId="6" fillId="0" borderId="0" xfId="1" applyFont="1" applyProtection="1">
      <protection locked="0"/>
    </xf>
    <xf numFmtId="0" fontId="8" fillId="0" borderId="0" xfId="1" applyFont="1" applyFill="1" applyBorder="1" applyAlignment="1" applyProtection="1">
      <alignment horizontal="left" vertical="top" wrapText="1"/>
      <protection locked="0"/>
    </xf>
    <xf numFmtId="0" fontId="6" fillId="0" borderId="0" xfId="1" applyFont="1" applyFill="1" applyBorder="1" applyAlignment="1" applyProtection="1">
      <alignment wrapText="1"/>
      <protection locked="0"/>
    </xf>
    <xf numFmtId="0" fontId="6" fillId="0" borderId="0" xfId="1" applyFont="1" applyFill="1" applyBorder="1" applyProtection="1">
      <protection locked="0"/>
    </xf>
    <xf numFmtId="0" fontId="8" fillId="0" borderId="0" xfId="1" applyFont="1" applyBorder="1" applyAlignment="1" applyProtection="1">
      <alignment horizontal="left" vertical="top" wrapText="1"/>
      <protection locked="0"/>
    </xf>
    <xf numFmtId="0" fontId="6" fillId="0" borderId="0" xfId="1" applyFont="1" applyAlignment="1" applyProtection="1">
      <alignment horizontal="center"/>
      <protection locked="0"/>
    </xf>
    <xf numFmtId="165" fontId="6" fillId="0" borderId="0" xfId="1" applyNumberFormat="1" applyFont="1" applyProtection="1"/>
    <xf numFmtId="0" fontId="12" fillId="0" borderId="0" xfId="1" applyFont="1" applyProtection="1">
      <protection locked="0"/>
    </xf>
    <xf numFmtId="0" fontId="6" fillId="0" borderId="0" xfId="1" applyFont="1" applyProtection="1"/>
    <xf numFmtId="0" fontId="6" fillId="0" borderId="0" xfId="1" applyFont="1" applyAlignment="1" applyProtection="1">
      <alignment horizontal="center"/>
    </xf>
    <xf numFmtId="0" fontId="6" fillId="0" borderId="0" xfId="1" applyFont="1" applyBorder="1" applyProtection="1"/>
    <xf numFmtId="0" fontId="8" fillId="0" borderId="1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Protection="1">
      <protection locked="0"/>
    </xf>
    <xf numFmtId="0" fontId="9" fillId="0" borderId="0" xfId="1" applyFont="1" applyAlignment="1" applyProtection="1">
      <alignment horizontal="center"/>
      <protection locked="0"/>
    </xf>
    <xf numFmtId="2" fontId="7" fillId="2" borderId="1" xfId="1" applyNumberFormat="1" applyFont="1" applyFill="1" applyBorder="1" applyAlignment="1" applyProtection="1">
      <alignment horizontal="center" vertical="center" wrapText="1"/>
    </xf>
    <xf numFmtId="2" fontId="6" fillId="0" borderId="0" xfId="1" applyNumberFormat="1" applyFont="1" applyAlignment="1" applyProtection="1">
      <alignment horizontal="center" vertical="center"/>
      <protection locked="0"/>
    </xf>
    <xf numFmtId="0" fontId="8" fillId="0" borderId="1" xfId="0" applyFont="1" applyFill="1" applyBorder="1" applyAlignment="1" applyProtection="1">
      <alignment vertical="top" wrapText="1"/>
      <protection locked="0"/>
    </xf>
    <xf numFmtId="0" fontId="8" fillId="0" borderId="1" xfId="0" applyFont="1" applyFill="1" applyBorder="1" applyAlignment="1" applyProtection="1">
      <alignment horizontal="left" vertical="top" wrapText="1"/>
      <protection locked="0"/>
    </xf>
    <xf numFmtId="0" fontId="6" fillId="0" borderId="1" xfId="0" applyFont="1" applyFill="1" applyBorder="1" applyAlignment="1" applyProtection="1">
      <alignment wrapText="1"/>
      <protection locked="0"/>
    </xf>
    <xf numFmtId="0" fontId="6" fillId="0" borderId="1" xfId="0" applyFont="1" applyFill="1" applyBorder="1" applyProtection="1">
      <protection locked="0"/>
    </xf>
    <xf numFmtId="0" fontId="6" fillId="0" borderId="1" xfId="0" applyFont="1" applyBorder="1" applyAlignment="1" applyProtection="1">
      <alignment wrapText="1"/>
      <protection locked="0"/>
    </xf>
    <xf numFmtId="0" fontId="6" fillId="0" borderId="0" xfId="1" applyFont="1" applyAlignment="1" applyProtection="1">
      <alignment wrapText="1"/>
      <protection locked="0"/>
    </xf>
    <xf numFmtId="0" fontId="8" fillId="2" borderId="1" xfId="1" applyFont="1" applyFill="1" applyBorder="1" applyAlignment="1" applyProtection="1">
      <alignment horizontal="center" vertical="center" wrapText="1"/>
    </xf>
    <xf numFmtId="0" fontId="10" fillId="3" borderId="1" xfId="0" applyFont="1" applyFill="1" applyBorder="1" applyAlignment="1" applyProtection="1">
      <alignment horizontal="center" vertical="center" wrapText="1"/>
    </xf>
    <xf numFmtId="0" fontId="7" fillId="3" borderId="2" xfId="1" applyFont="1" applyFill="1" applyBorder="1" applyAlignment="1" applyProtection="1">
      <alignment horizontal="center" vertical="center" wrapText="1"/>
    </xf>
    <xf numFmtId="0" fontId="8" fillId="0" borderId="1" xfId="1" applyFont="1" applyFill="1" applyBorder="1" applyAlignment="1" applyProtection="1">
      <alignment vertical="top" wrapText="1"/>
      <protection locked="0"/>
    </xf>
    <xf numFmtId="0" fontId="7" fillId="2" borderId="1" xfId="0" applyFont="1" applyFill="1" applyBorder="1" applyAlignment="1" applyProtection="1">
      <alignment horizontal="left" vertical="top" wrapText="1"/>
    </xf>
    <xf numFmtId="0" fontId="6" fillId="0" borderId="1" xfId="0" applyFont="1" applyBorder="1" applyAlignment="1" applyProtection="1">
      <alignment horizontal="left" vertical="top"/>
      <protection locked="0"/>
    </xf>
    <xf numFmtId="4" fontId="6" fillId="0" borderId="1" xfId="1" applyNumberFormat="1" applyFont="1" applyBorder="1" applyAlignment="1" applyProtection="1">
      <alignment horizontal="left" vertical="top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7" fillId="2" borderId="1" xfId="0" applyFont="1" applyFill="1" applyBorder="1" applyAlignment="1" applyProtection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6" fillId="0" borderId="3" xfId="1" applyFont="1" applyBorder="1" applyProtection="1">
      <protection locked="0"/>
    </xf>
    <xf numFmtId="0" fontId="6" fillId="0" borderId="4" xfId="0" applyFont="1" applyBorder="1" applyProtection="1">
      <protection locked="0"/>
    </xf>
    <xf numFmtId="0" fontId="11" fillId="0" borderId="0" xfId="1" applyFont="1" applyAlignment="1" applyProtection="1">
      <alignment horizontal="center"/>
      <protection locked="0"/>
    </xf>
    <xf numFmtId="0" fontId="6" fillId="0" borderId="0" xfId="0" applyFont="1" applyBorder="1" applyProtection="1">
      <protection locked="0"/>
    </xf>
    <xf numFmtId="0" fontId="8" fillId="0" borderId="0" xfId="1" applyFont="1" applyFill="1" applyBorder="1" applyAlignment="1" applyProtection="1">
      <alignment vertical="top" wrapText="1"/>
      <protection locked="0"/>
    </xf>
    <xf numFmtId="0" fontId="7" fillId="3" borderId="0" xfId="1" applyFont="1" applyFill="1" applyBorder="1" applyAlignment="1" applyProtection="1">
      <alignment horizontal="center" vertical="center" wrapText="1"/>
    </xf>
    <xf numFmtId="0" fontId="7" fillId="2" borderId="0" xfId="1" applyFont="1" applyFill="1" applyBorder="1" applyAlignment="1" applyProtection="1">
      <alignment horizontal="center" vertical="center" wrapText="1"/>
    </xf>
    <xf numFmtId="0" fontId="8" fillId="2" borderId="0" xfId="1" applyFont="1" applyFill="1" applyBorder="1" applyAlignment="1" applyProtection="1">
      <alignment horizontal="center" vertical="center" wrapText="1"/>
    </xf>
    <xf numFmtId="4" fontId="6" fillId="3" borderId="1" xfId="1" applyNumberFormat="1" applyFont="1" applyFill="1" applyBorder="1" applyAlignment="1" applyProtection="1">
      <alignment horizontal="left" vertical="top"/>
      <protection locked="0"/>
    </xf>
    <xf numFmtId="4" fontId="18" fillId="0" borderId="1" xfId="1" applyNumberFormat="1" applyFont="1" applyBorder="1" applyAlignment="1" applyProtection="1">
      <alignment horizontal="left" vertical="top"/>
      <protection locked="0"/>
    </xf>
    <xf numFmtId="0" fontId="0" fillId="0" borderId="0" xfId="0"/>
    <xf numFmtId="0" fontId="6" fillId="0" borderId="0" xfId="1" applyFont="1" applyProtection="1">
      <protection locked="0"/>
    </xf>
    <xf numFmtId="0" fontId="12" fillId="0" borderId="0" xfId="1" applyFont="1" applyProtection="1">
      <protection locked="0"/>
    </xf>
    <xf numFmtId="0" fontId="7" fillId="2" borderId="1" xfId="1" applyFont="1" applyFill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6" fillId="0" borderId="1" xfId="1" applyFont="1" applyBorder="1" applyAlignment="1" applyProtection="1">
      <alignment horizontal="center" vertical="center"/>
      <protection locked="0"/>
    </xf>
    <xf numFmtId="0" fontId="6" fillId="0" borderId="1" xfId="1" applyFont="1" applyBorder="1" applyProtection="1">
      <protection locked="0"/>
    </xf>
    <xf numFmtId="4" fontId="6" fillId="0" borderId="0" xfId="1" applyNumberFormat="1" applyFont="1" applyProtection="1">
      <protection locked="0"/>
    </xf>
    <xf numFmtId="0" fontId="7" fillId="2" borderId="1" xfId="0" applyFont="1" applyFill="1" applyBorder="1" applyAlignment="1" applyProtection="1">
      <alignment horizontal="center" vertical="top" wrapText="1"/>
    </xf>
    <xf numFmtId="0" fontId="7" fillId="2" borderId="3" xfId="0" applyFont="1" applyFill="1" applyBorder="1" applyAlignment="1" applyProtection="1">
      <alignment vertical="top" wrapText="1"/>
    </xf>
    <xf numFmtId="0" fontId="7" fillId="2" borderId="6" xfId="0" applyFont="1" applyFill="1" applyBorder="1" applyAlignment="1" applyProtection="1">
      <alignment vertical="top" wrapText="1"/>
    </xf>
    <xf numFmtId="0" fontId="7" fillId="2" borderId="4" xfId="0" applyFont="1" applyFill="1" applyBorder="1" applyAlignment="1" applyProtection="1">
      <alignment vertical="top" wrapText="1"/>
    </xf>
    <xf numFmtId="0" fontId="31" fillId="0" borderId="1" xfId="0" applyFont="1" applyBorder="1"/>
    <xf numFmtId="0" fontId="31" fillId="0" borderId="1" xfId="0" applyFont="1" applyBorder="1" applyAlignment="1">
      <alignment vertical="top" wrapText="1"/>
    </xf>
    <xf numFmtId="0" fontId="31" fillId="0" borderId="1" xfId="0" applyFont="1" applyBorder="1" applyAlignment="1">
      <alignment horizontal="left"/>
    </xf>
    <xf numFmtId="0" fontId="31" fillId="0" borderId="1" xfId="0" applyFont="1" applyBorder="1" applyAlignment="1">
      <alignment horizontal="left" vertical="top" wrapText="1"/>
    </xf>
    <xf numFmtId="1" fontId="31" fillId="0" borderId="1" xfId="0" applyNumberFormat="1" applyFont="1" applyBorder="1" applyAlignment="1">
      <alignment horizontal="center" vertical="center"/>
    </xf>
    <xf numFmtId="43" fontId="32" fillId="0" borderId="1" xfId="70" applyFont="1" applyFill="1" applyBorder="1" applyAlignment="1">
      <alignment horizontal="right" vertical="top" shrinkToFit="1"/>
    </xf>
    <xf numFmtId="0" fontId="11" fillId="0" borderId="7" xfId="1" applyFont="1" applyBorder="1" applyAlignment="1" applyProtection="1">
      <alignment horizontal="center"/>
      <protection locked="0"/>
    </xf>
    <xf numFmtId="0" fontId="11" fillId="0" borderId="8" xfId="1" applyFont="1" applyBorder="1" applyAlignment="1" applyProtection="1">
      <alignment horizontal="center"/>
      <protection locked="0"/>
    </xf>
    <xf numFmtId="0" fontId="11" fillId="0" borderId="9" xfId="1" applyFont="1" applyBorder="1" applyAlignment="1" applyProtection="1">
      <alignment horizontal="center"/>
      <protection locked="0"/>
    </xf>
    <xf numFmtId="0" fontId="7" fillId="0" borderId="3" xfId="0" applyFont="1" applyFill="1" applyBorder="1" applyAlignment="1" applyProtection="1">
      <alignment horizontal="center" vertical="top" wrapText="1"/>
      <protection locked="0"/>
    </xf>
    <xf numFmtId="0" fontId="7" fillId="0" borderId="6" xfId="0" applyFont="1" applyFill="1" applyBorder="1" applyAlignment="1" applyProtection="1">
      <alignment horizontal="center" vertical="top" wrapText="1"/>
      <protection locked="0"/>
    </xf>
    <xf numFmtId="0" fontId="7" fillId="0" borderId="4" xfId="0" applyFont="1" applyFill="1" applyBorder="1" applyAlignment="1" applyProtection="1">
      <alignment horizontal="center" vertical="top" wrapText="1"/>
      <protection locked="0"/>
    </xf>
    <xf numFmtId="0" fontId="9" fillId="0" borderId="3" xfId="0" applyFont="1" applyBorder="1" applyAlignment="1" applyProtection="1">
      <alignment horizontal="center" wrapText="1"/>
      <protection locked="0"/>
    </xf>
    <xf numFmtId="0" fontId="9" fillId="0" borderId="6" xfId="0" applyFont="1" applyBorder="1" applyAlignment="1" applyProtection="1">
      <alignment horizontal="center" wrapText="1"/>
      <protection locked="0"/>
    </xf>
    <xf numFmtId="0" fontId="9" fillId="0" borderId="4" xfId="0" applyFont="1" applyBorder="1" applyAlignment="1" applyProtection="1">
      <alignment horizontal="center" wrapText="1"/>
      <protection locked="0"/>
    </xf>
    <xf numFmtId="0" fontId="5" fillId="0" borderId="3" xfId="0" applyFont="1" applyBorder="1" applyAlignment="1" applyProtection="1">
      <alignment horizontal="right" vertical="center"/>
      <protection locked="0"/>
    </xf>
    <xf numFmtId="0" fontId="5" fillId="0" borderId="6" xfId="0" applyFont="1" applyBorder="1" applyAlignment="1" applyProtection="1">
      <alignment horizontal="right" vertical="center"/>
      <protection locked="0"/>
    </xf>
    <xf numFmtId="0" fontId="5" fillId="0" borderId="4" xfId="0" applyFont="1" applyBorder="1" applyAlignment="1" applyProtection="1">
      <alignment horizontal="right" vertical="center"/>
      <protection locked="0"/>
    </xf>
    <xf numFmtId="0" fontId="6" fillId="0" borderId="3" xfId="0" applyFont="1" applyBorder="1" applyAlignment="1" applyProtection="1">
      <alignment horizontal="left" vertical="center"/>
      <protection locked="0"/>
    </xf>
    <xf numFmtId="0" fontId="6" fillId="0" borderId="6" xfId="0" applyFont="1" applyBorder="1" applyAlignment="1" applyProtection="1">
      <alignment horizontal="left" vertical="center"/>
      <protection locked="0"/>
    </xf>
    <xf numFmtId="0" fontId="6" fillId="0" borderId="4" xfId="0" applyFont="1" applyBorder="1" applyAlignment="1" applyProtection="1">
      <alignment horizontal="left" vertical="center"/>
      <protection locked="0"/>
    </xf>
    <xf numFmtId="0" fontId="7" fillId="0" borderId="3" xfId="0" applyFont="1" applyFill="1" applyBorder="1" applyAlignment="1" applyProtection="1">
      <alignment horizontal="right" vertical="center" wrapText="1"/>
      <protection locked="0"/>
    </xf>
    <xf numFmtId="0" fontId="7" fillId="0" borderId="6" xfId="0" applyFont="1" applyFill="1" applyBorder="1" applyAlignment="1" applyProtection="1">
      <alignment horizontal="right" vertical="center" wrapText="1"/>
      <protection locked="0"/>
    </xf>
    <xf numFmtId="0" fontId="7" fillId="0" borderId="4" xfId="0" applyFont="1" applyFill="1" applyBorder="1" applyAlignment="1" applyProtection="1">
      <alignment horizontal="right" vertical="center" wrapText="1"/>
      <protection locked="0"/>
    </xf>
    <xf numFmtId="0" fontId="8" fillId="0" borderId="3" xfId="1" applyFont="1" applyFill="1" applyBorder="1" applyAlignment="1" applyProtection="1">
      <alignment horizontal="left" vertical="top" wrapText="1"/>
      <protection locked="0"/>
    </xf>
    <xf numFmtId="0" fontId="8" fillId="0" borderId="6" xfId="1" applyFont="1" applyFill="1" applyBorder="1" applyAlignment="1" applyProtection="1">
      <alignment horizontal="left" vertical="top" wrapText="1"/>
      <protection locked="0"/>
    </xf>
    <xf numFmtId="0" fontId="8" fillId="0" borderId="4" xfId="1" applyFont="1" applyFill="1" applyBorder="1" applyAlignment="1" applyProtection="1">
      <alignment horizontal="left" vertical="top" wrapText="1"/>
      <protection locked="0"/>
    </xf>
    <xf numFmtId="0" fontId="7" fillId="3" borderId="0" xfId="1" applyFont="1" applyFill="1" applyBorder="1" applyAlignment="1" applyProtection="1">
      <alignment horizontal="center" vertical="top" wrapText="1"/>
      <protection locked="0"/>
    </xf>
    <xf numFmtId="0" fontId="7" fillId="2" borderId="1" xfId="1" applyFont="1" applyFill="1" applyBorder="1" applyAlignment="1" applyProtection="1">
      <alignment horizontal="center" vertical="center" wrapText="1"/>
    </xf>
    <xf numFmtId="0" fontId="11" fillId="0" borderId="0" xfId="1" applyFont="1" applyAlignment="1" applyProtection="1">
      <alignment horizontal="center"/>
      <protection locked="0"/>
    </xf>
    <xf numFmtId="0" fontId="9" fillId="0" borderId="0" xfId="1" applyFont="1" applyAlignment="1" applyProtection="1">
      <alignment horizontal="center"/>
      <protection locked="0"/>
    </xf>
    <xf numFmtId="0" fontId="5" fillId="0" borderId="0" xfId="1" applyFont="1" applyAlignment="1" applyProtection="1">
      <alignment horizontal="right" vertical="center"/>
      <protection locked="0"/>
    </xf>
    <xf numFmtId="0" fontId="6" fillId="0" borderId="0" xfId="1" applyFont="1" applyAlignment="1" applyProtection="1">
      <alignment horizontal="left" vertical="center"/>
      <protection locked="0"/>
    </xf>
    <xf numFmtId="0" fontId="7" fillId="0" borderId="1" xfId="1" applyFont="1" applyFill="1" applyBorder="1" applyAlignment="1" applyProtection="1">
      <alignment horizontal="right" vertical="center" wrapText="1"/>
      <protection locked="0"/>
    </xf>
    <xf numFmtId="0" fontId="8" fillId="0" borderId="1" xfId="1" applyFont="1" applyFill="1" applyBorder="1" applyAlignment="1" applyProtection="1">
      <alignment horizontal="center" vertical="top" wrapText="1"/>
      <protection locked="0"/>
    </xf>
    <xf numFmtId="0" fontId="6" fillId="0" borderId="0" xfId="1" applyFont="1" applyBorder="1" applyAlignment="1" applyProtection="1">
      <alignment horizontal="center"/>
    </xf>
    <xf numFmtId="0" fontId="8" fillId="3" borderId="1" xfId="1" applyFont="1" applyFill="1" applyBorder="1" applyAlignment="1">
      <alignment horizontal="center" vertical="center" wrapText="1"/>
    </xf>
  </cellXfs>
  <cellStyles count="71">
    <cellStyle name="Check Cell 2" xfId="21" xr:uid="{52D8F238-60B8-4195-991A-B0DE42C66204}"/>
    <cellStyle name="Check Cell 2 2" xfId="49" xr:uid="{E352A0E0-112F-4024-98FC-3B06D6DF5281}"/>
    <cellStyle name="Comma" xfId="70" builtinId="3"/>
    <cellStyle name="Comma 2" xfId="68" xr:uid="{79779748-B8BC-475C-B1D8-8343CFB9DE8D}"/>
    <cellStyle name="Excel Built-in Normal" xfId="19" xr:uid="{39A8B849-A3E6-4CE4-99FD-6B09D12EDC54}"/>
    <cellStyle name="Excel Built-in Normal 2" xfId="47" xr:uid="{D58DC214-89F3-48F7-A711-DCC285126F13}"/>
    <cellStyle name="Normal" xfId="0" builtinId="0"/>
    <cellStyle name="Normal 10" xfId="42" xr:uid="{323BC4E0-B8C0-401F-B11D-871941074583}"/>
    <cellStyle name="Normal 11" xfId="56" xr:uid="{94593BFB-18B1-470B-AC14-B54713BACAA4}"/>
    <cellStyle name="Normal 2" xfId="1" xr:uid="{00000000-0005-0000-0000-000000000000}"/>
    <cellStyle name="Normal 2 2" xfId="4" xr:uid="{358CA16B-32AC-4A99-BEDE-760438018288}"/>
    <cellStyle name="Normal 2 2 2" xfId="16" xr:uid="{9DA8FF9B-31A7-4C99-9B64-CD3558DD3970}"/>
    <cellStyle name="Normal 2 2 2 2" xfId="48" xr:uid="{344F2AD5-564D-4162-AF9F-A8D4D2C4C83E}"/>
    <cellStyle name="Normal 2 2 3" xfId="10" xr:uid="{C14D619B-A2EC-49D9-AEBA-A8F79C417A0C}"/>
    <cellStyle name="Normal 2 2 4" xfId="69" xr:uid="{53146D0F-FD87-4EA0-A92A-A728670657F4}"/>
    <cellStyle name="Normal 2 3" xfId="15" xr:uid="{A83A83E3-E5BE-4371-AB75-A737AC57E57B}"/>
    <cellStyle name="Normal 2 3 2" xfId="22" xr:uid="{2E528668-926E-4A2E-96BF-AFCC3AEEE0A7}"/>
    <cellStyle name="Normal 2 4" xfId="45" xr:uid="{BD40FF3E-65F1-4E95-B565-287DDD5AADF9}"/>
    <cellStyle name="Normal 3" xfId="2" xr:uid="{90A2C4F8-B600-4D0B-B356-6CCBA5D1D13D}"/>
    <cellStyle name="Normal 3 2" xfId="8" xr:uid="{FD3DFBD9-D9E0-45CE-9E0D-9FBA482BBAFC}"/>
    <cellStyle name="Normal 3 3" xfId="39" xr:uid="{58350115-CF19-45F8-AA6C-57FB1BA2B9D2}"/>
    <cellStyle name="Normal 3 4" xfId="9" xr:uid="{FF57A8C5-C5E6-4D21-AF6C-29ACC3556802}"/>
    <cellStyle name="Normal 4" xfId="3" xr:uid="{563D5224-871B-4514-BBB8-BB68DDD0EF99}"/>
    <cellStyle name="Normal 4 2" xfId="17" xr:uid="{8054C556-0F19-4D42-B36E-0495F7AA2C4B}"/>
    <cellStyle name="Normal 5" xfId="5" xr:uid="{54774E1D-87AF-4E46-BC74-E15D7FC68072}"/>
    <cellStyle name="Normal 5 2" xfId="20" xr:uid="{0A22F367-090D-423B-9526-A4DBCC81A019}"/>
    <cellStyle name="Normal 5 3" xfId="31" xr:uid="{05D30161-812C-4A03-ADAE-C2DAB32FC0CA}"/>
    <cellStyle name="Normal 5 3 2" xfId="64" xr:uid="{0C4C5744-229F-4FAF-9797-6A35D5A85FDB}"/>
    <cellStyle name="Normal 5 4" xfId="46" xr:uid="{CE2FE57F-3617-404E-9CDA-491E7A748B58}"/>
    <cellStyle name="Normal 5 5" xfId="18" xr:uid="{0B4568F6-34D5-43F4-BBAD-C133EB1CF348}"/>
    <cellStyle name="Normal 5 6" xfId="55" xr:uid="{F8342505-8905-446B-86B8-8414251A6179}"/>
    <cellStyle name="Normal 5 7" xfId="59" xr:uid="{B1F30EF3-5406-4C1C-86E8-E5660CB9BE14}"/>
    <cellStyle name="Normal 6" xfId="6" xr:uid="{BAFD542B-63CE-443E-B89D-199882633FC7}"/>
    <cellStyle name="Normal 6 2" xfId="32" xr:uid="{EAF76118-8DAF-4F80-BCB6-44353B94288F}"/>
    <cellStyle name="Normal 6 3" xfId="25" xr:uid="{4EA2B338-2DE9-4FA0-92FE-49BAB0AF890E}"/>
    <cellStyle name="Normal 7" xfId="26" xr:uid="{7F9F4033-D4D0-447B-BD64-F41A132ECCE1}"/>
    <cellStyle name="Normal 7 2" xfId="33" xr:uid="{509BC6E6-B1BC-4928-BB9E-BAA1BCBABEBE}"/>
    <cellStyle name="Normal 7 2 2" xfId="65" xr:uid="{C4517858-0C15-419B-BE6D-5E14D84F92E9}"/>
    <cellStyle name="Normal 7 3" xfId="38" xr:uid="{4C36037C-4490-40C1-BB73-C051E829EEE3}"/>
    <cellStyle name="Normal 7 4" xfId="57" xr:uid="{5127A2F8-4538-4418-B77D-4D6D9D039BDE}"/>
    <cellStyle name="Normal 7 5" xfId="7" xr:uid="{857A9FBA-4DDD-4DBE-99B3-4167BB78E6A8}"/>
    <cellStyle name="Normal 7 6" xfId="60" xr:uid="{6E788508-069B-4C4F-95C0-4CA57BB3E033}"/>
    <cellStyle name="Normal 8" xfId="29" xr:uid="{27364322-1ED5-4BD3-8C4A-A226808DB8A7}"/>
    <cellStyle name="Normal 9" xfId="37" xr:uid="{BDBE5881-F80A-4885-80BB-CD7B2D162FD4}"/>
    <cellStyle name="Percent 2" xfId="13" xr:uid="{65D91C63-8B34-4BAA-9893-B6CBE66D4002}"/>
    <cellStyle name="Percent 2 2" xfId="41" xr:uid="{1D78A9F4-4E56-4EC4-84D3-1388EB608E5A}"/>
    <cellStyle name="Нейтральный 2" xfId="50" xr:uid="{2A070B47-DFF7-44FF-8168-4E39B28F21C1}"/>
    <cellStyle name="Обычный 2" xfId="11" xr:uid="{B1A64ABF-0C06-4543-88D5-5BDBFA74D62D}"/>
    <cellStyle name="Обычный 2 2" xfId="12" xr:uid="{C7DB07F8-094B-447D-9718-52B53DC3BACE}"/>
    <cellStyle name="Обычный 2 2 2" xfId="23" xr:uid="{F9240F23-B3F6-4502-83EE-628EEC10B032}"/>
    <cellStyle name="Обычный 2 3" xfId="53" xr:uid="{D9F055EA-6674-4D84-9725-C29852740BB6}"/>
    <cellStyle name="Обычный 2 4" xfId="24" xr:uid="{9E054C1A-C2B4-4AAC-93F5-6E613CB02402}"/>
    <cellStyle name="Обычный 2 4 2" xfId="40" xr:uid="{6911A074-EEB3-4187-B043-4FE9995513C7}"/>
    <cellStyle name="Обычный 3" xfId="14" xr:uid="{D480D800-C9FE-4C70-9876-D5C0DD33FA1A}"/>
    <cellStyle name="Обычный 3 2" xfId="27" xr:uid="{8D0B466F-8DF9-4EE1-9483-90388FC87717}"/>
    <cellStyle name="Обычный 3 2 2" xfId="34" xr:uid="{10237EF3-FBF5-44A3-AB27-CA585BAC842D}"/>
    <cellStyle name="Обычный 3 2 2 2" xfId="66" xr:uid="{ECCBC581-CE0F-4C92-A3D8-5AD8F549BB07}"/>
    <cellStyle name="Обычный 3 2 3" xfId="43" xr:uid="{1D10FEF3-8299-434A-82F7-D8B2DEE0DA2B}"/>
    <cellStyle name="Обычный 3 2 4" xfId="61" xr:uid="{25C25006-0666-42BE-8819-DAAF64824CED}"/>
    <cellStyle name="Обычный 3 3" xfId="28" xr:uid="{4A81816F-1284-4DC6-985A-A92AF300EB1C}"/>
    <cellStyle name="Обычный 3 3 2" xfId="35" xr:uid="{E4F8861E-9538-494F-A1F2-10F6B2256162}"/>
    <cellStyle name="Обычный 3 3 2 2" xfId="67" xr:uid="{F60E86BC-C2EA-47A1-8545-5200F5AD18A5}"/>
    <cellStyle name="Обычный 3 3 3" xfId="44" xr:uid="{EB6329EC-E19E-42CC-95B9-B4E379EEC16A}"/>
    <cellStyle name="Обычный 3 3 4" xfId="62" xr:uid="{D6CBB50D-D401-4006-9EE6-6D64432C4632}"/>
    <cellStyle name="Обычный 3 4" xfId="30" xr:uid="{6681AEF8-0F16-42C3-9C43-DA5BA8F7BD32}"/>
    <cellStyle name="Обычный 3 4 2" xfId="63" xr:uid="{B2E08935-1645-4763-9B8F-48A6BD8A206A}"/>
    <cellStyle name="Обычный 3 5" xfId="36" xr:uid="{D122C991-6FDB-43A2-945D-E356586BAF08}"/>
    <cellStyle name="Обычный 3 6" xfId="51" xr:uid="{6D11BA24-09C6-4956-BFFC-75F8A24AD7DF}"/>
    <cellStyle name="Обычный 3 7" xfId="58" xr:uid="{D94E184A-4A4D-4D10-A9BE-860082A40F49}"/>
    <cellStyle name="Обычный 4" xfId="52" xr:uid="{2E6C7E8E-70DB-4E82-861F-72A518C95FC7}"/>
    <cellStyle name="Финансовый 3" xfId="54" xr:uid="{9ED07FB6-3C62-43AC-85A7-E3323EBA67F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K34"/>
  <sheetViews>
    <sheetView tabSelected="1" zoomScaleNormal="100" workbookViewId="0">
      <selection activeCell="B8" sqref="B8:C34"/>
    </sheetView>
  </sheetViews>
  <sheetFormatPr defaultRowHeight="15.75"/>
  <cols>
    <col min="1" max="1" width="5.7109375" style="13" customWidth="1"/>
    <col min="2" max="2" width="4.42578125" style="13" customWidth="1"/>
    <col min="3" max="3" width="25.85546875" style="13" customWidth="1"/>
    <col min="4" max="4" width="20.7109375" style="21" customWidth="1"/>
    <col min="5" max="5" width="10.5703125" style="13" customWidth="1"/>
    <col min="6" max="6" width="11.28515625" style="13" customWidth="1"/>
    <col min="7" max="7" width="10.7109375" style="13" customWidth="1"/>
    <col min="8" max="8" width="51.85546875" style="13" customWidth="1"/>
    <col min="9" max="9" width="30.42578125" style="13" customWidth="1"/>
    <col min="10" max="10" width="30" style="21" customWidth="1"/>
    <col min="11" max="11" width="1.7109375" style="13" customWidth="1"/>
    <col min="12" max="16384" width="9.140625" style="13"/>
  </cols>
  <sheetData>
    <row r="1" spans="1:11">
      <c r="C1" s="61" t="s">
        <v>27</v>
      </c>
      <c r="D1" s="62"/>
      <c r="E1" s="62"/>
      <c r="F1" s="62"/>
      <c r="G1" s="62"/>
      <c r="H1" s="62"/>
      <c r="I1" s="62"/>
      <c r="J1" s="62"/>
      <c r="K1" s="63"/>
    </row>
    <row r="2" spans="1:11">
      <c r="D2" s="67" t="s">
        <v>14</v>
      </c>
      <c r="E2" s="68"/>
      <c r="F2" s="68"/>
      <c r="G2" s="68"/>
      <c r="H2" s="69"/>
    </row>
    <row r="3" spans="1:11">
      <c r="A3" s="70" t="s">
        <v>9</v>
      </c>
      <c r="B3" s="71"/>
      <c r="C3" s="72"/>
      <c r="D3" s="73" t="s">
        <v>29</v>
      </c>
      <c r="E3" s="74"/>
      <c r="F3" s="74"/>
      <c r="G3" s="74"/>
      <c r="H3" s="75"/>
      <c r="I3" s="13" t="s">
        <v>10</v>
      </c>
      <c r="J3" s="21" t="s">
        <v>12</v>
      </c>
    </row>
    <row r="4" spans="1:11" s="19" customFormat="1">
      <c r="A4" s="76" t="s">
        <v>8</v>
      </c>
      <c r="B4" s="77"/>
      <c r="C4" s="78"/>
      <c r="D4" s="79" t="s">
        <v>34</v>
      </c>
      <c r="E4" s="80"/>
      <c r="F4" s="80"/>
      <c r="G4" s="80"/>
      <c r="H4" s="80"/>
      <c r="I4" s="81"/>
      <c r="J4" s="17" t="s">
        <v>13</v>
      </c>
      <c r="K4" s="18"/>
    </row>
    <row r="5" spans="1:11" s="20" customFormat="1">
      <c r="D5" s="64"/>
      <c r="E5" s="65"/>
      <c r="F5" s="65"/>
      <c r="G5" s="65"/>
      <c r="H5" s="66"/>
      <c r="I5" s="64"/>
      <c r="J5" s="66"/>
      <c r="K5" s="18"/>
    </row>
    <row r="6" spans="1:11" ht="47.25">
      <c r="A6" s="27" t="s">
        <v>2</v>
      </c>
      <c r="B6" s="27" t="s">
        <v>0</v>
      </c>
      <c r="C6" s="27" t="s">
        <v>1</v>
      </c>
      <c r="D6" s="27" t="s">
        <v>3</v>
      </c>
      <c r="E6" s="51" t="s">
        <v>4</v>
      </c>
      <c r="F6" s="51" t="s">
        <v>5</v>
      </c>
      <c r="G6" s="51" t="s">
        <v>6</v>
      </c>
      <c r="H6" s="31" t="s">
        <v>7</v>
      </c>
      <c r="I6" s="31" t="s">
        <v>28</v>
      </c>
      <c r="J6" s="31" t="s">
        <v>32</v>
      </c>
      <c r="K6" s="12"/>
    </row>
    <row r="7" spans="1:11">
      <c r="A7" s="31">
        <v>1</v>
      </c>
      <c r="B7" s="52">
        <v>2</v>
      </c>
      <c r="C7" s="53"/>
      <c r="D7" s="54"/>
      <c r="E7" s="31">
        <v>3</v>
      </c>
      <c r="F7" s="31">
        <v>4</v>
      </c>
      <c r="G7" s="31">
        <v>5</v>
      </c>
      <c r="H7" s="31">
        <v>6</v>
      </c>
      <c r="I7" s="23">
        <v>7</v>
      </c>
      <c r="J7" s="27">
        <v>8</v>
      </c>
      <c r="K7" s="12"/>
    </row>
    <row r="8" spans="1:11" ht="157.5">
      <c r="A8" s="32" t="s">
        <v>30</v>
      </c>
      <c r="B8" s="55">
        <v>1</v>
      </c>
      <c r="C8" s="56" t="s">
        <v>35</v>
      </c>
      <c r="D8" s="56" t="str">
        <f>C8</f>
        <v>Container pentru urina (nesteril) 130-150ml</v>
      </c>
      <c r="E8" s="24"/>
      <c r="F8" s="24"/>
      <c r="G8" s="28"/>
      <c r="H8" s="58" t="s">
        <v>62</v>
      </c>
      <c r="I8" s="29"/>
      <c r="J8" s="30"/>
      <c r="K8" s="34"/>
    </row>
    <row r="9" spans="1:11" ht="157.5">
      <c r="A9" s="32" t="s">
        <v>30</v>
      </c>
      <c r="B9" s="55">
        <v>2</v>
      </c>
      <c r="C9" s="56" t="s">
        <v>36</v>
      </c>
      <c r="D9" s="56" t="str">
        <f t="shared" ref="D9:D34" si="0">C9</f>
        <v>Container pentru urină (nesteril) 230-250 ml</v>
      </c>
      <c r="E9" s="24"/>
      <c r="F9" s="24"/>
      <c r="G9" s="28"/>
      <c r="H9" s="58" t="s">
        <v>63</v>
      </c>
      <c r="I9" s="29"/>
      <c r="J9" s="30"/>
      <c r="K9" s="36"/>
    </row>
    <row r="10" spans="1:11" ht="157.5">
      <c r="A10" s="32" t="s">
        <v>30</v>
      </c>
      <c r="B10" s="55">
        <v>3</v>
      </c>
      <c r="C10" s="56" t="s">
        <v>37</v>
      </c>
      <c r="D10" s="56" t="str">
        <f t="shared" si="0"/>
        <v>Container pentru urina (steril) 250-500 ml</v>
      </c>
      <c r="E10" s="24"/>
      <c r="F10" s="24"/>
      <c r="G10" s="28"/>
      <c r="H10" s="58" t="s">
        <v>64</v>
      </c>
      <c r="I10" s="29"/>
      <c r="J10" s="30"/>
      <c r="K10" s="36"/>
    </row>
    <row r="11" spans="1:11" ht="141.75">
      <c r="A11" s="32" t="s">
        <v>30</v>
      </c>
      <c r="B11" s="55">
        <v>4</v>
      </c>
      <c r="C11" s="56" t="s">
        <v>38</v>
      </c>
      <c r="D11" s="56" t="str">
        <f t="shared" si="0"/>
        <v>Eprubetă conice din plastic cu capac.
gradate. volum 15ml</v>
      </c>
      <c r="E11" s="24"/>
      <c r="F11" s="24"/>
      <c r="G11" s="28"/>
      <c r="H11" s="58" t="s">
        <v>65</v>
      </c>
      <c r="I11" s="29"/>
      <c r="J11" s="30"/>
      <c r="K11" s="36"/>
    </row>
    <row r="12" spans="1:11" ht="126">
      <c r="A12" s="32" t="s">
        <v>30</v>
      </c>
      <c r="B12" s="55">
        <v>5</v>
      </c>
      <c r="C12" s="56" t="s">
        <v>39</v>
      </c>
      <c r="D12" s="56" t="str">
        <f t="shared" si="0"/>
        <v>Eprubetă cu citrat de natriu 3.8% (2.5 ml)</v>
      </c>
      <c r="E12" s="24"/>
      <c r="F12" s="24"/>
      <c r="G12" s="28"/>
      <c r="H12" s="58" t="s">
        <v>66</v>
      </c>
      <c r="I12" s="29"/>
      <c r="J12" s="30"/>
      <c r="K12" s="36"/>
    </row>
    <row r="13" spans="1:11" ht="94.5">
      <c r="A13" s="32" t="s">
        <v>30</v>
      </c>
      <c r="B13" s="55">
        <v>6</v>
      </c>
      <c r="C13" s="56" t="s">
        <v>40</v>
      </c>
      <c r="D13" s="56" t="str">
        <f t="shared" si="0"/>
        <v>Eprubeta cu clod activator. 4ml. cu eticheta. 10x75mm</v>
      </c>
      <c r="E13" s="24"/>
      <c r="F13" s="24"/>
      <c r="G13" s="28"/>
      <c r="H13" s="58" t="s">
        <v>67</v>
      </c>
      <c r="I13" s="41"/>
      <c r="J13" s="30"/>
      <c r="K13" s="36"/>
    </row>
    <row r="14" spans="1:11" ht="94.5">
      <c r="A14" s="32" t="s">
        <v>30</v>
      </c>
      <c r="B14" s="55">
        <v>7</v>
      </c>
      <c r="C14" s="56" t="s">
        <v>41</v>
      </c>
      <c r="D14" s="56" t="str">
        <f t="shared" si="0"/>
        <v xml:space="preserve">Eprubetă cu granule. volum singe 4-5 ml.
cu capac. cu eticheta
</v>
      </c>
      <c r="E14" s="24"/>
      <c r="F14" s="24"/>
      <c r="G14" s="28"/>
      <c r="H14" s="58" t="s">
        <v>68</v>
      </c>
      <c r="I14" s="41"/>
      <c r="J14" s="30"/>
      <c r="K14" s="36"/>
    </row>
    <row r="15" spans="1:11" ht="126">
      <c r="A15" s="32" t="s">
        <v>30</v>
      </c>
      <c r="B15" s="55">
        <v>8</v>
      </c>
      <c r="C15" s="56" t="s">
        <v>42</v>
      </c>
      <c r="D15" s="56" t="str">
        <f t="shared" si="0"/>
        <v>Eprubetă Eppendorf 0.5 ml</v>
      </c>
      <c r="E15" s="24"/>
      <c r="F15" s="24"/>
      <c r="G15" s="28"/>
      <c r="H15" s="58" t="s">
        <v>69</v>
      </c>
      <c r="I15" s="42"/>
      <c r="J15" s="30"/>
      <c r="K15" s="36"/>
    </row>
    <row r="16" spans="1:11" ht="110.25">
      <c r="A16" s="32" t="s">
        <v>30</v>
      </c>
      <c r="B16" s="55">
        <v>9</v>
      </c>
      <c r="C16" s="56" t="s">
        <v>43</v>
      </c>
      <c r="D16" s="56" t="str">
        <f t="shared" si="0"/>
        <v xml:space="preserve">Eprubetă K3 EDTA. volum singe 2-3 ml.
cu capac. cu eticheta
</v>
      </c>
      <c r="E16" s="24"/>
      <c r="F16" s="24"/>
      <c r="G16" s="28"/>
      <c r="H16" s="58" t="s">
        <v>70</v>
      </c>
      <c r="I16" s="29"/>
      <c r="J16" s="30"/>
      <c r="K16" s="36"/>
    </row>
    <row r="17" spans="1:11" ht="110.25">
      <c r="A17" s="32" t="s">
        <v>30</v>
      </c>
      <c r="B17" s="55">
        <v>10</v>
      </c>
      <c r="C17" s="56" t="s">
        <v>44</v>
      </c>
      <c r="D17" s="56" t="str">
        <f t="shared" si="0"/>
        <v>Eprubetă K3 EDTA. volum singe 4-5 ml. cu capac. cu etichetă</v>
      </c>
      <c r="E17" s="24"/>
      <c r="F17" s="24"/>
      <c r="G17" s="28"/>
      <c r="H17" s="58" t="s">
        <v>71</v>
      </c>
      <c r="I17" s="41"/>
      <c r="J17" s="30"/>
      <c r="K17" s="36"/>
    </row>
    <row r="18" spans="1:11" ht="110.25">
      <c r="A18" s="32" t="s">
        <v>30</v>
      </c>
      <c r="B18" s="55">
        <v>11</v>
      </c>
      <c r="C18" s="56" t="s">
        <v>45</v>
      </c>
      <c r="D18" s="56" t="str">
        <f t="shared" si="0"/>
        <v xml:space="preserve">Eprubetă pentru recoltarea sîngelui
capilar cu EDTA K3 (0.5ML)
</v>
      </c>
      <c r="E18" s="24"/>
      <c r="F18" s="24"/>
      <c r="G18" s="28"/>
      <c r="H18" s="58" t="s">
        <v>72</v>
      </c>
      <c r="I18" s="29"/>
      <c r="J18" s="30"/>
      <c r="K18" s="36"/>
    </row>
    <row r="19" spans="1:11" ht="78.75">
      <c r="A19" s="32" t="s">
        <v>30</v>
      </c>
      <c r="B19" s="55">
        <v>12</v>
      </c>
      <c r="C19" s="56" t="s">
        <v>46</v>
      </c>
      <c r="D19" s="56" t="str">
        <f t="shared" si="0"/>
        <v xml:space="preserve">Lamă  de sticlă 75x25mm. grosimea 1-
1.2mm. margina pentru enumeritare
</v>
      </c>
      <c r="E19" s="24"/>
      <c r="F19" s="24"/>
      <c r="G19" s="28"/>
      <c r="H19" s="58" t="s">
        <v>73</v>
      </c>
      <c r="I19" s="29"/>
      <c r="J19" s="30"/>
      <c r="K19" s="36"/>
    </row>
    <row r="20" spans="1:11" ht="63">
      <c r="A20" s="32" t="s">
        <v>30</v>
      </c>
      <c r="B20" s="55">
        <v>13</v>
      </c>
      <c r="C20" s="56" t="s">
        <v>47</v>
      </c>
      <c r="D20" s="56" t="str">
        <f t="shared" si="0"/>
        <v>Placa de unica folosinta pentru determinarea grupei sanguine cu 50 locuri</v>
      </c>
      <c r="H20" s="56" t="s">
        <v>74</v>
      </c>
    </row>
    <row r="21" spans="1:11" ht="63">
      <c r="A21" s="32" t="s">
        <v>30</v>
      </c>
      <c r="B21" s="55">
        <v>14</v>
      </c>
      <c r="C21" s="56" t="s">
        <v>48</v>
      </c>
      <c r="D21" s="56" t="str">
        <f t="shared" si="0"/>
        <v>Salfete cu alcool</v>
      </c>
      <c r="H21" s="58" t="s">
        <v>75</v>
      </c>
    </row>
    <row r="22" spans="1:11" ht="126">
      <c r="A22" s="32" t="s">
        <v>30</v>
      </c>
      <c r="B22" s="55">
        <v>15</v>
      </c>
      <c r="C22" s="56" t="s">
        <v>49</v>
      </c>
      <c r="D22" s="56" t="str">
        <f t="shared" si="0"/>
        <v>Container steril cu lopatica. volumul 30-40 ml</v>
      </c>
      <c r="H22" s="58" t="s">
        <v>76</v>
      </c>
    </row>
    <row r="23" spans="1:11" ht="31.5">
      <c r="A23" s="32" t="s">
        <v>30</v>
      </c>
      <c r="B23" s="55">
        <v>16</v>
      </c>
      <c r="C23" s="56" t="s">
        <v>50</v>
      </c>
      <c r="D23" s="56" t="str">
        <f t="shared" si="0"/>
        <v>Eprubeta cu tampon de vata sterilă</v>
      </c>
      <c r="H23" s="58" t="s">
        <v>77</v>
      </c>
    </row>
    <row r="24" spans="1:11" ht="47.25">
      <c r="A24" s="32" t="s">
        <v>30</v>
      </c>
      <c r="B24" s="55">
        <v>17</v>
      </c>
      <c r="C24" s="57" t="s">
        <v>51</v>
      </c>
      <c r="D24" s="56" t="str">
        <f t="shared" si="0"/>
        <v>Pipeta dozator automat.variabile 100- 1000 mkl</v>
      </c>
      <c r="H24" s="58" t="s">
        <v>78</v>
      </c>
    </row>
    <row r="25" spans="1:11" ht="47.25">
      <c r="A25" s="32" t="s">
        <v>30</v>
      </c>
      <c r="B25" s="55">
        <v>18</v>
      </c>
      <c r="C25" s="57" t="s">
        <v>52</v>
      </c>
      <c r="D25" s="56" t="str">
        <f t="shared" si="0"/>
        <v>Spatula bacteriologică sterilă din polisterol în formă "L"</v>
      </c>
      <c r="H25" s="58" t="s">
        <v>79</v>
      </c>
    </row>
    <row r="26" spans="1:11" ht="63">
      <c r="A26" s="32" t="s">
        <v>30</v>
      </c>
      <c r="B26" s="55">
        <v>19</v>
      </c>
      <c r="C26" s="56" t="s">
        <v>53</v>
      </c>
      <c r="D26" s="56" t="str">
        <f t="shared" si="0"/>
        <v xml:space="preserve">Ansa bacteriologică d=4 mm.10mkl
sterila din polistirol
</v>
      </c>
      <c r="H26" s="58" t="s">
        <v>80</v>
      </c>
    </row>
    <row r="27" spans="1:11" ht="63">
      <c r="A27" s="32" t="s">
        <v>30</v>
      </c>
      <c r="B27" s="55">
        <v>20</v>
      </c>
      <c r="C27" s="56" t="s">
        <v>54</v>
      </c>
      <c r="D27" s="56" t="str">
        <f t="shared" si="0"/>
        <v>Cutie Petri din plastic. diametru 9 cm</v>
      </c>
      <c r="H27" s="58" t="s">
        <v>81</v>
      </c>
    </row>
    <row r="28" spans="1:11" ht="31.5">
      <c r="A28" s="32" t="s">
        <v>30</v>
      </c>
      <c r="B28" s="55">
        <v>21</v>
      </c>
      <c r="C28" s="56" t="s">
        <v>55</v>
      </c>
      <c r="D28" s="56" t="str">
        <f t="shared" si="0"/>
        <v>Stative din plastic pentru 10 eprubete</v>
      </c>
      <c r="H28" s="58" t="s">
        <v>55</v>
      </c>
    </row>
    <row r="29" spans="1:11" ht="31.5">
      <c r="A29" s="32" t="s">
        <v>30</v>
      </c>
      <c r="B29" s="55">
        <v>22</v>
      </c>
      <c r="C29" s="56" t="s">
        <v>56</v>
      </c>
      <c r="D29" s="56" t="str">
        <f t="shared" si="0"/>
        <v>Stative din plastic pentru 20 eprubete</v>
      </c>
      <c r="H29" s="58" t="s">
        <v>56</v>
      </c>
    </row>
    <row r="30" spans="1:11" ht="47.25">
      <c r="A30" s="32" t="s">
        <v>30</v>
      </c>
      <c r="B30" s="55">
        <v>23</v>
      </c>
      <c r="C30" s="56" t="s">
        <v>57</v>
      </c>
      <c r="D30" s="56" t="str">
        <f t="shared" si="0"/>
        <v>Tampon steril din lemn si coton 150mm</v>
      </c>
      <c r="H30" s="58" t="s">
        <v>82</v>
      </c>
    </row>
    <row r="31" spans="1:11" ht="31.5">
      <c r="A31" s="32" t="s">
        <v>30</v>
      </c>
      <c r="B31" s="55">
        <v>24</v>
      </c>
      <c r="C31" s="56" t="s">
        <v>58</v>
      </c>
      <c r="D31" s="56" t="str">
        <f t="shared" si="0"/>
        <v>Camera Goreaev sau echivalentul</v>
      </c>
      <c r="H31" s="58" t="s">
        <v>83</v>
      </c>
    </row>
    <row r="32" spans="1:11" ht="25.5">
      <c r="A32" s="32" t="s">
        <v>30</v>
      </c>
      <c r="B32" s="55">
        <v>25</v>
      </c>
      <c r="C32" s="56" t="s">
        <v>59</v>
      </c>
      <c r="D32" s="56" t="str">
        <f t="shared" si="0"/>
        <v xml:space="preserve">Hirtie de filtru </v>
      </c>
      <c r="H32" s="58" t="s">
        <v>84</v>
      </c>
    </row>
    <row r="33" spans="1:8" ht="47.25">
      <c r="A33" s="32" t="s">
        <v>30</v>
      </c>
      <c r="B33" s="55">
        <v>26</v>
      </c>
      <c r="C33" s="56" t="s">
        <v>60</v>
      </c>
      <c r="D33" s="56" t="str">
        <f t="shared" si="0"/>
        <v xml:space="preserve">Hirtie de indicator PH 0-12 </v>
      </c>
      <c r="H33" s="58" t="s">
        <v>85</v>
      </c>
    </row>
    <row r="34" spans="1:8" ht="47.25">
      <c r="A34" s="32" t="s">
        <v>30</v>
      </c>
      <c r="B34" s="55">
        <v>27</v>
      </c>
      <c r="C34" s="56" t="s">
        <v>61</v>
      </c>
      <c r="D34" s="56" t="str">
        <f t="shared" si="0"/>
        <v>Peliculă p/u acoperirea lamelor  de sticlă</v>
      </c>
      <c r="H34" s="58" t="s">
        <v>86</v>
      </c>
    </row>
  </sheetData>
  <autoFilter ref="A6:P34" xr:uid="{00000000-0001-0000-0000-000000000000}"/>
  <mergeCells count="8">
    <mergeCell ref="C1:K1"/>
    <mergeCell ref="D5:H5"/>
    <mergeCell ref="I5:J5"/>
    <mergeCell ref="D2:H2"/>
    <mergeCell ref="A3:C3"/>
    <mergeCell ref="D3:H3"/>
    <mergeCell ref="A4:C4"/>
    <mergeCell ref="D4:I4"/>
  </mergeCells>
  <phoneticPr fontId="14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36"/>
  <sheetViews>
    <sheetView workbookViewId="0">
      <selection activeCell="J8" sqref="J8:K34"/>
    </sheetView>
  </sheetViews>
  <sheetFormatPr defaultRowHeight="15.75"/>
  <cols>
    <col min="1" max="1" width="3.42578125" style="1" customWidth="1"/>
    <col min="2" max="2" width="5.7109375" style="1" customWidth="1"/>
    <col min="3" max="3" width="4.42578125" style="1" customWidth="1"/>
    <col min="4" max="4" width="20.7109375" style="1" customWidth="1"/>
    <col min="5" max="5" width="23" style="22" customWidth="1"/>
    <col min="6" max="6" width="15.28515625" style="6" customWidth="1"/>
    <col min="7" max="7" width="14.7109375" style="16" customWidth="1"/>
    <col min="8" max="8" width="15.85546875" style="1" customWidth="1"/>
    <col min="9" max="9" width="12.140625" style="1" customWidth="1"/>
    <col min="10" max="10" width="13.140625" style="1" customWidth="1"/>
    <col min="11" max="11" width="17" style="1" customWidth="1"/>
    <col min="12" max="12" width="30" style="1" customWidth="1"/>
    <col min="13" max="13" width="13.85546875" style="1" customWidth="1"/>
    <col min="14" max="16384" width="9.140625" style="1"/>
  </cols>
  <sheetData>
    <row r="1" spans="1:21">
      <c r="D1" s="84" t="s">
        <v>26</v>
      </c>
      <c r="E1" s="84"/>
      <c r="F1" s="84"/>
      <c r="G1" s="84"/>
      <c r="H1" s="84"/>
      <c r="I1" s="84"/>
      <c r="J1" s="84"/>
      <c r="K1" s="84"/>
      <c r="L1" s="84"/>
      <c r="M1" s="35"/>
    </row>
    <row r="2" spans="1:21">
      <c r="D2" s="85" t="s">
        <v>17</v>
      </c>
      <c r="E2" s="85"/>
      <c r="F2" s="85"/>
      <c r="G2" s="85"/>
      <c r="H2" s="85"/>
      <c r="I2" s="85"/>
      <c r="J2" s="85"/>
      <c r="K2" s="14"/>
    </row>
    <row r="3" spans="1:21">
      <c r="B3" s="86" t="s">
        <v>9</v>
      </c>
      <c r="C3" s="86"/>
      <c r="D3" s="86"/>
      <c r="E3" s="87" t="s">
        <v>29</v>
      </c>
      <c r="F3" s="87"/>
      <c r="G3" s="87"/>
      <c r="H3" s="87"/>
      <c r="I3" s="87"/>
      <c r="K3" s="1" t="s">
        <v>10</v>
      </c>
      <c r="L3" s="1" t="s">
        <v>12</v>
      </c>
    </row>
    <row r="4" spans="1:21" s="3" customFormat="1" ht="31.5">
      <c r="A4" s="2"/>
      <c r="B4" s="88" t="s">
        <v>8</v>
      </c>
      <c r="C4" s="88"/>
      <c r="D4" s="88"/>
      <c r="E4" s="89" t="s">
        <v>34</v>
      </c>
      <c r="F4" s="89"/>
      <c r="G4" s="89"/>
      <c r="H4" s="89"/>
      <c r="I4" s="89"/>
      <c r="J4" s="89"/>
      <c r="K4" s="26" t="s">
        <v>11</v>
      </c>
      <c r="L4" s="26" t="s">
        <v>13</v>
      </c>
      <c r="M4" s="37"/>
    </row>
    <row r="5" spans="1:21" s="4" customFormat="1">
      <c r="A5" s="2"/>
      <c r="E5" s="82"/>
      <c r="F5" s="82"/>
      <c r="G5" s="82"/>
      <c r="H5" s="82"/>
      <c r="I5" s="82"/>
      <c r="J5" s="25"/>
      <c r="K5" s="25"/>
      <c r="L5" s="25"/>
      <c r="M5" s="38"/>
    </row>
    <row r="6" spans="1:21" ht="47.25">
      <c r="A6" s="5"/>
      <c r="B6" s="46" t="s">
        <v>2</v>
      </c>
      <c r="C6" s="46" t="s">
        <v>0</v>
      </c>
      <c r="D6" s="46" t="s">
        <v>1</v>
      </c>
      <c r="E6" s="46" t="s">
        <v>3</v>
      </c>
      <c r="F6" s="46" t="s">
        <v>18</v>
      </c>
      <c r="G6" s="15" t="s">
        <v>19</v>
      </c>
      <c r="H6" s="46" t="s">
        <v>20</v>
      </c>
      <c r="I6" s="46" t="s">
        <v>21</v>
      </c>
      <c r="J6" s="46" t="s">
        <v>22</v>
      </c>
      <c r="K6" s="46" t="s">
        <v>23</v>
      </c>
      <c r="L6" s="46" t="s">
        <v>24</v>
      </c>
      <c r="M6" s="39" t="s">
        <v>31</v>
      </c>
    </row>
    <row r="7" spans="1:21">
      <c r="A7" s="5"/>
      <c r="B7" s="46">
        <v>1</v>
      </c>
      <c r="C7" s="83">
        <v>2</v>
      </c>
      <c r="D7" s="83"/>
      <c r="E7" s="83"/>
      <c r="F7" s="46">
        <v>3</v>
      </c>
      <c r="G7" s="15">
        <v>4</v>
      </c>
      <c r="H7" s="46">
        <v>5</v>
      </c>
      <c r="I7" s="46">
        <v>6</v>
      </c>
      <c r="J7" s="46">
        <v>7</v>
      </c>
      <c r="K7" s="46">
        <v>8</v>
      </c>
      <c r="L7" s="23">
        <v>9</v>
      </c>
      <c r="M7" s="40"/>
    </row>
    <row r="8" spans="1:21" ht="63">
      <c r="A8" s="33"/>
      <c r="B8" s="32" t="s">
        <v>30</v>
      </c>
      <c r="C8" s="55">
        <v>1</v>
      </c>
      <c r="D8" s="56" t="s">
        <v>35</v>
      </c>
      <c r="E8" s="56" t="str">
        <f>_Hlk125125747</f>
        <v>Container pentru urina (nesteril) 130-150ml</v>
      </c>
      <c r="F8" s="58" t="s">
        <v>87</v>
      </c>
      <c r="G8" s="59">
        <v>4000</v>
      </c>
      <c r="H8" s="49"/>
      <c r="I8" s="48"/>
      <c r="J8" s="48">
        <f>H8*G8</f>
        <v>0</v>
      </c>
      <c r="K8" s="48">
        <f>I8*G8</f>
        <v>0</v>
      </c>
      <c r="L8" s="91" t="s">
        <v>88</v>
      </c>
      <c r="M8" s="60">
        <v>4680</v>
      </c>
      <c r="N8" s="44"/>
      <c r="O8" s="44"/>
      <c r="P8" s="44"/>
      <c r="Q8" s="44"/>
      <c r="R8" s="44"/>
      <c r="S8" s="44"/>
      <c r="T8" s="44"/>
      <c r="U8" s="44"/>
    </row>
    <row r="9" spans="1:21" ht="63">
      <c r="B9" s="32" t="s">
        <v>30</v>
      </c>
      <c r="C9" s="55">
        <v>2</v>
      </c>
      <c r="D9" s="56" t="s">
        <v>36</v>
      </c>
      <c r="E9" s="56" t="str">
        <f>_Hlk125125747</f>
        <v>Container pentru urina (nesteril) 130-150ml</v>
      </c>
      <c r="F9" s="58" t="s">
        <v>87</v>
      </c>
      <c r="G9" s="59">
        <v>20000</v>
      </c>
      <c r="H9" s="49"/>
      <c r="I9" s="48"/>
      <c r="J9" s="48">
        <f t="shared" ref="J9:J34" si="0">H9*G9</f>
        <v>0</v>
      </c>
      <c r="K9" s="48">
        <f t="shared" ref="K9:K34" si="1">I9*G9</f>
        <v>0</v>
      </c>
      <c r="L9" s="91" t="s">
        <v>88</v>
      </c>
      <c r="M9" s="60">
        <v>79200</v>
      </c>
      <c r="N9" s="44"/>
      <c r="O9" s="44"/>
      <c r="P9" s="44"/>
      <c r="Q9" s="44"/>
      <c r="R9" s="44"/>
      <c r="S9" s="44"/>
      <c r="T9" s="44"/>
      <c r="U9" s="44"/>
    </row>
    <row r="10" spans="1:21" ht="63">
      <c r="B10" s="32" t="s">
        <v>30</v>
      </c>
      <c r="C10" s="55">
        <v>3</v>
      </c>
      <c r="D10" s="56" t="s">
        <v>37</v>
      </c>
      <c r="E10" s="56" t="str">
        <f>_Hlk125125747</f>
        <v>Container pentru urina (nesteril) 130-150ml</v>
      </c>
      <c r="F10" s="58" t="s">
        <v>87</v>
      </c>
      <c r="G10" s="59">
        <v>20000</v>
      </c>
      <c r="H10" s="49"/>
      <c r="I10" s="48"/>
      <c r="J10" s="48">
        <f t="shared" si="0"/>
        <v>0</v>
      </c>
      <c r="K10" s="48">
        <f t="shared" si="1"/>
        <v>0</v>
      </c>
      <c r="L10" s="91" t="s">
        <v>88</v>
      </c>
      <c r="M10" s="60">
        <v>114200</v>
      </c>
      <c r="N10" s="44"/>
      <c r="O10" s="44"/>
      <c r="P10" s="44"/>
      <c r="Q10" s="44"/>
      <c r="R10" s="44"/>
      <c r="S10" s="44"/>
      <c r="T10" s="44"/>
      <c r="U10" s="44"/>
    </row>
    <row r="11" spans="1:21" ht="63">
      <c r="B11" s="32" t="s">
        <v>30</v>
      </c>
      <c r="C11" s="55">
        <v>4</v>
      </c>
      <c r="D11" s="56" t="s">
        <v>38</v>
      </c>
      <c r="E11" s="56" t="str">
        <f>_Hlk125125747</f>
        <v>Container pentru urina (nesteril) 130-150ml</v>
      </c>
      <c r="F11" s="58" t="s">
        <v>87</v>
      </c>
      <c r="G11" s="59">
        <v>10000</v>
      </c>
      <c r="H11" s="49"/>
      <c r="I11" s="48"/>
      <c r="J11" s="48">
        <f t="shared" si="0"/>
        <v>0</v>
      </c>
      <c r="K11" s="48">
        <f t="shared" si="1"/>
        <v>0</v>
      </c>
      <c r="L11" s="91" t="s">
        <v>88</v>
      </c>
      <c r="M11" s="60">
        <v>18500</v>
      </c>
      <c r="N11" s="44"/>
      <c r="O11" s="44"/>
      <c r="P11" s="44"/>
      <c r="Q11" s="44"/>
      <c r="R11" s="44"/>
      <c r="S11" s="44"/>
      <c r="T11" s="44"/>
      <c r="U11" s="44"/>
    </row>
    <row r="12" spans="1:21" ht="63">
      <c r="B12" s="32" t="s">
        <v>30</v>
      </c>
      <c r="C12" s="55">
        <v>5</v>
      </c>
      <c r="D12" s="56" t="s">
        <v>39</v>
      </c>
      <c r="E12" s="56" t="str">
        <f>_Hlk125125747</f>
        <v>Container pentru urina (nesteril) 130-150ml</v>
      </c>
      <c r="F12" s="58" t="s">
        <v>87</v>
      </c>
      <c r="G12" s="59">
        <v>40000</v>
      </c>
      <c r="H12" s="49"/>
      <c r="I12" s="48"/>
      <c r="J12" s="48">
        <f t="shared" si="0"/>
        <v>0</v>
      </c>
      <c r="K12" s="48">
        <f t="shared" si="1"/>
        <v>0</v>
      </c>
      <c r="L12" s="91" t="s">
        <v>88</v>
      </c>
      <c r="M12" s="60">
        <v>25600</v>
      </c>
      <c r="N12" s="45"/>
      <c r="O12" s="45"/>
      <c r="P12" s="45"/>
      <c r="Q12" s="45"/>
      <c r="R12" s="45"/>
      <c r="S12" s="45"/>
      <c r="T12" s="45"/>
      <c r="U12" s="45"/>
    </row>
    <row r="13" spans="1:21" ht="63">
      <c r="B13" s="32" t="s">
        <v>30</v>
      </c>
      <c r="C13" s="55">
        <v>6</v>
      </c>
      <c r="D13" s="56" t="s">
        <v>40</v>
      </c>
      <c r="E13" s="56" t="str">
        <f>_Hlk125125747</f>
        <v>Container pentru urina (nesteril) 130-150ml</v>
      </c>
      <c r="F13" s="58" t="s">
        <v>87</v>
      </c>
      <c r="G13" s="59">
        <v>40000</v>
      </c>
      <c r="H13" s="49"/>
      <c r="I13" s="48"/>
      <c r="J13" s="48">
        <f t="shared" si="0"/>
        <v>0</v>
      </c>
      <c r="K13" s="48">
        <f t="shared" si="1"/>
        <v>0</v>
      </c>
      <c r="L13" s="91" t="s">
        <v>88</v>
      </c>
      <c r="M13" s="60">
        <v>51600</v>
      </c>
      <c r="N13" s="45"/>
      <c r="O13" s="45"/>
      <c r="P13" s="45"/>
      <c r="Q13" s="45"/>
      <c r="R13" s="45"/>
      <c r="S13" s="45"/>
      <c r="T13" s="45"/>
      <c r="U13" s="45"/>
    </row>
    <row r="14" spans="1:21" ht="63">
      <c r="B14" s="32" t="s">
        <v>30</v>
      </c>
      <c r="C14" s="55">
        <v>7</v>
      </c>
      <c r="D14" s="56" t="s">
        <v>41</v>
      </c>
      <c r="E14" s="56" t="str">
        <f>_Hlk125125747</f>
        <v>Container pentru urina (nesteril) 130-150ml</v>
      </c>
      <c r="F14" s="58" t="s">
        <v>87</v>
      </c>
      <c r="G14" s="59">
        <v>5000</v>
      </c>
      <c r="H14" s="49"/>
      <c r="I14" s="48"/>
      <c r="J14" s="48">
        <f t="shared" si="0"/>
        <v>0</v>
      </c>
      <c r="K14" s="48">
        <f t="shared" si="1"/>
        <v>0</v>
      </c>
      <c r="L14" s="91" t="s">
        <v>88</v>
      </c>
      <c r="M14" s="60">
        <v>4900</v>
      </c>
      <c r="N14" s="45"/>
      <c r="O14" s="45"/>
      <c r="P14" s="45"/>
      <c r="Q14" s="45"/>
      <c r="R14" s="45"/>
      <c r="S14" s="45"/>
      <c r="T14" s="45"/>
      <c r="U14" s="45"/>
    </row>
    <row r="15" spans="1:21" ht="63">
      <c r="B15" s="32" t="s">
        <v>30</v>
      </c>
      <c r="C15" s="55">
        <v>8</v>
      </c>
      <c r="D15" s="56" t="s">
        <v>42</v>
      </c>
      <c r="E15" s="56" t="str">
        <f>_Hlk125125747</f>
        <v>Container pentru urina (nesteril) 130-150ml</v>
      </c>
      <c r="F15" s="58" t="s">
        <v>87</v>
      </c>
      <c r="G15" s="59">
        <v>5000</v>
      </c>
      <c r="H15" s="49"/>
      <c r="I15" s="47"/>
      <c r="J15" s="48">
        <f t="shared" si="0"/>
        <v>0</v>
      </c>
      <c r="K15" s="48">
        <f t="shared" si="1"/>
        <v>0</v>
      </c>
      <c r="L15" s="91" t="s">
        <v>88</v>
      </c>
      <c r="M15" s="60">
        <v>600</v>
      </c>
      <c r="N15" s="43"/>
      <c r="O15" s="43"/>
      <c r="P15" s="43"/>
      <c r="Q15" s="43"/>
      <c r="R15" s="43"/>
      <c r="S15" s="43"/>
      <c r="T15" s="43"/>
      <c r="U15" s="43"/>
    </row>
    <row r="16" spans="1:21" ht="63">
      <c r="B16" s="32" t="s">
        <v>30</v>
      </c>
      <c r="C16" s="55">
        <v>9</v>
      </c>
      <c r="D16" s="56" t="s">
        <v>43</v>
      </c>
      <c r="E16" s="56" t="str">
        <f>_Hlk125125747</f>
        <v>Container pentru urina (nesteril) 130-150ml</v>
      </c>
      <c r="F16" s="58" t="s">
        <v>87</v>
      </c>
      <c r="G16" s="59">
        <v>40000</v>
      </c>
      <c r="H16" s="49"/>
      <c r="I16" s="48"/>
      <c r="J16" s="48">
        <f t="shared" si="0"/>
        <v>0</v>
      </c>
      <c r="K16" s="48">
        <f t="shared" si="1"/>
        <v>0</v>
      </c>
      <c r="L16" s="91" t="s">
        <v>88</v>
      </c>
      <c r="M16" s="60">
        <v>20000</v>
      </c>
      <c r="N16" s="44"/>
      <c r="O16" s="44"/>
      <c r="P16" s="43"/>
      <c r="Q16" s="43"/>
      <c r="R16" s="43"/>
      <c r="S16" s="43"/>
      <c r="T16" s="43"/>
      <c r="U16" s="43"/>
    </row>
    <row r="17" spans="2:21" ht="63">
      <c r="B17" s="32" t="s">
        <v>30</v>
      </c>
      <c r="C17" s="55">
        <v>10</v>
      </c>
      <c r="D17" s="56" t="s">
        <v>44</v>
      </c>
      <c r="E17" s="56" t="str">
        <f>_Hlk125125747</f>
        <v>Container pentru urina (nesteril) 130-150ml</v>
      </c>
      <c r="F17" s="58" t="s">
        <v>87</v>
      </c>
      <c r="G17" s="59">
        <v>15000</v>
      </c>
      <c r="H17" s="49"/>
      <c r="I17" s="48"/>
      <c r="J17" s="48">
        <f t="shared" si="0"/>
        <v>0</v>
      </c>
      <c r="K17" s="48">
        <f t="shared" si="1"/>
        <v>0</v>
      </c>
      <c r="L17" s="91" t="s">
        <v>88</v>
      </c>
      <c r="M17" s="60">
        <v>8550</v>
      </c>
      <c r="N17" s="44"/>
      <c r="O17" s="44"/>
      <c r="P17" s="43"/>
      <c r="Q17" s="43"/>
      <c r="R17" s="43"/>
      <c r="S17" s="43"/>
      <c r="T17" s="43"/>
      <c r="U17" s="43"/>
    </row>
    <row r="18" spans="2:21" ht="78.75">
      <c r="B18" s="32" t="s">
        <v>30</v>
      </c>
      <c r="C18" s="55">
        <v>11</v>
      </c>
      <c r="D18" s="56" t="s">
        <v>45</v>
      </c>
      <c r="E18" s="56" t="str">
        <f>_Hlk125125747</f>
        <v>Container pentru urina (nesteril) 130-150ml</v>
      </c>
      <c r="F18" s="58" t="s">
        <v>87</v>
      </c>
      <c r="G18" s="59">
        <v>30000</v>
      </c>
      <c r="H18" s="49"/>
      <c r="I18" s="48"/>
      <c r="J18" s="48">
        <f t="shared" si="0"/>
        <v>0</v>
      </c>
      <c r="K18" s="48">
        <f t="shared" si="1"/>
        <v>0</v>
      </c>
      <c r="L18" s="91" t="s">
        <v>88</v>
      </c>
      <c r="M18" s="60">
        <v>30300</v>
      </c>
      <c r="N18" s="44"/>
      <c r="O18" s="44"/>
      <c r="P18" s="44"/>
      <c r="Q18" s="44"/>
      <c r="R18" s="44"/>
      <c r="S18" s="44"/>
      <c r="T18" s="44"/>
      <c r="U18" s="44"/>
    </row>
    <row r="19" spans="2:21" ht="78.75">
      <c r="B19" s="32" t="s">
        <v>30</v>
      </c>
      <c r="C19" s="55">
        <v>12</v>
      </c>
      <c r="D19" s="56" t="s">
        <v>46</v>
      </c>
      <c r="E19" s="56" t="str">
        <f>_Hlk125125747</f>
        <v>Container pentru urina (nesteril) 130-150ml</v>
      </c>
      <c r="F19" s="58" t="s">
        <v>87</v>
      </c>
      <c r="G19" s="59">
        <v>6000</v>
      </c>
      <c r="H19" s="49"/>
      <c r="I19" s="48"/>
      <c r="J19" s="48">
        <f t="shared" si="0"/>
        <v>0</v>
      </c>
      <c r="K19" s="48">
        <f t="shared" si="1"/>
        <v>0</v>
      </c>
      <c r="L19" s="91" t="s">
        <v>88</v>
      </c>
      <c r="M19" s="60">
        <v>1740</v>
      </c>
      <c r="N19" s="44"/>
      <c r="O19" s="44"/>
      <c r="P19" s="44"/>
      <c r="Q19" s="44"/>
      <c r="R19" s="44"/>
      <c r="S19" s="44"/>
      <c r="T19" s="44"/>
      <c r="U19" s="44"/>
    </row>
    <row r="20" spans="2:21" ht="63">
      <c r="B20" s="32" t="s">
        <v>30</v>
      </c>
      <c r="C20" s="55">
        <v>13</v>
      </c>
      <c r="D20" s="56" t="s">
        <v>47</v>
      </c>
      <c r="E20" s="56" t="str">
        <f>_Hlk125125747</f>
        <v>Container pentru urina (nesteril) 130-150ml</v>
      </c>
      <c r="F20" s="58" t="s">
        <v>87</v>
      </c>
      <c r="G20" s="59">
        <v>410</v>
      </c>
      <c r="H20" s="49"/>
      <c r="I20" s="49"/>
      <c r="J20" s="48">
        <f t="shared" si="0"/>
        <v>0</v>
      </c>
      <c r="K20" s="48">
        <f t="shared" si="1"/>
        <v>0</v>
      </c>
      <c r="L20" s="91" t="s">
        <v>88</v>
      </c>
      <c r="M20" s="60">
        <v>11787.5</v>
      </c>
    </row>
    <row r="21" spans="2:21" ht="63">
      <c r="B21" s="32" t="s">
        <v>30</v>
      </c>
      <c r="C21" s="55">
        <v>14</v>
      </c>
      <c r="D21" s="56" t="s">
        <v>48</v>
      </c>
      <c r="E21" s="56" t="str">
        <f>_Hlk125125747</f>
        <v>Container pentru urina (nesteril) 130-150ml</v>
      </c>
      <c r="F21" s="58" t="s">
        <v>87</v>
      </c>
      <c r="G21" s="59">
        <v>150</v>
      </c>
      <c r="H21" s="49"/>
      <c r="I21" s="49"/>
      <c r="J21" s="48">
        <f t="shared" si="0"/>
        <v>0</v>
      </c>
      <c r="K21" s="48">
        <f t="shared" si="1"/>
        <v>0</v>
      </c>
      <c r="L21" s="91" t="s">
        <v>88</v>
      </c>
      <c r="M21" s="60">
        <v>6600</v>
      </c>
    </row>
    <row r="22" spans="2:21" ht="63">
      <c r="B22" s="32" t="s">
        <v>30</v>
      </c>
      <c r="C22" s="55">
        <v>15</v>
      </c>
      <c r="D22" s="56" t="s">
        <v>49</v>
      </c>
      <c r="E22" s="56" t="str">
        <f>_Hlk125125747</f>
        <v>Container pentru urina (nesteril) 130-150ml</v>
      </c>
      <c r="F22" s="58" t="s">
        <v>87</v>
      </c>
      <c r="G22" s="59">
        <v>150</v>
      </c>
      <c r="H22" s="49"/>
      <c r="I22" s="49"/>
      <c r="J22" s="48">
        <f t="shared" si="0"/>
        <v>0</v>
      </c>
      <c r="K22" s="48">
        <f t="shared" si="1"/>
        <v>0</v>
      </c>
      <c r="L22" s="91" t="s">
        <v>88</v>
      </c>
      <c r="M22" s="60">
        <v>240</v>
      </c>
    </row>
    <row r="23" spans="2:21" ht="63">
      <c r="B23" s="32" t="s">
        <v>30</v>
      </c>
      <c r="C23" s="55">
        <v>16</v>
      </c>
      <c r="D23" s="56" t="s">
        <v>50</v>
      </c>
      <c r="E23" s="56" t="str">
        <f>_Hlk125125747</f>
        <v>Container pentru urina (nesteril) 130-150ml</v>
      </c>
      <c r="F23" s="58" t="s">
        <v>87</v>
      </c>
      <c r="G23" s="59">
        <v>3000</v>
      </c>
      <c r="H23" s="49"/>
      <c r="I23" s="49"/>
      <c r="J23" s="48">
        <f t="shared" si="0"/>
        <v>0</v>
      </c>
      <c r="K23" s="48">
        <f t="shared" si="1"/>
        <v>0</v>
      </c>
      <c r="L23" s="91" t="s">
        <v>88</v>
      </c>
      <c r="M23" s="60">
        <v>2490</v>
      </c>
    </row>
    <row r="24" spans="2:21" ht="63">
      <c r="B24" s="32" t="s">
        <v>30</v>
      </c>
      <c r="C24" s="55">
        <v>17</v>
      </c>
      <c r="D24" s="57" t="s">
        <v>51</v>
      </c>
      <c r="E24" s="56" t="str">
        <f>_Hlk125125747</f>
        <v>Container pentru urina (nesteril) 130-150ml</v>
      </c>
      <c r="F24" s="58" t="s">
        <v>87</v>
      </c>
      <c r="G24" s="59">
        <v>2</v>
      </c>
      <c r="H24" s="49"/>
      <c r="I24" s="49"/>
      <c r="J24" s="48">
        <f t="shared" si="0"/>
        <v>0</v>
      </c>
      <c r="K24" s="48">
        <f t="shared" si="1"/>
        <v>0</v>
      </c>
      <c r="L24" s="91" t="s">
        <v>88</v>
      </c>
      <c r="M24" s="60">
        <v>790.6</v>
      </c>
    </row>
    <row r="25" spans="2:21" ht="63">
      <c r="B25" s="32" t="s">
        <v>30</v>
      </c>
      <c r="C25" s="55">
        <v>18</v>
      </c>
      <c r="D25" s="57" t="s">
        <v>52</v>
      </c>
      <c r="E25" s="56" t="str">
        <f>_Hlk125125747</f>
        <v>Container pentru urina (nesteril) 130-150ml</v>
      </c>
      <c r="F25" s="58" t="s">
        <v>87</v>
      </c>
      <c r="G25" s="59">
        <v>100</v>
      </c>
      <c r="H25" s="49"/>
      <c r="I25" s="49"/>
      <c r="J25" s="48">
        <f t="shared" si="0"/>
        <v>0</v>
      </c>
      <c r="K25" s="48">
        <f t="shared" si="1"/>
        <v>0</v>
      </c>
      <c r="L25" s="91" t="s">
        <v>88</v>
      </c>
      <c r="M25" s="60">
        <v>194</v>
      </c>
    </row>
    <row r="26" spans="2:21" ht="63">
      <c r="B26" s="32" t="s">
        <v>30</v>
      </c>
      <c r="C26" s="55">
        <v>19</v>
      </c>
      <c r="D26" s="56" t="s">
        <v>53</v>
      </c>
      <c r="E26" s="56" t="str">
        <f>_Hlk125125747</f>
        <v>Container pentru urina (nesteril) 130-150ml</v>
      </c>
      <c r="F26" s="58" t="s">
        <v>87</v>
      </c>
      <c r="G26" s="59">
        <v>200</v>
      </c>
      <c r="H26" s="49"/>
      <c r="I26" s="49"/>
      <c r="J26" s="48">
        <f t="shared" si="0"/>
        <v>0</v>
      </c>
      <c r="K26" s="48">
        <f t="shared" si="1"/>
        <v>0</v>
      </c>
      <c r="L26" s="91" t="s">
        <v>88</v>
      </c>
      <c r="M26" s="60">
        <v>82</v>
      </c>
    </row>
    <row r="27" spans="2:21" ht="63">
      <c r="B27" s="32" t="s">
        <v>30</v>
      </c>
      <c r="C27" s="55">
        <v>20</v>
      </c>
      <c r="D27" s="56" t="s">
        <v>54</v>
      </c>
      <c r="E27" s="56" t="str">
        <f>_Hlk125125747</f>
        <v>Container pentru urina (nesteril) 130-150ml</v>
      </c>
      <c r="F27" s="58" t="s">
        <v>87</v>
      </c>
      <c r="G27" s="59">
        <v>15000</v>
      </c>
      <c r="H27" s="49"/>
      <c r="I27" s="49"/>
      <c r="J27" s="48">
        <f t="shared" si="0"/>
        <v>0</v>
      </c>
      <c r="K27" s="48">
        <f t="shared" si="1"/>
        <v>0</v>
      </c>
      <c r="L27" s="91" t="s">
        <v>88</v>
      </c>
      <c r="M27" s="60">
        <v>25800</v>
      </c>
    </row>
    <row r="28" spans="2:21" ht="63">
      <c r="B28" s="32" t="s">
        <v>30</v>
      </c>
      <c r="C28" s="55">
        <v>21</v>
      </c>
      <c r="D28" s="56" t="s">
        <v>55</v>
      </c>
      <c r="E28" s="56" t="str">
        <f>_Hlk125125747</f>
        <v>Container pentru urina (nesteril) 130-150ml</v>
      </c>
      <c r="F28" s="58" t="s">
        <v>87</v>
      </c>
      <c r="G28" s="59">
        <v>5</v>
      </c>
      <c r="H28" s="49"/>
      <c r="I28" s="49"/>
      <c r="J28" s="48">
        <f t="shared" si="0"/>
        <v>0</v>
      </c>
      <c r="K28" s="48">
        <f t="shared" si="1"/>
        <v>0</v>
      </c>
      <c r="L28" s="91" t="s">
        <v>88</v>
      </c>
      <c r="M28" s="60">
        <v>124.2</v>
      </c>
    </row>
    <row r="29" spans="2:21" ht="63">
      <c r="B29" s="32" t="s">
        <v>30</v>
      </c>
      <c r="C29" s="55">
        <v>22</v>
      </c>
      <c r="D29" s="56" t="s">
        <v>56</v>
      </c>
      <c r="E29" s="56" t="str">
        <f>_Hlk125125747</f>
        <v>Container pentru urina (nesteril) 130-150ml</v>
      </c>
      <c r="F29" s="58" t="s">
        <v>87</v>
      </c>
      <c r="G29" s="59">
        <v>5</v>
      </c>
      <c r="H29" s="49"/>
      <c r="I29" s="49"/>
      <c r="J29" s="48">
        <f t="shared" si="0"/>
        <v>0</v>
      </c>
      <c r="K29" s="48">
        <f t="shared" si="1"/>
        <v>0</v>
      </c>
      <c r="L29" s="91" t="s">
        <v>88</v>
      </c>
      <c r="M29" s="60">
        <v>158.69999999999999</v>
      </c>
    </row>
    <row r="30" spans="2:21" ht="63">
      <c r="B30" s="32" t="s">
        <v>30</v>
      </c>
      <c r="C30" s="55">
        <v>23</v>
      </c>
      <c r="D30" s="56" t="s">
        <v>57</v>
      </c>
      <c r="E30" s="56" t="str">
        <f>_Hlk125125747</f>
        <v>Container pentru urina (nesteril) 130-150ml</v>
      </c>
      <c r="F30" s="58" t="s">
        <v>87</v>
      </c>
      <c r="G30" s="59">
        <v>5000</v>
      </c>
      <c r="H30" s="49"/>
      <c r="I30" s="49"/>
      <c r="J30" s="48">
        <f t="shared" si="0"/>
        <v>0</v>
      </c>
      <c r="K30" s="48">
        <f t="shared" si="1"/>
        <v>0</v>
      </c>
      <c r="L30" s="91" t="s">
        <v>88</v>
      </c>
      <c r="M30" s="60">
        <v>3050</v>
      </c>
    </row>
    <row r="31" spans="2:21" ht="63">
      <c r="B31" s="32" t="s">
        <v>30</v>
      </c>
      <c r="C31" s="55">
        <v>24</v>
      </c>
      <c r="D31" s="56" t="s">
        <v>58</v>
      </c>
      <c r="E31" s="56" t="str">
        <f>_Hlk125125747</f>
        <v>Container pentru urina (nesteril) 130-150ml</v>
      </c>
      <c r="F31" s="58" t="s">
        <v>87</v>
      </c>
      <c r="G31" s="59">
        <v>5</v>
      </c>
      <c r="H31" s="49"/>
      <c r="I31" s="49"/>
      <c r="J31" s="48">
        <f t="shared" si="0"/>
        <v>0</v>
      </c>
      <c r="K31" s="48">
        <f t="shared" si="1"/>
        <v>0</v>
      </c>
      <c r="L31" s="91" t="s">
        <v>88</v>
      </c>
      <c r="M31" s="60">
        <v>794.4</v>
      </c>
    </row>
    <row r="32" spans="2:21" ht="63">
      <c r="B32" s="32" t="s">
        <v>30</v>
      </c>
      <c r="C32" s="55">
        <v>25</v>
      </c>
      <c r="D32" s="56" t="s">
        <v>59</v>
      </c>
      <c r="E32" s="56" t="str">
        <f>_Hlk125125747</f>
        <v>Container pentru urina (nesteril) 130-150ml</v>
      </c>
      <c r="F32" s="58" t="s">
        <v>87</v>
      </c>
      <c r="G32" s="59">
        <v>18</v>
      </c>
      <c r="H32" s="49"/>
      <c r="I32" s="49"/>
      <c r="J32" s="48">
        <f t="shared" si="0"/>
        <v>0</v>
      </c>
      <c r="K32" s="48">
        <f t="shared" si="1"/>
        <v>0</v>
      </c>
      <c r="L32" s="91" t="s">
        <v>88</v>
      </c>
      <c r="M32" s="60">
        <v>2024.1</v>
      </c>
    </row>
    <row r="33" spans="2:13" ht="63">
      <c r="B33" s="32" t="s">
        <v>30</v>
      </c>
      <c r="C33" s="55">
        <v>26</v>
      </c>
      <c r="D33" s="56" t="s">
        <v>60</v>
      </c>
      <c r="E33" s="56" t="str">
        <f>_Hlk125125747</f>
        <v>Container pentru urina (nesteril) 130-150ml</v>
      </c>
      <c r="F33" s="58" t="s">
        <v>87</v>
      </c>
      <c r="G33" s="59">
        <v>1</v>
      </c>
      <c r="H33" s="49"/>
      <c r="I33" s="49"/>
      <c r="J33" s="48">
        <f t="shared" si="0"/>
        <v>0</v>
      </c>
      <c r="K33" s="48">
        <f t="shared" si="1"/>
        <v>0</v>
      </c>
      <c r="L33" s="91" t="s">
        <v>88</v>
      </c>
      <c r="M33" s="60">
        <v>66.599999999999994</v>
      </c>
    </row>
    <row r="34" spans="2:13" ht="63">
      <c r="B34" s="32" t="s">
        <v>30</v>
      </c>
      <c r="C34" s="55">
        <v>27</v>
      </c>
      <c r="D34" s="56" t="s">
        <v>61</v>
      </c>
      <c r="E34" s="56" t="str">
        <f>_Hlk125125747</f>
        <v>Container pentru urina (nesteril) 130-150ml</v>
      </c>
      <c r="F34" s="58" t="s">
        <v>87</v>
      </c>
      <c r="G34" s="59">
        <v>2</v>
      </c>
      <c r="H34" s="49"/>
      <c r="I34" s="49"/>
      <c r="J34" s="48">
        <f t="shared" si="0"/>
        <v>0</v>
      </c>
      <c r="K34" s="48">
        <f t="shared" si="1"/>
        <v>0</v>
      </c>
      <c r="L34" s="91" t="s">
        <v>88</v>
      </c>
      <c r="M34" s="60">
        <v>1964.2</v>
      </c>
    </row>
    <row r="36" spans="2:13">
      <c r="H36" s="1" t="s">
        <v>33</v>
      </c>
      <c r="J36" s="1">
        <f>SUM(J8:J35)</f>
        <v>0</v>
      </c>
      <c r="K36" s="44">
        <f>SUM(K8:K35)</f>
        <v>0</v>
      </c>
      <c r="M36" s="50">
        <f>SUM(M8:M35)</f>
        <v>416036.3</v>
      </c>
    </row>
  </sheetData>
  <mergeCells count="8">
    <mergeCell ref="E5:I5"/>
    <mergeCell ref="C7:E7"/>
    <mergeCell ref="D1:L1"/>
    <mergeCell ref="D2:J2"/>
    <mergeCell ref="B3:D3"/>
    <mergeCell ref="E3:I3"/>
    <mergeCell ref="B4:D4"/>
    <mergeCell ref="E4:J4"/>
  </mergeCells>
  <phoneticPr fontId="14" type="noConversion"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1:L17"/>
  <sheetViews>
    <sheetView workbookViewId="0">
      <selection activeCell="D12" sqref="D12:R19"/>
    </sheetView>
  </sheetViews>
  <sheetFormatPr defaultRowHeight="12.75"/>
  <sheetData>
    <row r="11" spans="2:12" s="1" customFormat="1" ht="15.75">
      <c r="B11" s="9"/>
      <c r="C11" s="9"/>
      <c r="D11" s="9"/>
      <c r="E11" s="9"/>
      <c r="F11" s="10"/>
      <c r="G11" s="9"/>
      <c r="H11" s="11"/>
      <c r="I11" s="11"/>
      <c r="J11" s="9"/>
      <c r="K11" s="9"/>
      <c r="L11" s="9"/>
    </row>
    <row r="12" spans="2:12" s="1" customFormat="1" ht="15.75">
      <c r="B12" s="9"/>
      <c r="C12" s="9"/>
      <c r="D12" s="9"/>
      <c r="E12" s="9"/>
      <c r="F12" s="10"/>
      <c r="G12" s="9"/>
      <c r="H12" s="90" t="s">
        <v>25</v>
      </c>
      <c r="I12" s="90"/>
      <c r="J12" s="7" t="e">
        <f>SUM(#REF!)</f>
        <v>#REF!</v>
      </c>
      <c r="K12" s="7" t="e">
        <f>SUM(#REF!)</f>
        <v>#REF!</v>
      </c>
      <c r="L12" s="9"/>
    </row>
    <row r="13" spans="2:12" s="1" customFormat="1" ht="15.75">
      <c r="F13" s="6"/>
    </row>
    <row r="14" spans="2:12" s="1" customFormat="1" ht="15.75">
      <c r="F14" s="6"/>
    </row>
    <row r="15" spans="2:12" s="8" customFormat="1" ht="20.25">
      <c r="D15" s="8" t="s">
        <v>15</v>
      </c>
    </row>
    <row r="16" spans="2:12" s="8" customFormat="1" ht="20.25"/>
    <row r="17" spans="4:4" s="8" customFormat="1" ht="20.25">
      <c r="D17" s="8" t="s">
        <v>16</v>
      </c>
    </row>
  </sheetData>
  <mergeCells count="1">
    <mergeCell ref="H12:I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Specificaţii tehnice         </vt:lpstr>
      <vt:lpstr>Specificaţii de preț        </vt:lpstr>
      <vt:lpstr>Sheet2</vt:lpstr>
      <vt:lpstr>'Specificaţii de preț        '!_Hlk125125747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Dragancea</dc:creator>
  <cp:lastModifiedBy>Пользователь Windows</cp:lastModifiedBy>
  <cp:lastPrinted>2017-06-21T13:37:38Z</cp:lastPrinted>
  <dcterms:created xsi:type="dcterms:W3CDTF">2017-08-17T12:48:14Z</dcterms:created>
  <dcterms:modified xsi:type="dcterms:W3CDTF">2024-04-11T13:00:04Z</dcterms:modified>
</cp:coreProperties>
</file>