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Dispozitive\+LP ADM 2026\+ANALIZATOARE\Investigatii Hematologic - Analiza sangelui\Demarare\"/>
    </mc:Choice>
  </mc:AlternateContent>
  <xr:revisionPtr revIDLastSave="0" documentId="13_ncr:1_{7F788D1C-CFAC-48EB-A4DA-12607F6275C6}" xr6:coauthVersionLast="47" xr6:coauthVersionMax="47" xr10:uidLastSave="{00000000-0000-0000-0000-000000000000}"/>
  <bookViews>
    <workbookView xWindow="-120" yWindow="-120" windowWidth="29040" windowHeight="15720" xr2:uid="{AF9870F3-61FD-4046-89A4-9ADC387F94C3}"/>
  </bookViews>
  <sheets>
    <sheet name="Sheet1" sheetId="1" r:id="rId1"/>
  </sheets>
  <definedNames>
    <definedName name="_xlnm._FilterDatabase" localSheetId="0" hidden="1">Sheet1!$A$1:$BX$57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BV3" i="1" l="1"/>
  <c r="BV4" i="1"/>
  <c r="BV5" i="1"/>
  <c r="BV6" i="1"/>
  <c r="BV7" i="1"/>
  <c r="BV8" i="1"/>
  <c r="BW8" i="1" s="1"/>
  <c r="BX8" i="1" s="1"/>
  <c r="BV9" i="1"/>
  <c r="BV10" i="1"/>
  <c r="BV11" i="1"/>
  <c r="BV12" i="1"/>
  <c r="BV13" i="1"/>
  <c r="BV14" i="1"/>
  <c r="BV15" i="1"/>
  <c r="BV16" i="1"/>
  <c r="BW16" i="1" s="1"/>
  <c r="BX16" i="1" s="1"/>
  <c r="BV17" i="1"/>
  <c r="BV18" i="1"/>
  <c r="BV19" i="1"/>
  <c r="BV20" i="1"/>
  <c r="BV21" i="1"/>
  <c r="BV22" i="1"/>
  <c r="BV23" i="1"/>
  <c r="BV24" i="1"/>
  <c r="BW24" i="1" s="1"/>
  <c r="BX24" i="1" s="1"/>
  <c r="BV25" i="1"/>
  <c r="BV26" i="1"/>
  <c r="BV27" i="1"/>
  <c r="BV28" i="1"/>
  <c r="BV29" i="1"/>
  <c r="BV30" i="1"/>
  <c r="BV31" i="1"/>
  <c r="BV32" i="1"/>
  <c r="BW32" i="1" s="1"/>
  <c r="BX32" i="1" s="1"/>
  <c r="BV33" i="1"/>
  <c r="BV34" i="1"/>
  <c r="BW34" i="1" s="1"/>
  <c r="BX34" i="1" s="1"/>
  <c r="BV35" i="1"/>
  <c r="BV36" i="1"/>
  <c r="BV37" i="1"/>
  <c r="BV38" i="1"/>
  <c r="BV39" i="1"/>
  <c r="BV40" i="1"/>
  <c r="BW40" i="1" s="1"/>
  <c r="BX40" i="1" s="1"/>
  <c r="BV41" i="1"/>
  <c r="BV42" i="1"/>
  <c r="BV43" i="1"/>
  <c r="BV44" i="1"/>
  <c r="BV45" i="1"/>
  <c r="BV46" i="1"/>
  <c r="BV47" i="1"/>
  <c r="BV48" i="1"/>
  <c r="BW48" i="1" s="1"/>
  <c r="BX48" i="1" s="1"/>
  <c r="BV49" i="1"/>
  <c r="BV50" i="1"/>
  <c r="BW50" i="1" s="1"/>
  <c r="BX50" i="1" s="1"/>
  <c r="BV51" i="1"/>
  <c r="BV52" i="1"/>
  <c r="BV53" i="1"/>
  <c r="BV54" i="1"/>
  <c r="BV55" i="1"/>
  <c r="BW55" i="1" s="1"/>
  <c r="BX55" i="1" s="1"/>
  <c r="BV56" i="1"/>
  <c r="BW56" i="1" s="1"/>
  <c r="BX56" i="1" s="1"/>
  <c r="BV57" i="1"/>
  <c r="BW57" i="1" s="1"/>
  <c r="BX57" i="1" s="1"/>
  <c r="BV2" i="1"/>
  <c r="BW54" i="1"/>
  <c r="BX54" i="1" s="1"/>
  <c r="BW53" i="1"/>
  <c r="BX53" i="1" s="1"/>
  <c r="BW52" i="1"/>
  <c r="BX52" i="1" s="1"/>
  <c r="BW51" i="1"/>
  <c r="BX51" i="1" s="1"/>
  <c r="BW49" i="1"/>
  <c r="BX49" i="1" s="1"/>
  <c r="BW47" i="1"/>
  <c r="BX47" i="1" s="1"/>
  <c r="BW46" i="1"/>
  <c r="BX46" i="1" s="1"/>
  <c r="BW45" i="1"/>
  <c r="BX45" i="1" s="1"/>
  <c r="BW44" i="1"/>
  <c r="BX44" i="1" s="1"/>
  <c r="BW43" i="1"/>
  <c r="BX43" i="1" s="1"/>
  <c r="BW42" i="1"/>
  <c r="BX42" i="1" s="1"/>
  <c r="BW41" i="1"/>
  <c r="BX41" i="1" s="1"/>
  <c r="BW39" i="1"/>
  <c r="BX39" i="1" s="1"/>
  <c r="BW38" i="1"/>
  <c r="BX38" i="1" s="1"/>
  <c r="BW37" i="1"/>
  <c r="BX37" i="1" s="1"/>
  <c r="BW36" i="1"/>
  <c r="BX36" i="1" s="1"/>
  <c r="BW35" i="1"/>
  <c r="BX35" i="1" s="1"/>
  <c r="BW33" i="1"/>
  <c r="BX33" i="1" s="1"/>
  <c r="BW31" i="1"/>
  <c r="BX31" i="1" s="1"/>
  <c r="BW30" i="1"/>
  <c r="BX30" i="1" s="1"/>
  <c r="BW29" i="1"/>
  <c r="BX29" i="1" s="1"/>
  <c r="BW28" i="1"/>
  <c r="BX28" i="1" s="1"/>
  <c r="BW27" i="1"/>
  <c r="BX27" i="1" s="1"/>
  <c r="BW26" i="1"/>
  <c r="BX26" i="1" s="1"/>
  <c r="BW25" i="1"/>
  <c r="BX25" i="1" s="1"/>
  <c r="BW23" i="1"/>
  <c r="BX23" i="1" s="1"/>
  <c r="BW22" i="1"/>
  <c r="BX22" i="1" s="1"/>
  <c r="BW21" i="1"/>
  <c r="BX21" i="1" s="1"/>
  <c r="BW20" i="1"/>
  <c r="BX20" i="1" s="1"/>
  <c r="BW19" i="1"/>
  <c r="BX19" i="1" s="1"/>
  <c r="BW18" i="1"/>
  <c r="BX18" i="1" s="1"/>
  <c r="BW17" i="1"/>
  <c r="BX17" i="1" s="1"/>
  <c r="BW15" i="1"/>
  <c r="BX15" i="1" s="1"/>
  <c r="BW14" i="1"/>
  <c r="BX14" i="1" s="1"/>
  <c r="BW13" i="1"/>
  <c r="BX13" i="1" s="1"/>
  <c r="BW12" i="1"/>
  <c r="BX12" i="1" s="1"/>
  <c r="BW11" i="1"/>
  <c r="BX11" i="1" s="1"/>
  <c r="BW10" i="1"/>
  <c r="BX10" i="1" s="1"/>
  <c r="BW9" i="1"/>
  <c r="BX9" i="1" s="1"/>
  <c r="BW7" i="1"/>
  <c r="BX7" i="1" s="1"/>
  <c r="BW6" i="1"/>
  <c r="BX6" i="1" s="1"/>
  <c r="BW5" i="1"/>
  <c r="BX5" i="1" s="1"/>
  <c r="BW4" i="1"/>
  <c r="BX4" i="1" s="1"/>
  <c r="BW3" i="1"/>
  <c r="BX3" i="1" s="1"/>
  <c r="BW2" i="1"/>
  <c r="BW58" i="1" l="1"/>
  <c r="BX2" i="1"/>
  <c r="BX58" i="1" s="1"/>
</calcChain>
</file>

<file path=xl/sharedStrings.xml><?xml version="1.0" encoding="utf-8"?>
<sst xmlns="http://schemas.openxmlformats.org/spreadsheetml/2006/main" count="244" uniqueCount="159">
  <si>
    <t>Nr lot</t>
  </si>
  <si>
    <t>Denumirea lotului</t>
  </si>
  <si>
    <t>Specificația Tehnică</t>
  </si>
  <si>
    <t>Unitatea de măsură</t>
  </si>
  <si>
    <t>Preț Estimat cu TVA</t>
  </si>
  <si>
    <t>IMSP ASOCIATIA MEDICALA TERITORIALA CIOCANA</t>
  </si>
  <si>
    <t>IMSP SPITALUL CLINIC REPUBLICAN TIMOFEI MOSNEAGA</t>
  </si>
  <si>
    <t>IMSP INSTITUTUL DE MEDICINA URGENTA</t>
  </si>
  <si>
    <t>IMSP CENTRUL DE SANATATE CUPCINI</t>
  </si>
  <si>
    <t>IMSP SPITALUL CLINIC MUNICIPAL DE COPII V IGNATENCO</t>
  </si>
  <si>
    <t>IMSP CENTRUL DE SANATATE LARGA NOUA</t>
  </si>
  <si>
    <t>IMSP ASOCIATIA MEDICALA TERITORIALA BUIUCANI</t>
  </si>
  <si>
    <t>IMSP SPITALUL DE STAT</t>
  </si>
  <si>
    <t>IMSP INSTITUTUL DE PNEUMOLOGIE CHIRIL DRAGANIUC</t>
  </si>
  <si>
    <t>IMSP CENTRUL DE SANATATE GLODENI</t>
  </si>
  <si>
    <t>IMSP SPITALUL CLINIC DE BOLI INFECTIOASE T CIORBA, locația de pe bd.Ștefan cel Mare și Sfânt, 163, mun.Chișinău</t>
  </si>
  <si>
    <t>IMSP SPITALUL CLINIC DE PSIHIATRIE</t>
  </si>
  <si>
    <t>IMSP CENTRUL MEDICILOR DE FAMILIE FLORESTI</t>
  </si>
  <si>
    <t>IMSP SPITALUL CLINIC MUNICIPAL SFANTUL ARHANGHEL MIHAIL</t>
  </si>
  <si>
    <t>IMSP CENTRUL DE SANATATE COSTESTI IALOVENI</t>
  </si>
  <si>
    <t>IMSP CENTRUL DE SANATATE SOROCA-NOUA</t>
  </si>
  <si>
    <t>IMSP SPITALUL CLINIC MUNICIPAL DE FTIZIOPNEUMOLOGIE</t>
  </si>
  <si>
    <t>IMSP SPITALUL RAIONAL CALARASI</t>
  </si>
  <si>
    <t>IMSP SPITALUL RAIONAL HANCESTI</t>
  </si>
  <si>
    <t>IMSP SPITALUL RAIONAL RASCANI</t>
  </si>
  <si>
    <t>IMSP SPITALUL RAIONAL SANGEREI</t>
  </si>
  <si>
    <t>IMSP SPITALUL RAIONAL UNGHENI</t>
  </si>
  <si>
    <t>IMSP SPITALUL RAIONAL BRICENI</t>
  </si>
  <si>
    <t>IMSP SPITALUL RAIONAL TELENESTI</t>
  </si>
  <si>
    <t>IMSP SPITALUL CLINIC MUNICIPAL GHEORGHE PALADI</t>
  </si>
  <si>
    <t>IMSP SPITALUL RAIONAL IALOVENI</t>
  </si>
  <si>
    <t>IMSP INSTITUTUL MAMEI SI COPILULUI</t>
  </si>
  <si>
    <t>IMSP SPITALUL RAIONAL OCNITA</t>
  </si>
  <si>
    <t>IMSP SPITALUL RAIONAL DROCHIA NICOLAE TESTEMITANU</t>
  </si>
  <si>
    <t>IMSP ASOCIATIA MEDICALA TERITORIALA RASCANI</t>
  </si>
  <si>
    <t>IMSP INSTITUTUL DE NEUROLOGIE SI NEUROCHIRURGIE DIOMID GHERMAN</t>
  </si>
  <si>
    <t>IMSP SPITALUL RAIONAL CEADIR-LUNGA</t>
  </si>
  <si>
    <t>IMSP SPITALUL RAIONAL STEFAN VODA</t>
  </si>
  <si>
    <t>IMSP SPITALUL RAIONAL TARACLIA</t>
  </si>
  <si>
    <t>IMSP CENTRUL DE SANATATE ANENII NOI</t>
  </si>
  <si>
    <t>IMSP CENTRUL DE SANATATE BACIOI</t>
  </si>
  <si>
    <t>IMSP CENTRUL DE SANATATE BAIMACLIA</t>
  </si>
  <si>
    <t>IMSP CENTRUL DE SANATATE DANUTENI</t>
  </si>
  <si>
    <t>IMSP CENTRUL DE SANATATE DURLESTI</t>
  </si>
  <si>
    <t>IMSP CENTRUL DE SANATATE MARANDENI</t>
  </si>
  <si>
    <t>IMSP CENTRUL DE SANATATE NISPORENI</t>
  </si>
  <si>
    <t>IMSP CENTRUL DE SANATATE TAUL</t>
  </si>
  <si>
    <t>IMSP SPITALUL RAIONAL COMRAT ISAAC GURFINCHEL</t>
  </si>
  <si>
    <t>IMSP SPITALUL RAIONAL FALESTI</t>
  </si>
  <si>
    <t>IMSP SPITALUL RAIONAL NISPORENI</t>
  </si>
  <si>
    <t>CENTRUL DE REABILITARE A PERSOANELOR VIRSTNICE SI PERSOANELOR CU DIZABILITATI (ADULTE) “SPERANTA</t>
  </si>
  <si>
    <t>IMSP CENTRUL DE SANATATE DONDUSENI</t>
  </si>
  <si>
    <t>IMSP CENTRUL DE SANATATE SANGEREI</t>
  </si>
  <si>
    <t>IMSP CENTRUL DE SANATATE STEFAN VODA</t>
  </si>
  <si>
    <t>IMSP CENTRUL DE SANATATE TELENESTI</t>
  </si>
  <si>
    <t>IMSP SPITALUL RAIONAL CANTEMIR</t>
  </si>
  <si>
    <t>IMSP CENTRUL DE SANATATE OCNITA</t>
  </si>
  <si>
    <t>IMSP CENTRUL DE SANATATE SOROCA</t>
  </si>
  <si>
    <t>IMSP CENTRUL DE SANATATE UNGHENI</t>
  </si>
  <si>
    <t>IMSP CLINICA UNIVERSITARA DE ASISTENTA MEDICALA PRIMARA A USMF N TESTIMITANU</t>
  </si>
  <si>
    <t>IMSP INSTITUTUL DE CARDIOLOGIE</t>
  </si>
  <si>
    <t>IMSP CENTRUL DE SANATATE CRIULENI</t>
  </si>
  <si>
    <t>IMSP SPITALUL RAIONAL CIMISLIA</t>
  </si>
  <si>
    <t>IMSP SPITALUL RAIONAL DONDUSENI</t>
  </si>
  <si>
    <t>IMSP ASOCIATIA MEDICALA TERITORIALA CENTRU</t>
  </si>
  <si>
    <t>IMSP CENTRUL DE SANATATE BRICENI</t>
  </si>
  <si>
    <t>IMSP CENTRUL DE SANATATE CALARASI</t>
  </si>
  <si>
    <t>IMSP CENTRUL DE SANATATE CEADIR-LUNGA</t>
  </si>
  <si>
    <t>IMSP CENTRUL DE SANATATE CIMISLIA</t>
  </si>
  <si>
    <t>IMSP CENTRUL DE SANATATE DUBASARI</t>
  </si>
  <si>
    <t>IMSP SPITALUL CLINIC MUNICIPAL DE BOLI CONTAGIOASE DE COPII</t>
  </si>
  <si>
    <t>IMSP SPITALUL DE PSIHIATRIE BALTI</t>
  </si>
  <si>
    <t>SERVICIUL MEDICAL AL MINISTERULUI AFACERILOR INTERNE</t>
  </si>
  <si>
    <t>Cantitatea Totală</t>
  </si>
  <si>
    <t>Suma alocată cu TVA</t>
  </si>
  <si>
    <t>Suma fără TVA</t>
  </si>
  <si>
    <t>Analiza generală a sângelui în conformitate cu norma metodologică 1518 (echivalent pentru Abbott, CELL-DYN Emerald 18,
Haematology Analyser)</t>
  </si>
  <si>
    <t>Analiza generală a sângelui în conformitate cu norma metodologică 1518 pentru analizatorul din dotare Abbott, CELL-DYN Emerald 18,
Haematology Analyser,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</si>
  <si>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Investigații</t>
  </si>
  <si>
    <t>Analizator în comodat</t>
  </si>
  <si>
    <t>Analizator de ultima generația, cu anul producerii nu mai mic de 2023.
Tip dispozitiv / mod de operare	Analizator hematologic automat, cu operare manuală (încărcare individuală a probelor).
Tehnologie, metoda de detecție	Impedanță electronică pentru numărarea WBC/RBC/PLT, spectrofotometrie de absorbție pentru Hgb.
Interfața	Ecran tactil color (LCD), tastatură soft, port USB/RS-232 și conectivitate LIS.
Productivitate	≥ 50 probe/oră.
Volum probă	≤ 10 µL
Greutate	≤ 10 kg
Parametri analizați (CBC cu diferențial 3diff)	WBC, RBC, PLT, HGB, HCT, MCV, MCH, MCHC, RDW, MPV, PCT, PDW, LYM #/%, MID #/%, GRAN #/%;
Stocare date	≥ 1500 rezultate cu histograme
Program integrat de control al calității	Obligatoriu – sistem de QC integrat cu grafice Levey-Jennings și fișiere de control intern.</t>
  </si>
  <si>
    <t>Bucată</t>
  </si>
  <si>
    <t>Analiza generală a sângelui în conformitate cu norma metodologică 1518 (echivalent pentru Abbott, CELL-DYN Emerald 22,
Haematology Analyser)</t>
  </si>
  <si>
    <t>Analiza generală a sângelui în conformitate cu norma metodologică 1518 pentru analizatorul din dotare Abbott, CELL-DYN Emerald 22, Haematology Analyser,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</si>
  <si>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cu operare semi-automată sau complet automată, în funcție de configurație.
Tehnologie, metoda de detecție	Citometrie în flux (optică) combinată cu impedanță electronică pentru numărarea WBC/RBC/PLT și spectrofotometrie de absorbție pentru Hgb.
Interfața	Ecran tactil color (LCD), tastatură soft, port USB/RS-232 și conectivitate LIS.
Productivitate	≥ 55 probe/oră.
Volum probă	≤ 10 µL.
Greutate	≤ 10 kg.
Parametri analizați (CBC cu diferențial 5 diff)	WBC, RBC, PLT, HGB, HCT, MCV, MCH, MCHC, RDW, MPV, LYM #/%, MONO #/%, NEU #/%, EOS #/%, BASO #/%.
Stocare date	≥ 1500 rezultate cu histograme; export prin USB sau rețea LIS.
Program integrat de control al calității	Obligatoriu – sistem de QC integrat cu grafice Levey-Jennings și fișiere de control intern.</t>
  </si>
  <si>
    <t>Analiza generală a sângelui în conformitate cu norma metodologică 1518 (echivalent pentru Abbott, CELL-DYN Ruby, Haematology Analyser)</t>
  </si>
  <si>
    <t>Analiza generală a sângelui în conformitate cu norma metodologică 1518 pentru analizatorul din dotare Abbott, CELL-DYN Ruby, Haematology Analyser,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</si>
  <si>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cu sistem de alimentare manuală sau opțional autoloader pentru lucru continuu.
Tehnologie, metoda de detecție	Citometrie în flux cu detecție optică multiunghiulară (MAPSS) pentru WBC și diferențial 5-parte; impedanță electronică pentru RBC și PLT; spectrofotometrie pentru Hgb. / tehnologie echivalentă, similară.
Interfața	Ecran tactil color, tastatură soft,port USB/RS-232 și conectivitate LIS.
Productivitate	≥ 80 probe/oră.
Volum probă	150–230 µL, în funcție de modul de operare (manual / autoloader).
Greutate	≤ 110 kg.
Parametri analizați (CBC cu diferențial 5 diff)	WBC, RBC, PLT, HGB, HCT, MCV, MCH, MCHC, RDW, MPV, reticulocite, LYM #/%, MONO #/%, NEU #/%, EOS #/%, BASO #/%.
Stocare date	≥ 10000 rezultate cu histograme; export prin USB sau rețea LIS.
Program integrat de control al calității	Obligatoriu – sistem de QC integrat cu grafice Levey-Jennings și fișiere de control intern.</t>
  </si>
  <si>
    <t>Analiza generală a sângelui în conformitate cu norma metodologică 1518 (echivalent pentru Avantor, BeneSphera H32,
Hematology Analyzer)</t>
  </si>
  <si>
    <t>Analiza generală a sângelui în conformitate cu norma metodologică 1518 pentru analizatorul din dotare Avantor, BeneSphera H32,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</si>
  <si>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modul de operare manual sau semi-automat (încărcare individuală de probe)
Tehnologie, metoda de detecție	Impedanță electronică pentru numărarea WBC/RBC/PLT / tehnologie echivalentă, similară sau mai avansată.
Interfața	Ecran tactil color, tastatură soft, port USB/RS-232 și conectivitate LIS.
Productivitate	≥ 60 probe/oră.
Volum probă	9,8–20 µL, în funcție de modul de operare (probă întreaga / mod pre-diluat).
Greutate	≤ 18 kg.
Parametri analizați (CBC cu diferențial 3 diff)	WBC, RBC, PLT, HGB, HCT, MCV, MCH, MCHC, RDW, MPV, PCT, PDW, LYM #/%, MID #/%, GRAN #/%;
Stocare date	≥ 50000 rezultate cu histograme; export prin USB sau rețea LIS.
Program integrat de control al calității	Obligatoriu – sistem de QC integrat cu grafice Levey-Jennings și fișiere de control intern.</t>
  </si>
  <si>
    <t>Analiza generală a sângelui în conformitate cu norma metodologică 1518 (echivalent pentru Edan, H30 Pro,
Hematology Analyzer)</t>
  </si>
  <si>
    <t>Analiza generală a sângelui în conformitate cu norma metodologică 1518 pentru analizatorul din dotare Edan, H30 Pro,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</si>
  <si>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Tehnologie, metoda de detecție	Impedanță directă pentru numărarea WBC/RBC/PLT + reagent de liza fără cianură pentru HGB / tehnologie echivalentă, similară sau mai avansată.
Interfața	Ecran tactil color, tastatură soft, port USB/RS-232 și conectivitate LIS.
Productivitate	≥ 60 probe/oră.
Volum probă	10–20 µL, în funcție de modul de operare (sânge integru / mod pre-diluat).
Greutate	≤ 18 kg.
Parametri analizați (CBC cu diferențial 3 diff)	WBC, LYM %, MXD %, LYM#, MXD#, NEUT#, RBC, HGB, HCT, MCV, MCH, MCHC, RDW-CV, RDW-SD, PLT, MPV, PDW, PCT, PLCR,
Stocare date	≥ 100000 rezultate cu histograme; export prin USB sau rețea LIS.
Program integrat de control al calității	Obligatoriu – sistem de QC integrat cu grafice Levey-Jennings și fișiere de control intern.</t>
  </si>
  <si>
    <t>Analiza generală a sângelui în conformitate cu norma metodologică 1518 (echivalent pentru Edan, H60,
Hematology Analyzer)</t>
  </si>
  <si>
    <t>Analiza generală a sângelui în conformitate cu norma metodologică 1518 pentru analizatorul din dotare Edan, H60,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</si>
  <si>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automat/semi-automat, modul standard (încărcare manuală a probelor) – varianta „H60” (fără autoloader).
Tehnologie, metoda de detecție	Citometrie în flux cu laser semiconductor pentru WBC/Diff/BASO, impedanță electrică pentru RBC/PLT, reagent fără cianură pentru HGB./ tehnologie echivalentă, similară sau mai avansată.
Interfața	Ecran tactil color, tastatură soft, port USB/RS-232 și conectivitate LIS.
Productivitate	≥ 60 probe/oră.
Volum probă	16–20 µL, în funcție de modul de operare (sânge integru / mod pre-diluat).
Greutate	≤ 30 kg.
Parametri analizați (CBC cu diferențial 5 diff)	25-29 parametri raportabili incluzând: WBC, LYM%, MON%, NEU%, BAS%, EOS%, LYM#, MON#, NEU#, EOS#, BAS#, RBC, HGB, HCT, MCV, MCH, MCHC, RDW-CV, RDW-SD, PLT, MPV, PDW, PCT, P-LCR, P-LCC. Plus parametri de cercetare (RUO) precum LIC%, LIC#, ALY%, ALY#, NLR, PLR.
Stocare date	≥ 100000 rezultate cu histograme; export prin USB sau rețea LIS.
Program integrat de control al calității	Obligatoriu – sistem de QC integrat cu grafice Levey-Jennings și fișiere de control intern.</t>
  </si>
  <si>
    <t>Analiza generală a sângelui în conformitate cu norma metodologică 1518 (echivalent pentru Erma, PCE-210,
Hemoglobin Meter)</t>
  </si>
  <si>
    <t>Analiza generală a sângelui în conformitate cu norma metodologică 1518 pentru analizatorul din dotare Erma, PCE-210, Hemoglobin Meter,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</si>
  <si>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Tehnologie, metoda de detecție	Impedanță electrică pentru numărarea celulelor (blood cell counting), colorimetrie pentru HGB./ tehnologie echivalentă, similară sau mai avansată.
Interfața	Ecran tactil color, tastatură soft, port USB/RS-232 și conectivitate LIS.
Productivitate	≥ 60 probe/oră.
Volum probă	10–20 µL, în funcție de modul de operare (venos / mod pre-diluat).
Greutate	≤ 20 kg.
Parametri analizați (CBC cu diferențial 3 diff)	WBC, LYM #/%, MID #/%, GRA #/%, RBC, HGB, HCT, MCV, MCH, MCHC, RDW, PLT, MPV, PDW, PCT.
Stocare date	≥ 1000 rezultate cu histograme; export prin USB sau rețea LIS.
Program integrat de control al calității	Sistem de auto-monitorizare (self-monitoring) integrat, curățare automată a circuitelor.</t>
  </si>
  <si>
    <t>Analiza generală a sângelui în conformitate cu norma metodologică 1518 (echivalent pentru Horiba, Pentra XLR,
Hematology Analyzer)</t>
  </si>
  <si>
    <t>Analiza generală a sângelui în conformitate cu norma metodologică 1518 pentru analizatorul din dotare Horiba, Pentra XLR,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</si>
  <si>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încărcare automată (autoloader 100 tuburi)
Tehnologie, metoda de detecție	Impedanță + optică + fluorometrie pentru reticulocite (tehnologie DHSS – Double Hydrodynamic Sequential System)/ tehnologie echivalentă, similară sau mai avansată.
Interfața	Ecran tactil color, tastatură soft, port USB/RS-232 și conectivitate LIS.
Productivitate	≥ 80 probe/oră.
Volum probă	35–53 µL, în funcție de modul de operare.
Greutate	≤ 63 kg.
Parametri analizați (CBC cu diferențial 5 diff)	WBC, NEU# &amp; NEU%, LYM# &amp; LYM%, MON# &amp; MON%, EOS# &amp; EOS%, BAS# &amp; BAS%, ALY# &amp; ALY%, LIC# &amp; LIC%, RBC, HGB, HCT, MCV, MCH, MCHC, RDW CV, RDW SD, PLT, MPV, PCT*, PDW*, RET% , RET#, RETH%, RETM%, RETL%, CRC%, IRF%
Stocare date	≥ 10000 rezultate cu histograme; export prin USB sau rețea LIS.
Program integrat de control al calității	Sistem QC integrat cu Levey-Jennings, grafică, log-uri de întreţinere şi calibrare</t>
  </si>
  <si>
    <t>Analiza generală a sângelui în conformitate cu norma metodologică 1518 (echivalent pentru Mindray, BC-20,
Hematology Analyzer)</t>
  </si>
  <si>
    <t>Analiza generală a sângelui în conformitate cu norma metodologică 1518 pentru analizatorul din dotare Mindray, BC-20,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</si>
  <si>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3-parte (CBC + 3-DIFF) cu încărcare manuală / deschisă
Tehnologie, metoda de detecție	Impedanţă pentru numărarea WBC/RBC/PLT; agent de liză fără cianură pentru HGB./ tehnologie echivalentă, similară sau mai avansată.
Interfața	Ecran tactil color, tastatură soft, port USB/RS-232 și conectivitate LIS.
Productivitate	≥ 40 probe/oră.
Volum probă	Mod sânge integral ≤ 9 µL; mod prediluare ≤ 20 µL.
Greutate	≤ 20 kg.
Parametri analizați (CBC cu diferențial 3 diff)	20 parametri: WBC, Lymph#, Mid#, Gran#, Lymph%, Mid%, Gran%, RBC, HGB, HCT, MCV, MCH, MCHC, RDW-CV, RDW-SD, PLT, MPV, PDW, PCT, P-LCR.
Stocare date	≥ 100000 rezultate cu histograme; export prin USB sau rețea LIS.
Program integrat de control al calității	sistem de QC original, reactivi și calibratori dedicați.</t>
  </si>
  <si>
    <t>Analiza generală a sângelui în conformitate cu norma metodologică 1518 (echivalent pentru Mindray, BC-20S,
Hematology Analyzer)</t>
  </si>
  <si>
    <t>Analiza generală a sângelui în conformitate cu norma metodologică 1518 pentru analizatorul din dotare Mindray, BC-20S,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</si>
  <si>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3-parte („CBC + 3-DIFF”), încărcare manuală a probelor („open vial”).
Tehnologie, metoda de detecție	Metodă de impedanţă pentru WBC, RBC şi PLT; reagent fără cianură pentru HGB. / tehnologie echivalentă, similară sau mai avansată.
Interfața	Ecran tactil color, tastatură soft, port USB/RS-232 și conectivitate LIS.
Productivitate	≥ 40 probe/oră.
Volum probă	Mod sânge integral: ≤ 9 µL; mod prediluare: ≤ 20 µL.
Greutate	≤ 20 kg.
Parametri analizați (CBC cu diferențial 3 diff)	19 parametri + 3 histograme: WBC, Lymph#, Mid#, Gran#, Lymph%, Mid%, Gran%, RBC, HGB, HCT, MCV, MCH, MCHC, RDW-CV, RDW-SD, PLT, MPV, PDW, PCT.
Stocare date	≥ 200000 rezultate cu histograme; export prin USB sau rețea LIS.
Program integrat de control al calității	sistem QC original, consumabile dedicate, calibratori incluși.</t>
  </si>
  <si>
    <t>Analiza generală a sângelui în conformitate cu norma metodologică 1518 (echivalent pentruMindray, BC-30,
Hematology Analyzer)</t>
  </si>
  <si>
    <t>Analiza generală a sângelui în conformitate cu norma metodologică 1518 pentru analizatorul din dotare Mindray, BC-30,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</si>
  <si>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3-parte („CBC + 3 DIFF”), încărcare deschisă a probelor.
Tehnologie, metoda de detecție	Metodă de impedanţă pentru WBC, RBC şi PLT; reagent fără cianură pentru testul HGB. / tehnologie echivalentă, similară sau mai avansată.
Interfața	Ecran tactil color, tastatură soft, port USB/RS-232 și conectivitate LIS.
Productivitate	≥ 60 probe/oră.
Volum probă	≤ 9 µL în mod „whole blood”; ≤ 20 µL în mod prediluare.
Greutate	≤ 20 kg.
Parametri analizați (CBC cu diferențial 3 diff)	21 parametri + 3 histograme: WBC, Lymph#, Mid#, Gran#, Lymph%, Mid%, Gran%, RBC, HGB, HCT, MCV, MCH, MCHC, RDW-CV, RDW-SD, PLT, MPV, PDW, PCT, P-LCR, P-LCC.
Stocare date	≥ 400000 rezultate cu histograme; export prin USB sau rețea LIS.
Program integrat de control al calității	sistem QC original, consumabile dedicate, calibratori incluși.</t>
  </si>
  <si>
    <t>Analiza generală a sângelui în conformitate cu norma metodologică 1518 (echivalent pentru Mindray, BC-30s,
Hematology Analyzer)</t>
  </si>
  <si>
    <t>Analiza generală a sângelui în conformitate cu norma metodologică 1518 pentru analizatorul din dotare Mindray, BC-30s,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</si>
  <si>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3-parte („CBC + 3 DIFF”), încărcare deschisă a probelor.
Tehnologie, metoda de detecție	Metodă de impedanţă pentru WBC, RBC şi PLT; reagent fără cianură pentru testul HGB. / tehnologie echivalentă, similară sau mai avansată.
Interfața	Ecran tactil color, tastatură soft, port USB/RS-232 și conectivitate LIS.
Productivitate	≥ 70 probe/oră.
Volum probă	Mod whole blood: ≤ 9 µL; Mod prediluare (pre‑diluted): ≤ 20 µL.
Greutate	≤ 20 kg.
Parametri analizați (CBC cu diferențial 3 diff)	21 parametri şi 3 histograme: WBC, Lymph#, Mid#, Gran#, Lymph %, Mid %, Gran %, RBC, HGB, HCT, MCV, MCH, MCHC, RDW‑CV, RDW‑SD, PLT, MPV, PDW, PCT, P‑LCR, P‑LCC; histograme pentru WBC, RBC, PLT.
Stocare date	≥ 500000 rezultate cu histograme; export prin USB sau rețea LIS.
Program integrat de control al calității	sistem QC original, consumabile dedicate, calibratori incluși.</t>
  </si>
  <si>
    <t>Analiza generală a sângelui în conformitate cu norma metodologică 1518 (echivalent pentru Mindray, BC-3600,
Hematology Analyzer)</t>
  </si>
  <si>
    <t>Analiza generală a sângelui în conformitate cu norma metodologică 1518 pentru analizatorul din dotare Mindray, BC-3600,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</si>
  <si>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3‑parte (CBC + 3 DIFF) – variantă open vial sau tub închis (opţional).
Tehnologie, metoda de detecție	Metodă de impedanţă („electrical impedance”) pentru WBC, RBC şi PLT; reagent HGB fără cianură („cyanide‑free reagent”) / tehnologie echivalentă, similară sau mai avansată.
Interfața	Ecran tactil color, tastatură soft, port USB/RS-232 și conectivitate LIS.
Productivitate	≥ 60 probe/oră.
Volum probă	Whole blood: ~17 µL; Prediluare: ~20 µL.
Greutate	≤ 28 kg.
Parametri analizați (CBC cu diferențial 3 diff)	21 parametri + 3 histograme: WBC, Lymph#, Mid#, Gran#, Lymph%, Mid%, Gran%, RBC, HGB, HCT, MCV, MCH, MCHC, RDW‑CV, RDW‑SD, PLT, MPV, PDW, PCT, P‑LCR, P‑LCC; histograme pentru WBC, RBC, PLT.
Stocare date	≥ 40000 rezultate cu histograme; export prin USB sau rețea LIS.
Program integrat de control al calității	Suport pentru 3 niveluri de QC (Low, Medium, High) și generare de grafice Levey‑Jennings (LJ) pentru monitorizarea performanței zilnice.</t>
  </si>
  <si>
    <t>Analiza generală a sângelui în conformitate cu norma metodologică 1518 (echivalent pentru Mindray, BC-5000,
Hematology Analyzer)</t>
  </si>
  <si>
    <t>Analiza generală a sângelui în conformitate cu norma metodologică 1518 pentru analizatorul din dotare Mindray, BC-5000,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</si>
  <si>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5‑parte (CBC + 5 DIFF) – moduri Whole blood, capilar, prediluare.
Tehnologie, metoda de detecție	Metodă de impedanţă pentru RBC/PLT; pentru WBC diferenţial: citometrie în flux + dispersie laser „tri‑angle” + coloranţi chimici; reagent hemoglobină fără cianură. / tehnologie echivalentă, similară sau mai avansată.
Interfața	Ecran tactil color, tastatură soft, port USB/RS-232 și conectivitate LIS.
Productivitate	≥ 40 probe/oră.
Volum probă	Whole blood mode: 15 µL; Predilure mode: 20 µL; (capilar de asemenea ~15 µL)
Greutate	≤ 24 kg.
Parametri analizați (CBC cu diferențial 5 diff)	23 parametri reportabili + 3 histograme + 3 scattergramuri. Lista include: WBC, Lym %, Mon %, Neu %, Bas %, Eos %, Lym#, Mon#, Neu#, Eos#, Bas#, RBC, HGB, HCT, MCV, MCH, MCHC, RDW‑CV, RDW‑SD, PLT, MPV, PDW, PCT.
Stocare date	≥ 20000 rezultate cu histograme; export prin USB sau rețea LIS.
Program integrat de control al calității	niveluri QC „low, normal and high” pentru control.</t>
  </si>
  <si>
    <t>Analiza generală a sângelui în conformitate cu norma metodologică 1518 (echivalent pentru Mindray, BC-5150,
Hematology Analyzer)</t>
  </si>
  <si>
    <t>Analiza generală a sângelui în conformitate cu norma metodologică 1518 pentru analizatorul din dotare Mindray, BC-5150,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</si>
  <si>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diferențial 5‑parte (CBC + 5 DIFF) – moduri Whole blood, Capilar şi Prediluare.
Tehnologie, metoda de detecție	Pentru WBC: citometrie în flux + tri‑angle laser scatter + coloranţi chimici; pentru RBC şi PLT: metodă de impedanţă; reagent hemoglobină fără cianură. / tehnologie echivalentă, similară sau mai avansată.
Interfața	Ecran tactil color, tastatură soft, port USB/RS-232 și conectivitate LIS.
Productivitate	≥ 60 probe/oră.
Volum probă	Whole blood mode: 15 µL; Capillary whole blood: 15 µL; Prediluare mode: 20 µL.
Greutate	≤ 24 kg.
Parametri analizați (CBC cu diferențial 5 diff)	25 parametri reportabili + 4 parametri de cercetare; include WBC, Neu%, Lymph%, Mon%, Eos%, Bas%, Neu#, Lymph#, Mon#, Eos#, Bas#, RBC, HGB, HCT, MCV, MCH, MCHC, RDW‑CV, RDW‑SD, PLT, MPV, PDW, PCT, P‑LCR, P‑LCC.
Stocare date	≥ 40000 rezultate cu histograme; export prin USB sau rețea LIS.
Program integrat de control al calității	Include reactivi dedicați, calibratori originali.</t>
  </si>
  <si>
    <t>Analiza generală a sângelui în conformitate cu norma metodologică 1518 (echivalent pentru Mindray, BC-5300,
Hematology Analyzer)</t>
  </si>
  <si>
    <t>Analiza generală a sângelui în conformitate cu norma metodologică 1518 pentru analizatorul din dotare Mindray, BC-5300,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</si>
  <si>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5‑parte (CBC + DIFF 5‑part) – moduri Whole blood &amp; prediluare.
Tehnologie, metoda de detecție	Combină citometrie în flux + laser semiconductor scatter + coloranţi chimici pentru WBC; metodă impedanţă pentru RBC şi PLT; reagent hemoglobină fără cianură. / tehnologie echivalentă, similară sau mai avansată.
Interfața	Ecran tactil color, tastatură soft, port USB/RS-232 și conectivitate LIS.
Productivitate	≥ 60 probe/oră.
Volum probă	Whole blood: ~20 µL; Prediluare: ~20 µL.
Greutate	≤ 45 kg.
Parametri analizați (CBC cu diferențial 5 diff)	27 parametri: WBC, Lym%, Mon%, Neu%, Eos%, Bas%, Lym#, Mon#, Neu#, Eos#, Bas#, RBC, HGB, HCT, MCV, MCH, MCHC, RDW‑CV, RDW‑SD, PLT, MPV, PDW, PCT, LIC%, LIC#, ALY%, ALY# + 3 histograme + 1 scattergram.
Stocare date	≥ 40000 rezultate cu histograme; export prin USB sau rețea LIS.
Program integrat de control al calității	controale tri‑nivel („Low, Normal, High”)</t>
  </si>
  <si>
    <t>Analiza generală a sângelui în conformitate cu norma metodologică 1518 (echivalent pentru Mindray, BC-760,
Hematology Analyzer)</t>
  </si>
  <si>
    <t>Analiza generală a sângelui în conformitate cu norma metodologică 1518 pentru analizatorul din dotare Mindray, BC-760,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</si>
  <si>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cu diferenţial 5‑parte (CBC + DIFF + ESR integrat).
Tehnologie, metoda de detecție	Tehnologie „SF Cube” (3D analiză cu scatter laser + fluorescenţă) pentru WBC/DIFF; impedanţă pentru RBC/PLT; metodi colorimetrică pentru HGB; metodă fotometrică pentru ESR. / tehnologie echivalentă, similară sau mai avansată.
Interfața	Ecran tactil color, tastatură soft, port USB/RS-232 și conectivitate LIS.
Productivitate	Mod „CD” (whole blood): până la 80 probe/oră; alt mod „CD + ESR”: 40 probe/oră.
Volum probă	Whole blood CD: ~ 25 µL; CD + ESR: ~ 160 µL; Prediluare: ~20 µL.
Greutate	≤ 71 kg.
Parametri analizați (CBC cu diferențial 5 diff)	WBC Bas# Bas% Neu# Neu% Eos# Eos% Lym# Lym% Mon#
Mon% IMG# IMG% RET%* RET#* RHE* IRF* LFR* MFR* HFR*
RBC HGB MCV MCH MCHC RDW-CV RDW-SD HCT NRBC#
NRBC% PLT PLT-I PLT-H PLT-O* MPV PDW PCT P-LCR P-LCC
IPF ESR
Stocare date	≥ 150000 rezultate cu histograme; export prin USB sau rețea LIS.
Program integrat de control al calității	Obligatoriu</t>
  </si>
  <si>
    <t>Analiza generală a sângelui în conformitate cu norma metodologică 1518 (echivalent pentru Sysmex, KX-21N,
Hematology Analyzer)</t>
  </si>
  <si>
    <t>Analiza generală a sângelui în conformitate cu norma metodologică 1518 pentru analizatorul din dotare Sysmex, KX-21N,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</si>
  <si>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3‑parte (CBC + 3 DIFF) – mod „whole blood” şi mod prediluare.
Tehnologie, metoda de detecție	Metodă de detecție prin curent continuu (Direct Current, DC) pentru RBC, WBC, PLT; reagent fără cianură pentru HGB. / tehnologie echivalentă, similară sau mai avansată.
Interfața	Ecran digital, tastatură, port USB/RS-232 și conectivitate LIS.
Productivitate	≥ 60 probe/oră.
Volum probă	Whole Blood Mode: 50 µL; Prediluare Mode: 20 µL.
Greutate	≤ 28 kg.
Parametri analizați (CBC cu diferențial 3 diff)	17 raportabili în mod standard cu diferenţial 3‑parte + 3 histograme: WBC, LYM%, MXD%, NEUT%, LYM#, MXD#, NEUT#, RBC, HGB, HCT, MCV, MCH, MCHC, RDW‑CV, RDW‑SD, PLT, MPV, PDW, P‑LCR.
Stocare date	≥ 300 rezultate cu histograme; export prin USB sau rețea LIS.
Program integrat de control al calității	Include programe QC: graficul Levey‑Jennings (LJ) şi X‑bar/R charts.</t>
  </si>
  <si>
    <t>Analiza generală a sângelui în conformitate cu norma metodologică 1518 (echivalent pentru Sysmex, XN-1000,
Hematology Analyzer)</t>
  </si>
  <si>
    <t>Analiza generală a sângelui în conformitate cu norma metodologică 1518 pentru analizatorul din dotare Sysmex, XN-1000,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</si>
  <si>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5‑parte (CBC + DIFF) cu opțiuni pentru reticulocite, plachete fluorescente, lichide corporale.
Tehnologie, metoda de detecție	Fluorescent Flow Cytometry (canal WBC/DIFF/RET/PLT‑F/WPC); RBC/PLT prin impedanţă cu focalizare hidrodinamică; HGB metodă SLS fără cianură. / tehnologie echivalentă, similară sau mai avansată.
Interfața	Ecran tactil, tastatură soft, port USB/RS-232 și conectivitate LIS.
Productivitate	≥ 100 probe/oră. (mod CBC+DIFF).
Volum probă	Volum aspirare: 88 µL pentru mod Whole Blood; diluare/moduri speciale 70 µL.
Greutate	≤ 80 kg.
Parametri analizați (CBC cu diferențial 5 diff)	Multiple parametri: WBC, NEUT%, NEUT#, LYMPH%, LYMPH#, MONO%, MONO#, EO%, EO#, BASO%, BASO#, IG%, IG#; RBC, HGB, HCT, MCV, MCH, MCHC; PLT, RDW‑SD, RDW‑CV, MPV, PDW, P‑LCR, PCT; plus opțional RET%, RET#, IRF
Stocare date	≥ 100000 rezultate cu histograme; export prin USB sau rețea LIS.
Program integrat de control al calității	Materiale QC: „XN Check (three levels)” pentru QC standard şi „XN Check BF (two levels)” pentru lichide corporale.</t>
  </si>
  <si>
    <t>Analiza generală a sângelui în conformitate cu norma metodologică 1518 (echivalent pentru Sysmex, XN-330,
Hematology Analyzer)</t>
  </si>
  <si>
    <t>Analiza generală a sângelui în conformitate cu norma metodologică 1518 pentru analizatorul din dotare Sysmex, XN-330,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</si>
  <si>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6‑parte (CBC + 6 DIFF) – mod „open tube” (încărcare deschisă a probelor)..
Tehnologie, metoda de detecție	„Fluorescent Flow Cytometry” pentru WBC/DIFF/RET; impedanţă cu focalizare hidrodinamică (RBC/PLT); metodă SLS fără cianură pentru HGB. / tehnologie echivalentă, similară sau mai avansată.
Interfața	Ecran tactil, tastatură soft, port USB/RS-232 și conectivitate LIS.
Productivitate	≥ 60 probe/oră. (mod CBC+DIFF).
Volum probă	Whole blood: 25 µL; Prediluare (pre‑dilute mode): ~70 µL.
Greutate	≤ 35 kg.
Parametri analizați (CBC cu diferențial 6 diff)	WBC, RBC, HGB, HCT, MCV, MCH, MCHC, PLT, RDW‑SD, RDW‑CV, PDW, MPV, P‑LCR, PCT, NEUT#, LYMPH#, MONO#, EO#, BASO#, NEUT%, LYMPH%, MONO%, EO%, BASO%, IG#, IG%
Stocare date	≥ 100000 rezultate cu histograme; export prin USB sau rețea LIS.
Program integrat de control al calității	Suport pentru sisteme QC tip „Xbar / Levey‑Jennings” şi set de controale QC dedicate („XN‑L CHECK or XN CHECK”)</t>
  </si>
  <si>
    <t>Analiza generală a sângelui în conformitate cu norma metodologică 1518 (echivalent pentru Sysmex, XN-550,
Hematology Analyzer)</t>
  </si>
  <si>
    <t>Analiza generală a sângelui în conformitate cu norma metodologică 1518 pentru analizatorul din dotare Sysmex, XN-550,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</si>
  <si>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5/6‑parte) cu moduri „whole blood”, prediluare, încărcare continuă a probelor.
Tehnologie, metoda de detecție	Citometrie în flux cu fluorescenţă pentru WBC/DIFF; impedanţă (DC) cu focalizare hidrodinamică pentru RBC/PLT; metodă SLS fără cianură pentru HGB. / tehnologie echivalentă, similară sau mai avansată.
Interfața	Ecran tactil, tastatură soft, port USB/RS-232 și conectivitate LIS.
Productivitate	≥ 60 probe/oră. (mod CBC+DIFF).
Volum probă	Whole blood: 25 µL; Prediluare / Body Fluid mode: ~70 µL.
Greutate	≤ 53 kg.
Parametri analizați (CBC cu diferențial 5/6 diff)	WBC, RBC, HGB, HCT, MCV, MCH, MCHC, PLT, RDW‑SD, RDW‑CV, PDW, MPV, P‑LCR, PCT, NEUT#, LYMPH#, MONO#, EO#, BASO#, NEUT%, LYMPH%, MONO%, EO%, BASO%, IG#, IG#; opţional RET#, RET%, IRF
Stocare date	≥ 100000 rezultate cu histograme; export prin USB sau rețea LIS.
Program integrat de control al calității	Materiale QC dedicate: „XN‑L Check” (sau „XN Check”) cu trei niveluri (Nivel 1‑2‑3) pentru acoperirea gamei clinice – permite monitorizare pe interval normal/scăzut/înalt.</t>
  </si>
  <si>
    <t>Analiza generală a sângelui în conformitate cu norma metodologică 1518 (echivalent pentru Sysmex, XP-300,
Hematology Analyzer)</t>
  </si>
  <si>
    <t>Analiza generală a sângelui în conformitate cu norma metodologică 1518 pentru analizatorul din dotare Sysmex, XP-300,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</si>
  <si>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Analizor hematologic automat, diferenţial 3‑parte (CBC + 3 DIFF) — mod „whole blood” şi pre‑diluare („pre‑diluted mode”).
Tehnologie, metoda de detecție	Metodă de detecţie prin curent continuu (DC) pentru WBC, RBC şi PLT; pentru HGB metodă fără cianură; HCT prin metoda acumulării volumului eritrocitar. / tehnologie echivalentă, similară sau mai avansată.
Interfața	Ecran tactil, tastatură soft, port USB/RS-232 și conectivitate LIS.
Productivitate	≥ 60 probe/oră. 
Volum probă	Mod whole blood: ~ 50 µL; mod pre‑diluare: ~ 20 µL.
Greutate	≤ 30 kg.
Parametri analizați (CBC cu diferențial 3 diff)	20 parametri în mod whole blood şi pre‑diluare: WBC, RBC, HGB, HCT, MCV, MCH, MCHC, PLT, LYM% (W‑SCR), MXD% (W‑MCR), NEUT% (W‑LCR), LYM# (W‑SCC), MXD# (W‑MCC), NEUT# (W‑LCC), RDW‑SD, RDW‑CV, PDW, MPV, P‑LCR, PCT.
Stocare date	≥ 40000 rezultate cu histograme; export prin USB sau rețea LIS.
Program integrat de control al calității	(internal QC); suport pentru graficul Levey‑Jennings chart şi fişiere X‑bar/M.</t>
  </si>
  <si>
    <t>Analiza generală a sângelui în conformitate cu norma metodologică 1518 (echivalent pentru Horiba, Pentra ES 60,
Hematology Analyzer)</t>
  </si>
  <si>
    <t>Analiza generală a sângelui în conformitate cu norma metodologică 1518 pentru analizatorul din dotare Horiba, Pentra ES 60,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</si>
  <si>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Analizor hematologic automat, diferenţial 5-parte (CBC + 5 DIFF) în mod „open tube” (încărcare deschisă probe).
Tehnologie, metoda de detecție	Impedanță pentru RBC/PLT, absorbție/optică pentru structura internă a celulelor, tehnologie „DHSS” (Double Hydrodynamic Sequential System) + „MDSS” (Multi-Distribution Sampling System) pentru mixare micro-probă. / tehnologie echivalentă, similară sau mai avansată.
Interfața	Monitor color 15 in, sistem Windows-based; port USB/RS-232 și conectivitate LIS.
Productivitate	≥ 60 probe/oră.
Volum probă	CBC: 30 µL; CBC + DIFF: 53 µL pentru sânge întreg.
Greutate	≤ 35 kg.
Parametri analizați (CBC cu diferențial 5 diff)	26 parametri: WBC, NEU# &amp; NEU%, LYM# &amp; LYM%, MON# &amp; MON%, EOS# &amp; EOS%, BAS# &amp; BAS%, ALY# &amp; ALY%, LIC# &amp; LIC%, RBC, HGB, HCT, MCV, MCH, MCHC, RDW, PLT, MPV, PCT*, PDW*. (* ALY / LIC sunt parametri pentru cercetare – RUO)
Stocare date	≥ 10000 rezultate + grafice/histograme; export date / comunicație cu PC sau rețea.
Program integrat de control al calității	QC selectabile, grafice Levey-Jennings.</t>
  </si>
  <si>
    <t>Analiza generală a sângelui în conformitate cu norma metodologică 1518 (echivalent pentru Horiba, Yumizen H500 OT,
Hematology Analyzer)</t>
  </si>
  <si>
    <t>Analiza generală a sângelui în conformitate cu norma metodologică 1518 pentru analizatorul din dotare Horiba, Yumizen H500 OT,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</si>
  <si>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Analizor hematologic automat, diferențial 6-parte (CBC + 6 DIFF); mod „open tube” (încărcare manuală a probelor).
Tehnologie, metoda de detecție	Tehnologie combinată: impedanță cu focalizare hidrodinamică pentru RBC și PLT, citometrie de flux cu fluorescență pentru WBC/DIFF/RET; metodă SLS fără cianură pentru HGB. / tehnologie echivalentă, similară sau mai avansată.
Interfața	Ecran tactil color;  port USB/RS-232 și conectivitate LIS.
Productivitate	≥ 60 probe/oră.
Volum probă	Mod „whole blood”: aproximativ 20 µL.
Greutate	≤ 23 kg.
Parametri analizați (CBC cu diferențial 5 diff)	27 parametri: WBC, RBC, HGB, HCT, MCV, MCH, MCHC, PLT, RDW-SD, RDW-CV, PDW, MPV, P-LCR, PCT, NEUT#, LYMPH#, MONO#, EO#, BASO#, IG#, NEUT%, LYMPH%, MONO%, EO%, BASO%, IG%, RET# și RET%.
Stocare date	≥ 10000 rezultate cu histograme; export prin USB sau rețea LIS.
Program integrat de control al calității	Sistem QC intern cu suport pentru diagrame Levey-Jennings și X-bar; compatibil cu controale QC dedicate.</t>
  </si>
  <si>
    <t>Analiza generală a sângelui în conformitate cu norma metodologică 1518 (echivalent pentru Sysmex, XN-1000i,
Hematology Analyzer)</t>
  </si>
  <si>
    <t>Analiza generală a sângelui în conformitate cu norma metodologică 1518 pentru analizatorul din dotareSysmex, XN-1000i,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</si>
  <si>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Analizor hematologic automat, diferențial 6-parte (CBC + 6 DIFF); mod „closed tube” (standard) și „open tube” opțional.
Tehnologie, metoda de detecție	Citometrie de flux cu fluorescență (Fluorescent Flow Cytometry) pentru WBC/DIFF/RET; impedanță cu focalizare hidrodinamică pentru RBC și PLT; metodă fără cianură (SLS) pentru HGB. / tehnologie echivalentă, similară sau mai avansată.
Interfața	Ecran tactil, tastatură soft, porturi USB, port USB/RS-232 și conectivitate LIS.
Productivitate	≥ 100 probe/oră. (mod CBC+DIFF).
Volum probă	Mod „whole blood”: 88 µL; mod „predilute”: 20 µL.
Greutate	≤ 80 kg.
Parametri analizați (CBC cu diferențial 6 diff)	WBC, RBC, HGB, HCT, MCV, MCH, MCHC, PLT, RDW-SD, RDW-CV, PDW, MPV, P-LCR, PCT, NEUT#, LYMPH#, MONO#, EO#, BASO#, IG#, NRBC#, RET#, RET%, NEUT%, LYMPH%, MONO%, EO%, BASO%, IG%.
Stocare date	≥ 100 000 rezultate cu histograme; export prin USB sau rețea LIS.
Program integrat de control al calității	QC intern multilevel; grafice Levey-Jennings, X-Bar, Westgard</t>
  </si>
  <si>
    <t>Analiza generală a sângelui în conformitate cu norma metodologică 1518 (echivalent pentru Sysmex, XN-2000,
Hematology Analyzer)</t>
  </si>
  <si>
    <t>Analiza generală a sângelui în conformitate cu norma metodologică 1518 pentru analizatorul din dotareSysmex, XN-2000,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</si>
  <si>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Analizor hematologic automat, diferenţial 6‑parte (CBC + 6 DIFF); sistem modular format din două module analitice, operare „open tube” sau „closed tube”
Tehnologie, metoda de detecție	Citometrie de flux cu fluorescenţă (Fluorescent Flow Cytometry) pentru WBC/DIFF/RET/PLT‑F/WPC; impedanţă focalizată hidrodinamic pentru RBC/PLT; metodă SLS fără cianură pentru HGB. / tehnologie echivalentă, similară sau mai avansată.
Interfața	Ecran tactil, tastatură soft, porturi USB, port USB/RS-232 și conectivitate LIS.
Productivitate	≥ 200 probe/oră. (mod CBC+DIFF).
Volum probă	Volum aspirat: 88 µL 
Greutate	≤ 160 kg.
Parametri analizați (CBC cu diferențial 6 diff)	Standard: WBC, NRBC%, NRBC#, RBC, HGB, HCT, MCV, MCH, MCHC, PLT, RDW‑SD, RDW‑CV, MicroR%, MacroR%, PDW, MPV, P‑LCR, PCT, NEUT%, NEUT#, LYMPH%, LYMPH#, MONO#, MONO#, EO%, EO#, BASO%, BASO#, IG%, IG# 
Opțional: RET%, RET#, IRF, LFR, MFR, HFR, RET‑He, HYPO‑He%, HYPER‑He%, PLT‑F, IPF#, IPF, HPC%, HPC#.
Stocare date	≥ 100 000 rezultate cu histograme; export prin USB sau rețea LIS.
Program integrat de control al calității	QC multilevel</t>
  </si>
  <si>
    <t>Analiza generală a sângelui în conformitate cu norma metodologică 1518 (echivalent pentru Sysmex, XP-300,
Hematology Analy)</t>
  </si>
  <si>
    <t>Analiza generală a sângelui în conformitate cu norma metodologică 1518 pentru analizatorul din dotare Sysmex, XP-300,
Hematology Analy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</si>
</sst>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_(* \(#,##0.00\);_(* &quot;-&quot;??_);_(@_)"/>
  </numFmts>
  <fonts count="15" x14ac:knownFonts="1">
    <font>
      <sz val="11"/>
      <color theme="1"/>
      <name val="Calibri"/>
      <family val="2"/>
      <scheme val="minor"/>
    </font>
    <font>
      <sz val="11"/>
      <color theme="1"/>
      <name val="Calibri"/>
      <family val="2"/>
      <scheme val="minor"/>
    </font>
    <font>
      <b/>
      <sz val="10"/>
      <color theme="1"/>
      <name val="Times New Roman"/>
      <family val="1"/>
      <charset val="204"/>
    </font>
    <font>
      <sz val="10"/>
      <name val="Times New Roman"/>
      <family val="1"/>
      <charset val="204"/>
    </font>
    <font>
      <sz val="11"/>
      <color theme="1"/>
      <name val="Times New Roman"/>
      <family val="1"/>
      <charset val="204"/>
    </font>
    <font>
      <sz val="9"/>
      <name val="Times New Roman"/>
      <family val="1"/>
      <charset val="204"/>
    </font>
    <font>
      <sz val="9"/>
      <color theme="1"/>
      <name val="Times New Roman"/>
      <family val="1"/>
      <charset val="204"/>
    </font>
    <font>
      <sz val="10"/>
      <color theme="1"/>
      <name val="Times New Roman"/>
      <family val="1"/>
      <charset val="204"/>
    </font>
    <font>
      <sz val="10"/>
      <name val="Times New Roman"/>
      <family val="1"/>
    </font>
    <font>
      <sz val="12"/>
      <color theme="1"/>
      <name val="Times New Roman"/>
      <family val="1"/>
      <charset val="204"/>
    </font>
    <font>
      <sz val="11"/>
      <color theme="1"/>
      <name val="Times New Roman"/>
      <family val="1"/>
    </font>
    <font>
      <b/>
      <sz val="11"/>
      <color indexed="8"/>
      <name val="Calibri"/>
      <family val="2"/>
    </font>
    <font>
      <sz val="11"/>
      <name val="Calibri"/>
      <family val="2"/>
      <scheme val="minor"/>
    </font>
    <font>
      <sz val="12"/>
      <color theme="1"/>
      <name val="Calibri"/>
      <family val="2"/>
      <scheme val="minor"/>
    </font>
    <font>
      <b/>
      <sz val="11"/>
      <color theme="1"/>
      <name val="Times New Roman"/>
      <family val="1"/>
      <charset val="204"/>
    </font>
  </fonts>
  <fills count="11">
    <fill>
      <patternFill patternType="none"/>
    </fill>
    <fill>
      <patternFill patternType="gray125"/>
    </fill>
    <fill>
      <patternFill patternType="solid">
        <fgColor theme="9" tint="0.79998168889431442"/>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rgb="FFFFFF00"/>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theme="8"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3" fontId="1" fillId="0" borderId="0" applyFont="0" applyFill="0" applyBorder="0" applyAlignment="0" applyProtection="0"/>
  </cellStyleXfs>
  <cellXfs count="55">
    <xf numFmtId="0" fontId="0" fillId="0" borderId="0" xfId="0"/>
    <xf numFmtId="0" fontId="2" fillId="0" borderId="1" xfId="0" applyFont="1" applyBorder="1" applyAlignment="1">
      <alignment wrapText="1"/>
    </xf>
    <xf numFmtId="0" fontId="3" fillId="2" borderId="1" xfId="0" applyFont="1" applyFill="1" applyBorder="1" applyAlignment="1">
      <alignment horizontal="left" wrapText="1"/>
    </xf>
    <xf numFmtId="0" fontId="4" fillId="3" borderId="1" xfId="0" applyFont="1" applyFill="1" applyBorder="1" applyAlignment="1">
      <alignment horizontal="left" vertical="center" wrapText="1"/>
    </xf>
    <xf numFmtId="0" fontId="5" fillId="4" borderId="1" xfId="0" applyFont="1" applyFill="1" applyBorder="1" applyAlignment="1">
      <alignment wrapText="1"/>
    </xf>
    <xf numFmtId="0" fontId="6" fillId="4" borderId="1" xfId="0" applyFont="1" applyFill="1" applyBorder="1" applyAlignment="1">
      <alignment vertical="top" wrapText="1"/>
    </xf>
    <xf numFmtId="0" fontId="5" fillId="3" borderId="1" xfId="0" applyFont="1" applyFill="1" applyBorder="1" applyAlignment="1">
      <alignment wrapText="1"/>
    </xf>
    <xf numFmtId="0" fontId="5" fillId="3" borderId="1" xfId="0" applyFont="1" applyFill="1" applyBorder="1" applyAlignment="1">
      <alignment vertical="center" wrapText="1"/>
    </xf>
    <xf numFmtId="0" fontId="5" fillId="2" borderId="1" xfId="0" applyFont="1" applyFill="1" applyBorder="1" applyAlignment="1">
      <alignment wrapText="1"/>
    </xf>
    <xf numFmtId="0" fontId="6" fillId="3" borderId="1" xfId="0" applyFont="1" applyFill="1" applyBorder="1" applyAlignment="1">
      <alignment vertical="top" wrapText="1"/>
    </xf>
    <xf numFmtId="0" fontId="6" fillId="3" borderId="1" xfId="0" applyFont="1" applyFill="1" applyBorder="1" applyAlignment="1">
      <alignment vertical="center" wrapText="1"/>
    </xf>
    <xf numFmtId="0" fontId="6" fillId="4" borderId="1" xfId="0" applyFont="1" applyFill="1" applyBorder="1" applyAlignment="1">
      <alignment vertical="center" wrapText="1"/>
    </xf>
    <xf numFmtId="0" fontId="6" fillId="0" borderId="1" xfId="0" applyFont="1" applyBorder="1" applyAlignment="1">
      <alignment wrapText="1"/>
    </xf>
    <xf numFmtId="0" fontId="5" fillId="3" borderId="1" xfId="0" applyFont="1" applyFill="1" applyBorder="1" applyAlignment="1">
      <alignment horizontal="left" wrapText="1"/>
    </xf>
    <xf numFmtId="0" fontId="5" fillId="2" borderId="1" xfId="0" applyFont="1" applyFill="1" applyBorder="1" applyAlignment="1">
      <alignment horizontal="left" wrapText="1"/>
    </xf>
    <xf numFmtId="0" fontId="6" fillId="2" borderId="1" xfId="0" applyFont="1" applyFill="1" applyBorder="1" applyAlignment="1">
      <alignment vertical="center" wrapText="1"/>
    </xf>
    <xf numFmtId="0" fontId="3" fillId="3" borderId="1" xfId="0" applyFont="1" applyFill="1" applyBorder="1" applyAlignment="1">
      <alignment wrapText="1"/>
    </xf>
    <xf numFmtId="0" fontId="5" fillId="3" borderId="1" xfId="0" applyFont="1" applyFill="1" applyBorder="1" applyAlignment="1">
      <alignment horizontal="left" vertical="center" wrapText="1"/>
    </xf>
    <xf numFmtId="0" fontId="5" fillId="4" borderId="1" xfId="0" applyFont="1" applyFill="1" applyBorder="1" applyAlignment="1">
      <alignment horizontal="left" vertical="top" wrapText="1"/>
    </xf>
    <xf numFmtId="0" fontId="4" fillId="0" borderId="0" xfId="0" applyFont="1" applyAlignment="1">
      <alignment wrapText="1"/>
    </xf>
    <xf numFmtId="0" fontId="7" fillId="0" borderId="1" xfId="0" applyFont="1" applyBorder="1" applyAlignment="1">
      <alignment wrapText="1"/>
    </xf>
    <xf numFmtId="4" fontId="8" fillId="0" borderId="1" xfId="0" applyNumberFormat="1" applyFont="1" applyBorder="1" applyAlignment="1">
      <alignment horizontal="center" vertical="center" wrapText="1"/>
    </xf>
    <xf numFmtId="0" fontId="8" fillId="0" borderId="1" xfId="0" applyFont="1" applyBorder="1" applyAlignment="1">
      <alignment horizontal="center" vertical="center"/>
    </xf>
    <xf numFmtId="0" fontId="4" fillId="0" borderId="1" xfId="0" applyFont="1" applyBorder="1" applyAlignment="1">
      <alignment wrapText="1"/>
    </xf>
    <xf numFmtId="0" fontId="3" fillId="0" borderId="1" xfId="0" applyFont="1" applyBorder="1" applyAlignment="1">
      <alignment wrapText="1"/>
    </xf>
    <xf numFmtId="0" fontId="9" fillId="0" borderId="1" xfId="0" applyFont="1" applyBorder="1" applyAlignment="1">
      <alignment vertical="center" wrapText="1"/>
    </xf>
    <xf numFmtId="4" fontId="8" fillId="5" borderId="1" xfId="0" applyNumberFormat="1" applyFont="1" applyFill="1" applyBorder="1" applyAlignment="1">
      <alignment horizontal="center" vertical="center" wrapText="1"/>
    </xf>
    <xf numFmtId="0" fontId="3" fillId="0" borderId="1" xfId="0" applyFont="1" applyBorder="1" applyAlignment="1">
      <alignment horizontal="left" wrapText="1"/>
    </xf>
    <xf numFmtId="0" fontId="7" fillId="6" borderId="1" xfId="0" applyFont="1" applyFill="1" applyBorder="1" applyAlignment="1">
      <alignment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0" fillId="0" borderId="1" xfId="0" applyBorder="1" applyAlignment="1">
      <alignment horizontal="center" vertical="center" wrapText="1"/>
    </xf>
    <xf numFmtId="0" fontId="0" fillId="0" borderId="1" xfId="0" applyBorder="1" applyAlignment="1">
      <alignment horizontal="center" vertical="center"/>
    </xf>
    <xf numFmtId="0" fontId="10" fillId="0" borderId="1" xfId="0" applyFont="1" applyBorder="1" applyAlignment="1">
      <alignment horizontal="center" vertical="center"/>
    </xf>
    <xf numFmtId="0" fontId="0" fillId="5" borderId="1" xfId="0" applyFill="1" applyBorder="1" applyAlignment="1">
      <alignment horizontal="center" vertical="center"/>
    </xf>
    <xf numFmtId="0" fontId="4" fillId="5" borderId="1" xfId="0" applyFont="1" applyFill="1" applyBorder="1" applyAlignment="1">
      <alignment wrapText="1"/>
    </xf>
    <xf numFmtId="4" fontId="8" fillId="0" borderId="1" xfId="0" applyNumberFormat="1" applyFont="1" applyBorder="1" applyAlignment="1" applyProtection="1">
      <alignment horizontal="center" vertical="center" wrapText="1"/>
      <protection hidden="1"/>
    </xf>
    <xf numFmtId="4" fontId="8" fillId="7" borderId="1" xfId="0" applyNumberFormat="1" applyFont="1" applyFill="1" applyBorder="1" applyAlignment="1">
      <alignment horizontal="center" vertical="center" wrapText="1"/>
    </xf>
    <xf numFmtId="4" fontId="8" fillId="8" borderId="1" xfId="0" applyNumberFormat="1" applyFont="1" applyFill="1" applyBorder="1" applyAlignment="1">
      <alignment horizontal="center" vertical="center" wrapText="1"/>
    </xf>
    <xf numFmtId="0" fontId="4" fillId="7" borderId="1" xfId="0" applyFont="1" applyFill="1" applyBorder="1" applyAlignment="1">
      <alignment wrapText="1"/>
    </xf>
    <xf numFmtId="0" fontId="4" fillId="8" borderId="1" xfId="0" applyFont="1" applyFill="1" applyBorder="1" applyAlignment="1">
      <alignment wrapText="1"/>
    </xf>
    <xf numFmtId="0" fontId="4" fillId="9" borderId="1" xfId="0" applyFont="1" applyFill="1" applyBorder="1" applyAlignment="1">
      <alignment wrapText="1"/>
    </xf>
    <xf numFmtId="0" fontId="4" fillId="0" borderId="1" xfId="0" applyFont="1" applyBorder="1" applyAlignment="1">
      <alignment horizontal="center" vertical="center"/>
    </xf>
    <xf numFmtId="0" fontId="11" fillId="0" borderId="1" xfId="0" applyFont="1" applyBorder="1" applyAlignment="1">
      <alignment horizontal="center" vertical="center"/>
    </xf>
    <xf numFmtId="0" fontId="12" fillId="0" borderId="1" xfId="0" applyFont="1" applyBorder="1" applyAlignment="1">
      <alignment horizontal="center" vertical="center"/>
    </xf>
    <xf numFmtId="0" fontId="9" fillId="0" borderId="1" xfId="0" applyFont="1" applyBorder="1" applyAlignment="1">
      <alignment horizontal="center" vertical="center"/>
    </xf>
    <xf numFmtId="4" fontId="8" fillId="10" borderId="1" xfId="0" applyNumberFormat="1" applyFont="1" applyFill="1" applyBorder="1" applyAlignment="1">
      <alignment horizontal="center" vertical="center" wrapText="1"/>
    </xf>
    <xf numFmtId="0" fontId="13" fillId="0" borderId="1" xfId="0" applyFont="1" applyBorder="1" applyAlignment="1">
      <alignment horizontal="center" vertical="center"/>
    </xf>
    <xf numFmtId="0" fontId="3" fillId="0" borderId="1" xfId="0" applyFont="1" applyBorder="1" applyAlignment="1">
      <alignment horizontal="center"/>
    </xf>
    <xf numFmtId="0" fontId="4" fillId="10"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2" borderId="1" xfId="0" applyFont="1" applyFill="1" applyBorder="1" applyAlignment="1">
      <alignment wrapText="1"/>
    </xf>
    <xf numFmtId="0" fontId="7" fillId="2" borderId="1" xfId="0" applyFont="1" applyFill="1" applyBorder="1" applyAlignment="1">
      <alignment wrapText="1"/>
    </xf>
    <xf numFmtId="43" fontId="4" fillId="0" borderId="0" xfId="1" applyFont="1" applyAlignment="1">
      <alignment wrapText="1"/>
    </xf>
    <xf numFmtId="43" fontId="14" fillId="0" borderId="0" xfId="1" applyFont="1" applyAlignment="1">
      <alignment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835B7F-FDC8-4CD1-A872-9C6120172782}">
  <dimension ref="A1:BX58"/>
  <sheetViews>
    <sheetView tabSelected="1" topLeftCell="AU1" workbookViewId="0">
      <pane ySplit="1" topLeftCell="A52" activePane="bottomLeft" state="frozen"/>
      <selection pane="bottomLeft" activeCell="BV2" sqref="BV2:BV57"/>
    </sheetView>
  </sheetViews>
  <sheetFormatPr defaultColWidth="9.140625" defaultRowHeight="56.25" customHeight="1" x14ac:dyDescent="0.25"/>
  <cols>
    <col min="1" max="1" width="6.5703125" style="19" customWidth="1"/>
    <col min="2" max="2" width="27.140625" style="19" customWidth="1"/>
    <col min="3" max="3" width="67.28515625" style="19" customWidth="1"/>
    <col min="4" max="4" width="14.7109375" style="19" customWidth="1"/>
    <col min="5" max="5" width="10.5703125" style="19" hidden="1" customWidth="1"/>
    <col min="6" max="19" width="13.85546875" style="19" customWidth="1"/>
    <col min="20" max="27" width="11.85546875" style="19" customWidth="1"/>
    <col min="28" max="34" width="9.140625" style="19" customWidth="1"/>
    <col min="35" max="35" width="12.5703125" style="19" customWidth="1"/>
    <col min="36" max="36" width="14.42578125" style="19" customWidth="1"/>
    <col min="37" max="64" width="9.140625" style="19" customWidth="1"/>
    <col min="65" max="73" width="9.140625" style="19"/>
    <col min="74" max="74" width="10" style="19" customWidth="1"/>
    <col min="75" max="75" width="12.7109375" style="19" hidden="1" customWidth="1"/>
    <col min="76" max="76" width="13.85546875" style="19" hidden="1" customWidth="1"/>
    <col min="77" max="78" width="0" style="19" hidden="1" customWidth="1"/>
    <col min="79" max="16384" width="9.140625" style="19"/>
  </cols>
  <sheetData>
    <row r="1" spans="1:76" ht="56.25" customHeight="1" x14ac:dyDescent="0.25">
      <c r="A1" s="1" t="s">
        <v>0</v>
      </c>
      <c r="B1" s="1" t="s">
        <v>1</v>
      </c>
      <c r="C1" s="1" t="s">
        <v>2</v>
      </c>
      <c r="D1" s="1" t="s">
        <v>3</v>
      </c>
      <c r="E1" s="1" t="s">
        <v>4</v>
      </c>
      <c r="F1" s="2" t="s">
        <v>5</v>
      </c>
      <c r="G1" s="3" t="s">
        <v>6</v>
      </c>
      <c r="H1" s="4" t="s">
        <v>7</v>
      </c>
      <c r="I1" s="4" t="s">
        <v>8</v>
      </c>
      <c r="J1" s="5" t="s">
        <v>9</v>
      </c>
      <c r="K1" s="4" t="s">
        <v>10</v>
      </c>
      <c r="L1" s="6" t="s">
        <v>11</v>
      </c>
      <c r="M1" s="6" t="s">
        <v>12</v>
      </c>
      <c r="N1" s="6" t="s">
        <v>13</v>
      </c>
      <c r="O1" s="4" t="s">
        <v>14</v>
      </c>
      <c r="P1" s="6" t="s">
        <v>15</v>
      </c>
      <c r="Q1" s="4" t="s">
        <v>16</v>
      </c>
      <c r="R1" s="7" t="s">
        <v>17</v>
      </c>
      <c r="S1" s="5" t="s">
        <v>18</v>
      </c>
      <c r="T1" s="8" t="s">
        <v>19</v>
      </c>
      <c r="U1" s="6" t="s">
        <v>20</v>
      </c>
      <c r="V1" s="9" t="s">
        <v>21</v>
      </c>
      <c r="W1" s="10" t="s">
        <v>22</v>
      </c>
      <c r="X1" s="11" t="s">
        <v>23</v>
      </c>
      <c r="Y1" s="11" t="s">
        <v>24</v>
      </c>
      <c r="Z1" s="11" t="s">
        <v>25</v>
      </c>
      <c r="AA1" s="10" t="s">
        <v>26</v>
      </c>
      <c r="AB1" s="10" t="s">
        <v>27</v>
      </c>
      <c r="AC1" s="11" t="s">
        <v>28</v>
      </c>
      <c r="AD1" s="12" t="s">
        <v>29</v>
      </c>
      <c r="AE1" s="10" t="s">
        <v>30</v>
      </c>
      <c r="AF1" s="4" t="s">
        <v>31</v>
      </c>
      <c r="AG1" s="10" t="s">
        <v>32</v>
      </c>
      <c r="AH1" s="11" t="s">
        <v>33</v>
      </c>
      <c r="AI1" s="13" t="s">
        <v>34</v>
      </c>
      <c r="AJ1" s="4" t="s">
        <v>35</v>
      </c>
      <c r="AK1" s="11" t="s">
        <v>36</v>
      </c>
      <c r="AL1" s="11" t="s">
        <v>37</v>
      </c>
      <c r="AM1" s="11" t="s">
        <v>38</v>
      </c>
      <c r="AN1" s="14" t="s">
        <v>39</v>
      </c>
      <c r="AO1" s="13" t="s">
        <v>40</v>
      </c>
      <c r="AP1" s="14" t="s">
        <v>41</v>
      </c>
      <c r="AQ1" s="6" t="s">
        <v>42</v>
      </c>
      <c r="AR1" s="6" t="s">
        <v>43</v>
      </c>
      <c r="AS1" s="4" t="s">
        <v>44</v>
      </c>
      <c r="AT1" s="6" t="s">
        <v>45</v>
      </c>
      <c r="AU1" s="4" t="s">
        <v>46</v>
      </c>
      <c r="AV1" s="15" t="s">
        <v>47</v>
      </c>
      <c r="AW1" s="10" t="s">
        <v>48</v>
      </c>
      <c r="AX1" s="11" t="s">
        <v>49</v>
      </c>
      <c r="AY1" s="13" t="s">
        <v>50</v>
      </c>
      <c r="AZ1" s="4" t="s">
        <v>51</v>
      </c>
      <c r="BA1" s="6" t="s">
        <v>52</v>
      </c>
      <c r="BB1" s="6" t="s">
        <v>53</v>
      </c>
      <c r="BC1" s="6" t="s">
        <v>54</v>
      </c>
      <c r="BD1" s="11" t="s">
        <v>55</v>
      </c>
      <c r="BE1" s="4" t="s">
        <v>56</v>
      </c>
      <c r="BF1" s="4" t="s">
        <v>57</v>
      </c>
      <c r="BG1" s="4" t="s">
        <v>58</v>
      </c>
      <c r="BH1" s="7" t="s">
        <v>59</v>
      </c>
      <c r="BI1" s="4" t="s">
        <v>60</v>
      </c>
      <c r="BJ1" s="16" t="s">
        <v>61</v>
      </c>
      <c r="BK1" s="10" t="s">
        <v>62</v>
      </c>
      <c r="BL1" s="10" t="s">
        <v>63</v>
      </c>
      <c r="BM1" s="17" t="s">
        <v>64</v>
      </c>
      <c r="BN1" s="13" t="s">
        <v>65</v>
      </c>
      <c r="BO1" s="13" t="s">
        <v>66</v>
      </c>
      <c r="BP1" s="13" t="s">
        <v>67</v>
      </c>
      <c r="BQ1" s="18" t="s">
        <v>68</v>
      </c>
      <c r="BR1" s="4" t="s">
        <v>69</v>
      </c>
      <c r="BS1" s="4" t="s">
        <v>70</v>
      </c>
      <c r="BT1" s="11" t="s">
        <v>71</v>
      </c>
      <c r="BU1" s="11" t="s">
        <v>72</v>
      </c>
      <c r="BV1" s="19" t="s">
        <v>73</v>
      </c>
      <c r="BW1" s="19" t="s">
        <v>74</v>
      </c>
      <c r="BX1" s="19" t="s">
        <v>75</v>
      </c>
    </row>
    <row r="2" spans="1:76" ht="56.25" customHeight="1" x14ac:dyDescent="0.25">
      <c r="A2" s="20">
        <v>1</v>
      </c>
      <c r="B2" s="20" t="s">
        <v>76</v>
      </c>
      <c r="C2" s="20" t="s">
        <v>77</v>
      </c>
      <c r="D2" s="20" t="s">
        <v>78</v>
      </c>
      <c r="E2" s="20">
        <v>5</v>
      </c>
      <c r="F2" s="20"/>
      <c r="G2" s="20"/>
      <c r="H2" s="20"/>
      <c r="I2" s="20"/>
      <c r="J2" s="20"/>
      <c r="K2" s="20"/>
      <c r="L2" s="20"/>
      <c r="N2" s="20"/>
      <c r="O2" s="20"/>
      <c r="P2" s="20"/>
      <c r="Q2" s="20"/>
      <c r="R2" s="20"/>
      <c r="S2" s="20"/>
      <c r="T2" s="21">
        <v>20450</v>
      </c>
      <c r="U2" s="22">
        <v>8000</v>
      </c>
      <c r="V2" s="21">
        <v>1000</v>
      </c>
      <c r="W2" s="21"/>
      <c r="X2" s="21">
        <v>5000</v>
      </c>
      <c r="Y2" s="21">
        <v>5000</v>
      </c>
      <c r="Z2" s="21">
        <v>6500</v>
      </c>
      <c r="AA2" s="21">
        <v>7000</v>
      </c>
      <c r="AB2" s="23"/>
      <c r="AC2" s="23"/>
      <c r="AD2" s="23"/>
      <c r="AE2" s="23"/>
      <c r="AF2" s="24"/>
      <c r="AG2" s="25"/>
      <c r="AH2" s="23"/>
      <c r="AI2" s="23"/>
      <c r="AJ2" s="23"/>
      <c r="AK2" s="23"/>
      <c r="AL2" s="26">
        <v>20000</v>
      </c>
      <c r="AM2" s="26">
        <v>7000</v>
      </c>
      <c r="AN2" s="23"/>
      <c r="AO2" s="23"/>
      <c r="AP2" s="23"/>
      <c r="AQ2" s="23"/>
      <c r="AR2" s="23"/>
      <c r="AS2" s="23"/>
      <c r="AT2" s="23"/>
      <c r="AU2" s="23"/>
      <c r="AV2" s="23"/>
      <c r="AW2" s="23"/>
      <c r="AX2" s="23"/>
      <c r="AY2" s="27"/>
      <c r="AZ2" s="24"/>
      <c r="BA2" s="24"/>
      <c r="BB2" s="24"/>
      <c r="BC2" s="24"/>
      <c r="BD2" s="25"/>
      <c r="BE2" s="23"/>
      <c r="BF2" s="23"/>
      <c r="BG2" s="23"/>
      <c r="BH2" s="23"/>
      <c r="BI2" s="23"/>
      <c r="BJ2" s="23"/>
      <c r="BK2" s="23"/>
      <c r="BL2" s="23"/>
      <c r="BM2" s="23"/>
      <c r="BN2" s="23"/>
      <c r="BO2" s="23"/>
      <c r="BP2" s="23"/>
      <c r="BQ2" s="23"/>
      <c r="BR2" s="23"/>
      <c r="BS2" s="23"/>
      <c r="BT2" s="23"/>
      <c r="BU2" s="23"/>
      <c r="BV2" s="19">
        <f>SUM(F2:BU2)</f>
        <v>79950</v>
      </c>
      <c r="BW2" s="19">
        <f t="shared" ref="BW2:BW57" si="0">BV2*E2</f>
        <v>399750</v>
      </c>
      <c r="BX2" s="19">
        <f>BW2/1.2</f>
        <v>333125</v>
      </c>
    </row>
    <row r="3" spans="1:76" ht="56.25" customHeight="1" x14ac:dyDescent="0.25">
      <c r="A3" s="20">
        <v>1</v>
      </c>
      <c r="B3" s="20" t="s">
        <v>79</v>
      </c>
      <c r="C3" s="28" t="s">
        <v>80</v>
      </c>
      <c r="D3" s="20" t="s">
        <v>81</v>
      </c>
      <c r="E3" s="20"/>
      <c r="F3" s="20"/>
      <c r="G3" s="20"/>
      <c r="H3" s="20"/>
      <c r="I3" s="20"/>
      <c r="J3" s="20"/>
      <c r="K3" s="20"/>
      <c r="L3" s="20"/>
      <c r="M3" s="20"/>
      <c r="N3" s="20"/>
      <c r="O3" s="20"/>
      <c r="P3" s="20"/>
      <c r="Q3" s="20"/>
      <c r="R3" s="20"/>
      <c r="S3" s="20"/>
      <c r="T3" s="29">
        <v>1</v>
      </c>
      <c r="U3" s="30">
        <v>1</v>
      </c>
      <c r="V3" s="31">
        <v>1</v>
      </c>
      <c r="W3" s="31"/>
      <c r="X3" s="32">
        <v>1</v>
      </c>
      <c r="Y3" s="32">
        <v>2</v>
      </c>
      <c r="Z3" s="33">
        <v>1</v>
      </c>
      <c r="AA3" s="32">
        <v>1</v>
      </c>
      <c r="AB3" s="23"/>
      <c r="AC3" s="23"/>
      <c r="AD3" s="23"/>
      <c r="AE3" s="23"/>
      <c r="AF3" s="23"/>
      <c r="AG3" s="23"/>
      <c r="AH3" s="23"/>
      <c r="AI3" s="23"/>
      <c r="AJ3" s="23"/>
      <c r="AK3" s="23"/>
      <c r="AL3" s="34">
        <v>1</v>
      </c>
      <c r="AM3" s="34">
        <v>1</v>
      </c>
      <c r="AN3" s="23"/>
      <c r="AO3" s="23"/>
      <c r="AP3" s="23"/>
      <c r="AQ3" s="23"/>
      <c r="AR3" s="23"/>
      <c r="AS3" s="23"/>
      <c r="AT3" s="23"/>
      <c r="AU3" s="23"/>
      <c r="AV3" s="23"/>
      <c r="AW3" s="23"/>
      <c r="AX3" s="23"/>
      <c r="AY3" s="27"/>
      <c r="AZ3" s="24"/>
      <c r="BA3" s="24"/>
      <c r="BB3" s="24"/>
      <c r="BC3" s="24"/>
      <c r="BD3" s="25"/>
      <c r="BE3" s="23"/>
      <c r="BF3" s="23"/>
      <c r="BG3" s="23"/>
      <c r="BH3" s="23"/>
      <c r="BI3" s="23"/>
      <c r="BJ3" s="23"/>
      <c r="BK3" s="23"/>
      <c r="BL3" s="23"/>
      <c r="BM3" s="23"/>
      <c r="BN3" s="23"/>
      <c r="BO3" s="23"/>
      <c r="BP3" s="23"/>
      <c r="BQ3" s="23"/>
      <c r="BR3" s="23"/>
      <c r="BS3" s="23"/>
      <c r="BT3" s="23"/>
      <c r="BU3" s="23"/>
      <c r="BV3" s="19">
        <f t="shared" ref="BV3:BV57" si="1">SUM(F3:BU3)</f>
        <v>10</v>
      </c>
      <c r="BW3" s="19">
        <f t="shared" si="0"/>
        <v>0</v>
      </c>
      <c r="BX3" s="19">
        <f t="shared" ref="BX3:BX57" si="2">BW3/1.2</f>
        <v>0</v>
      </c>
    </row>
    <row r="4" spans="1:76" ht="56.25" customHeight="1" x14ac:dyDescent="0.25">
      <c r="A4" s="20">
        <v>2</v>
      </c>
      <c r="B4" s="20" t="s">
        <v>82</v>
      </c>
      <c r="C4" s="20" t="s">
        <v>83</v>
      </c>
      <c r="D4" s="20" t="s">
        <v>78</v>
      </c>
      <c r="E4" s="20">
        <v>11.78</v>
      </c>
      <c r="F4" s="20"/>
      <c r="G4" s="20"/>
      <c r="H4" s="20"/>
      <c r="I4" s="20"/>
      <c r="J4" s="20"/>
      <c r="K4" s="20"/>
      <c r="L4" s="20"/>
      <c r="M4" s="20"/>
      <c r="N4" s="20"/>
      <c r="O4" s="20"/>
      <c r="P4" s="20"/>
      <c r="Q4" s="20"/>
      <c r="R4" s="20"/>
      <c r="S4" s="20"/>
      <c r="T4" s="23"/>
      <c r="U4" s="23"/>
      <c r="V4" s="23"/>
      <c r="W4" s="23"/>
      <c r="X4" s="23"/>
      <c r="Y4" s="23"/>
      <c r="Z4" s="23"/>
      <c r="AA4" s="23"/>
      <c r="AB4" s="21">
        <v>15000</v>
      </c>
      <c r="AC4" s="21">
        <v>6000</v>
      </c>
      <c r="AD4" s="23"/>
      <c r="AE4" s="23"/>
      <c r="AF4" s="23"/>
      <c r="AG4" s="23"/>
      <c r="AH4" s="23"/>
      <c r="AI4" s="23"/>
      <c r="AJ4" s="23"/>
      <c r="AK4" s="23"/>
      <c r="AL4" s="23"/>
      <c r="AM4" s="23"/>
      <c r="AN4" s="23"/>
      <c r="AO4" s="23"/>
      <c r="AP4" s="23"/>
      <c r="AQ4" s="23"/>
      <c r="AR4" s="23"/>
      <c r="AS4" s="23"/>
      <c r="AT4" s="23"/>
      <c r="AU4" s="23"/>
      <c r="AV4" s="23"/>
      <c r="AW4" s="23"/>
      <c r="AX4" s="23"/>
      <c r="AY4" s="27"/>
      <c r="AZ4" s="24"/>
      <c r="BA4" s="24"/>
      <c r="BB4" s="24"/>
      <c r="BC4" s="24"/>
      <c r="BD4" s="25"/>
      <c r="BE4" s="23"/>
      <c r="BF4" s="23"/>
      <c r="BG4" s="23"/>
      <c r="BH4" s="23"/>
      <c r="BI4" s="23"/>
      <c r="BJ4" s="23"/>
      <c r="BK4" s="23"/>
      <c r="BL4" s="23"/>
      <c r="BM4" s="23"/>
      <c r="BN4" s="23"/>
      <c r="BO4" s="23"/>
      <c r="BP4" s="23"/>
      <c r="BQ4" s="23"/>
      <c r="BR4" s="23"/>
      <c r="BS4" s="23"/>
      <c r="BT4" s="23"/>
      <c r="BU4" s="23"/>
      <c r="BV4" s="19">
        <f t="shared" si="1"/>
        <v>21000</v>
      </c>
      <c r="BW4" s="19">
        <f t="shared" si="0"/>
        <v>247380</v>
      </c>
      <c r="BX4" s="19">
        <f t="shared" si="2"/>
        <v>206150</v>
      </c>
    </row>
    <row r="5" spans="1:76" ht="56.25" customHeight="1" x14ac:dyDescent="0.25">
      <c r="A5" s="20">
        <v>2</v>
      </c>
      <c r="B5" s="20" t="s">
        <v>79</v>
      </c>
      <c r="C5" s="28" t="s">
        <v>84</v>
      </c>
      <c r="D5" s="20" t="s">
        <v>81</v>
      </c>
      <c r="E5" s="20"/>
      <c r="F5" s="20"/>
      <c r="G5" s="20"/>
      <c r="H5" s="20"/>
      <c r="I5" s="20"/>
      <c r="J5" s="20"/>
      <c r="K5" s="20"/>
      <c r="L5" s="20"/>
      <c r="M5" s="20"/>
      <c r="N5" s="20"/>
      <c r="O5" s="20"/>
      <c r="P5" s="20"/>
      <c r="Q5" s="20"/>
      <c r="R5" s="20"/>
      <c r="S5" s="20"/>
      <c r="T5" s="23"/>
      <c r="U5" s="23"/>
      <c r="V5" s="23"/>
      <c r="W5" s="23"/>
      <c r="X5" s="23"/>
      <c r="Y5" s="23"/>
      <c r="Z5" s="23"/>
      <c r="AA5" s="23"/>
      <c r="AB5" s="23">
        <v>1</v>
      </c>
      <c r="AC5" s="23">
        <v>1</v>
      </c>
      <c r="AD5" s="23"/>
      <c r="AE5" s="23"/>
      <c r="AF5" s="23"/>
      <c r="AG5" s="23"/>
      <c r="AH5" s="23"/>
      <c r="AI5" s="23"/>
      <c r="AJ5" s="23"/>
      <c r="AK5" s="23"/>
      <c r="AL5" s="23"/>
      <c r="AM5" s="23"/>
      <c r="AN5" s="23"/>
      <c r="AO5" s="23"/>
      <c r="AP5" s="23"/>
      <c r="AQ5" s="23"/>
      <c r="AR5" s="23"/>
      <c r="AS5" s="23"/>
      <c r="AT5" s="23"/>
      <c r="AU5" s="23"/>
      <c r="AV5" s="23"/>
      <c r="AW5" s="23"/>
      <c r="AX5" s="23"/>
      <c r="AY5" s="27"/>
      <c r="AZ5" s="24"/>
      <c r="BA5" s="24"/>
      <c r="BB5" s="24"/>
      <c r="BC5" s="24"/>
      <c r="BD5" s="25"/>
      <c r="BE5" s="23"/>
      <c r="BF5" s="23"/>
      <c r="BG5" s="23"/>
      <c r="BH5" s="23"/>
      <c r="BI5" s="23"/>
      <c r="BJ5" s="23"/>
      <c r="BK5" s="23"/>
      <c r="BL5" s="23"/>
      <c r="BM5" s="23"/>
      <c r="BN5" s="23"/>
      <c r="BO5" s="23"/>
      <c r="BP5" s="23"/>
      <c r="BQ5" s="23"/>
      <c r="BR5" s="23"/>
      <c r="BS5" s="23"/>
      <c r="BT5" s="23"/>
      <c r="BU5" s="23"/>
      <c r="BV5" s="19">
        <f t="shared" si="1"/>
        <v>2</v>
      </c>
      <c r="BW5" s="19">
        <f t="shared" si="0"/>
        <v>0</v>
      </c>
      <c r="BX5" s="19">
        <f t="shared" si="2"/>
        <v>0</v>
      </c>
    </row>
    <row r="6" spans="1:76" ht="56.25" customHeight="1" x14ac:dyDescent="0.25">
      <c r="A6" s="23">
        <v>3</v>
      </c>
      <c r="B6" s="20" t="s">
        <v>85</v>
      </c>
      <c r="C6" s="20" t="s">
        <v>86</v>
      </c>
      <c r="D6" s="23" t="s">
        <v>78</v>
      </c>
      <c r="E6" s="23">
        <v>4.93</v>
      </c>
      <c r="F6" s="23">
        <v>2500</v>
      </c>
      <c r="G6" s="23"/>
      <c r="H6" s="23"/>
      <c r="I6" s="23"/>
      <c r="J6" s="23"/>
      <c r="K6" s="23"/>
      <c r="L6" s="23"/>
      <c r="M6" s="23"/>
      <c r="N6" s="23"/>
      <c r="O6" s="23"/>
      <c r="P6" s="23"/>
      <c r="Q6" s="23"/>
      <c r="R6" s="23"/>
      <c r="S6" s="23"/>
      <c r="T6" s="23"/>
      <c r="U6" s="23"/>
      <c r="V6" s="23"/>
      <c r="W6" s="23"/>
      <c r="X6" s="23"/>
      <c r="Y6" s="23"/>
      <c r="Z6" s="23"/>
      <c r="AA6" s="23"/>
      <c r="AB6" s="23"/>
      <c r="AC6" s="23"/>
      <c r="AD6" s="21">
        <v>101000</v>
      </c>
      <c r="AE6" s="23"/>
      <c r="AF6" s="23"/>
      <c r="AG6" s="23"/>
      <c r="AH6" s="23"/>
      <c r="AI6" s="23"/>
      <c r="AJ6" s="23"/>
      <c r="AK6" s="23"/>
      <c r="AL6" s="23"/>
      <c r="AM6" s="23"/>
      <c r="AN6" s="23"/>
      <c r="AO6" s="23"/>
      <c r="AP6" s="23"/>
      <c r="AQ6" s="23"/>
      <c r="AR6" s="23"/>
      <c r="AS6" s="23"/>
      <c r="AT6" s="23"/>
      <c r="AU6" s="23"/>
      <c r="AV6" s="23"/>
      <c r="AW6" s="23"/>
      <c r="AX6" s="23"/>
      <c r="AY6" s="27"/>
      <c r="AZ6" s="24"/>
      <c r="BA6" s="24"/>
      <c r="BB6" s="24"/>
      <c r="BC6" s="24"/>
      <c r="BD6" s="25"/>
      <c r="BE6" s="23"/>
      <c r="BF6" s="23"/>
      <c r="BG6" s="23"/>
      <c r="BH6" s="23"/>
      <c r="BI6" s="23"/>
      <c r="BJ6" s="23"/>
      <c r="BK6" s="23"/>
      <c r="BL6" s="23"/>
      <c r="BM6" s="23"/>
      <c r="BN6" s="23"/>
      <c r="BO6" s="23"/>
      <c r="BP6" s="23"/>
      <c r="BQ6" s="23"/>
      <c r="BR6" s="23"/>
      <c r="BS6" s="23"/>
      <c r="BT6" s="23"/>
      <c r="BU6" s="23"/>
      <c r="BV6" s="19">
        <f t="shared" si="1"/>
        <v>103500</v>
      </c>
      <c r="BW6" s="19">
        <f t="shared" si="0"/>
        <v>510254.99999999994</v>
      </c>
      <c r="BX6" s="19">
        <f t="shared" si="2"/>
        <v>425212.49999999994</v>
      </c>
    </row>
    <row r="7" spans="1:76" ht="56.25" customHeight="1" x14ac:dyDescent="0.25">
      <c r="A7" s="23">
        <v>3</v>
      </c>
      <c r="B7" s="20" t="s">
        <v>79</v>
      </c>
      <c r="C7" s="28" t="s">
        <v>87</v>
      </c>
      <c r="D7" s="23" t="s">
        <v>81</v>
      </c>
      <c r="E7" s="23"/>
      <c r="F7" s="23">
        <v>1</v>
      </c>
      <c r="G7" s="23"/>
      <c r="H7" s="23"/>
      <c r="I7" s="23"/>
      <c r="J7" s="23"/>
      <c r="K7" s="23"/>
      <c r="L7" s="23"/>
      <c r="M7" s="23"/>
      <c r="N7" s="23"/>
      <c r="O7" s="23"/>
      <c r="P7" s="23"/>
      <c r="Q7" s="23"/>
      <c r="R7" s="23"/>
      <c r="S7" s="23"/>
      <c r="T7" s="23"/>
      <c r="U7" s="23"/>
      <c r="V7" s="23"/>
      <c r="W7" s="23"/>
      <c r="X7" s="23"/>
      <c r="Y7" s="23"/>
      <c r="Z7" s="23"/>
      <c r="AA7" s="23"/>
      <c r="AB7" s="23"/>
      <c r="AC7" s="23"/>
      <c r="AD7" s="23">
        <v>1</v>
      </c>
      <c r="AE7" s="23"/>
      <c r="AF7" s="23"/>
      <c r="AG7" s="23"/>
      <c r="AH7" s="23"/>
      <c r="AI7" s="23"/>
      <c r="AJ7" s="23"/>
      <c r="AK7" s="23"/>
      <c r="AL7" s="23"/>
      <c r="AM7" s="23"/>
      <c r="AN7" s="23"/>
      <c r="AO7" s="23"/>
      <c r="AP7" s="23"/>
      <c r="AQ7" s="23"/>
      <c r="AR7" s="23"/>
      <c r="AS7" s="23"/>
      <c r="AT7" s="23"/>
      <c r="AU7" s="23"/>
      <c r="AV7" s="23"/>
      <c r="AW7" s="23"/>
      <c r="AX7" s="23"/>
      <c r="AY7" s="27"/>
      <c r="AZ7" s="24"/>
      <c r="BA7" s="24"/>
      <c r="BB7" s="24"/>
      <c r="BC7" s="24"/>
      <c r="BD7" s="25"/>
      <c r="BE7" s="23"/>
      <c r="BF7" s="23"/>
      <c r="BG7" s="23"/>
      <c r="BH7" s="23"/>
      <c r="BI7" s="23"/>
      <c r="BJ7" s="23"/>
      <c r="BK7" s="23"/>
      <c r="BL7" s="23"/>
      <c r="BM7" s="23"/>
      <c r="BN7" s="23"/>
      <c r="BO7" s="23"/>
      <c r="BP7" s="23"/>
      <c r="BQ7" s="23"/>
      <c r="BR7" s="23"/>
      <c r="BS7" s="23"/>
      <c r="BT7" s="23"/>
      <c r="BU7" s="23"/>
      <c r="BV7" s="19">
        <f t="shared" si="1"/>
        <v>2</v>
      </c>
      <c r="BW7" s="19">
        <f t="shared" si="0"/>
        <v>0</v>
      </c>
      <c r="BX7" s="19">
        <f t="shared" si="2"/>
        <v>0</v>
      </c>
    </row>
    <row r="8" spans="1:76" ht="56.25" customHeight="1" x14ac:dyDescent="0.25">
      <c r="A8" s="23">
        <v>4</v>
      </c>
      <c r="B8" s="20" t="s">
        <v>88</v>
      </c>
      <c r="C8" s="20" t="s">
        <v>89</v>
      </c>
      <c r="D8" s="23" t="s">
        <v>78</v>
      </c>
      <c r="E8" s="23">
        <v>2.16</v>
      </c>
      <c r="F8" s="23"/>
      <c r="G8" s="23"/>
      <c r="H8" s="23"/>
      <c r="I8" s="23"/>
      <c r="J8" s="23"/>
      <c r="K8" s="23"/>
      <c r="L8" s="23"/>
      <c r="M8" s="23"/>
      <c r="N8" s="23"/>
      <c r="O8" s="23"/>
      <c r="P8" s="23"/>
      <c r="Q8" s="23"/>
      <c r="R8" s="23"/>
      <c r="S8" s="23"/>
      <c r="T8" s="23"/>
      <c r="U8" s="23"/>
      <c r="V8" s="23"/>
      <c r="W8" s="23"/>
      <c r="X8" s="23"/>
      <c r="Y8" s="23"/>
      <c r="Z8" s="23"/>
      <c r="AA8" s="21">
        <v>4000</v>
      </c>
      <c r="AB8" s="23"/>
      <c r="AC8" s="23"/>
      <c r="AD8" s="23"/>
      <c r="AE8" s="21">
        <v>6000</v>
      </c>
      <c r="AF8" s="23"/>
      <c r="AG8" s="23"/>
      <c r="AH8" s="23"/>
      <c r="AI8" s="23"/>
      <c r="AJ8" s="23"/>
      <c r="AK8" s="23"/>
      <c r="AL8" s="23"/>
      <c r="AM8" s="23"/>
      <c r="AN8" s="23"/>
      <c r="AO8" s="23"/>
      <c r="AP8" s="23"/>
      <c r="AQ8" s="23"/>
      <c r="AR8" s="23"/>
      <c r="AS8" s="23"/>
      <c r="AT8" s="23"/>
      <c r="AU8" s="23"/>
      <c r="AV8" s="23"/>
      <c r="AW8" s="23"/>
      <c r="AX8" s="23"/>
      <c r="AY8" s="27"/>
      <c r="AZ8" s="24"/>
      <c r="BA8" s="24"/>
      <c r="BB8" s="24"/>
      <c r="BC8" s="24"/>
      <c r="BD8" s="25"/>
      <c r="BE8" s="23"/>
      <c r="BF8" s="23"/>
      <c r="BG8" s="23"/>
      <c r="BH8" s="23"/>
      <c r="BI8" s="23"/>
      <c r="BJ8" s="23"/>
      <c r="BK8" s="23"/>
      <c r="BL8" s="23"/>
      <c r="BM8" s="23"/>
      <c r="BN8" s="23"/>
      <c r="BO8" s="23"/>
      <c r="BP8" s="23"/>
      <c r="BQ8" s="23"/>
      <c r="BR8" s="23"/>
      <c r="BS8" s="23"/>
      <c r="BT8" s="23"/>
      <c r="BU8" s="23"/>
      <c r="BV8" s="19">
        <f t="shared" si="1"/>
        <v>10000</v>
      </c>
      <c r="BW8" s="19">
        <f t="shared" si="0"/>
        <v>21600</v>
      </c>
      <c r="BX8" s="19">
        <f t="shared" si="2"/>
        <v>18000</v>
      </c>
    </row>
    <row r="9" spans="1:76" ht="56.25" customHeight="1" x14ac:dyDescent="0.25">
      <c r="A9" s="23">
        <v>4</v>
      </c>
      <c r="B9" s="20" t="s">
        <v>79</v>
      </c>
      <c r="C9" s="28" t="s">
        <v>90</v>
      </c>
      <c r="D9" s="23" t="s">
        <v>81</v>
      </c>
      <c r="E9" s="23"/>
      <c r="F9" s="23"/>
      <c r="G9" s="23"/>
      <c r="H9" s="23"/>
      <c r="I9" s="23"/>
      <c r="J9" s="23"/>
      <c r="K9" s="23"/>
      <c r="L9" s="23"/>
      <c r="M9" s="23"/>
      <c r="N9" s="23"/>
      <c r="O9" s="23"/>
      <c r="P9" s="23"/>
      <c r="Q9" s="23"/>
      <c r="R9" s="23"/>
      <c r="S9" s="23"/>
      <c r="T9" s="23"/>
      <c r="U9" s="23"/>
      <c r="V9" s="23"/>
      <c r="W9" s="23"/>
      <c r="X9" s="23"/>
      <c r="Y9" s="23"/>
      <c r="Z9" s="23"/>
      <c r="AA9" s="23">
        <v>1</v>
      </c>
      <c r="AB9" s="23"/>
      <c r="AC9" s="23"/>
      <c r="AD9" s="23"/>
      <c r="AE9" s="23">
        <v>1</v>
      </c>
      <c r="AF9" s="23"/>
      <c r="AG9" s="23"/>
      <c r="AH9" s="23"/>
      <c r="AI9" s="23"/>
      <c r="AJ9" s="23"/>
      <c r="AK9" s="23"/>
      <c r="AL9" s="23"/>
      <c r="AM9" s="23"/>
      <c r="AN9" s="23"/>
      <c r="AO9" s="23"/>
      <c r="AP9" s="23"/>
      <c r="AQ9" s="23"/>
      <c r="AR9" s="23"/>
      <c r="AS9" s="23"/>
      <c r="AT9" s="23"/>
      <c r="AU9" s="23"/>
      <c r="AV9" s="23"/>
      <c r="AW9" s="23"/>
      <c r="AX9" s="23"/>
      <c r="AY9" s="23"/>
      <c r="AZ9" s="23"/>
      <c r="BA9" s="23"/>
      <c r="BB9" s="23"/>
      <c r="BC9" s="23"/>
      <c r="BD9" s="23"/>
      <c r="BE9" s="23"/>
      <c r="BF9" s="23"/>
      <c r="BG9" s="23"/>
      <c r="BH9" s="23"/>
      <c r="BI9" s="23"/>
      <c r="BJ9" s="23"/>
      <c r="BK9" s="23"/>
      <c r="BL9" s="23"/>
      <c r="BM9" s="23"/>
      <c r="BN9" s="23"/>
      <c r="BO9" s="23"/>
      <c r="BP9" s="23"/>
      <c r="BQ9" s="23"/>
      <c r="BR9" s="23"/>
      <c r="BS9" s="23"/>
      <c r="BT9" s="23"/>
      <c r="BU9" s="23"/>
      <c r="BV9" s="19">
        <f t="shared" si="1"/>
        <v>2</v>
      </c>
      <c r="BW9" s="19">
        <f t="shared" si="0"/>
        <v>0</v>
      </c>
      <c r="BX9" s="19">
        <f t="shared" si="2"/>
        <v>0</v>
      </c>
    </row>
    <row r="10" spans="1:76" ht="56.25" customHeight="1" x14ac:dyDescent="0.25">
      <c r="A10" s="23">
        <v>5</v>
      </c>
      <c r="B10" s="20" t="s">
        <v>91</v>
      </c>
      <c r="C10" s="20" t="s">
        <v>92</v>
      </c>
      <c r="D10" s="23" t="s">
        <v>78</v>
      </c>
      <c r="E10" s="23">
        <v>1.96</v>
      </c>
      <c r="F10" s="23"/>
      <c r="G10" s="23"/>
      <c r="H10" s="23"/>
      <c r="I10" s="23"/>
      <c r="J10" s="23"/>
      <c r="K10" s="35">
        <v>2000</v>
      </c>
      <c r="L10" s="23"/>
      <c r="M10" s="23"/>
      <c r="N10" s="23"/>
      <c r="O10" s="23"/>
      <c r="P10" s="23"/>
      <c r="Q10" s="23"/>
      <c r="R10" s="23"/>
      <c r="S10" s="23"/>
      <c r="T10" s="23"/>
      <c r="U10" s="23"/>
      <c r="V10" s="23"/>
      <c r="W10" s="23"/>
      <c r="X10" s="23"/>
      <c r="Y10" s="23"/>
      <c r="Z10" s="23"/>
      <c r="AA10" s="23"/>
      <c r="AB10" s="23"/>
      <c r="AC10" s="21">
        <v>4000</v>
      </c>
      <c r="AD10" s="23"/>
      <c r="AE10" s="23"/>
      <c r="AF10" s="36">
        <v>30000</v>
      </c>
      <c r="AG10" s="21">
        <v>11200</v>
      </c>
      <c r="AH10" s="23"/>
      <c r="AI10" s="23"/>
      <c r="AJ10" s="23"/>
      <c r="AK10" s="23"/>
      <c r="AL10" s="23"/>
      <c r="AM10" s="23"/>
      <c r="AN10" s="23"/>
      <c r="AO10" s="23"/>
      <c r="AP10" s="23"/>
      <c r="AQ10" s="23"/>
      <c r="AR10" s="23"/>
      <c r="AS10" s="23"/>
      <c r="AT10" s="23"/>
      <c r="AU10" s="23"/>
      <c r="AV10" s="23"/>
      <c r="AW10" s="23"/>
      <c r="AX10" s="23"/>
      <c r="AY10" s="23"/>
      <c r="AZ10" s="23"/>
      <c r="BA10" s="23"/>
      <c r="BB10" s="23"/>
      <c r="BC10" s="23"/>
      <c r="BD10" s="23"/>
      <c r="BE10" s="23"/>
      <c r="BF10" s="23"/>
      <c r="BG10" s="23"/>
      <c r="BH10" s="23"/>
      <c r="BI10" s="23"/>
      <c r="BJ10" s="23"/>
      <c r="BK10" s="23"/>
      <c r="BL10" s="23"/>
      <c r="BM10" s="23"/>
      <c r="BN10" s="23"/>
      <c r="BO10" s="23"/>
      <c r="BP10" s="23"/>
      <c r="BQ10" s="23"/>
      <c r="BR10" s="23"/>
      <c r="BS10" s="23"/>
      <c r="BT10" s="23"/>
      <c r="BU10" s="23"/>
      <c r="BV10" s="19">
        <f t="shared" si="1"/>
        <v>47200</v>
      </c>
      <c r="BW10" s="19">
        <f t="shared" si="0"/>
        <v>92512</v>
      </c>
      <c r="BX10" s="19">
        <f t="shared" si="2"/>
        <v>77093.333333333343</v>
      </c>
    </row>
    <row r="11" spans="1:76" ht="56.25" customHeight="1" x14ac:dyDescent="0.25">
      <c r="A11" s="23">
        <v>5</v>
      </c>
      <c r="B11" s="20" t="s">
        <v>79</v>
      </c>
      <c r="C11" s="28" t="s">
        <v>93</v>
      </c>
      <c r="D11" s="23" t="s">
        <v>81</v>
      </c>
      <c r="E11" s="23"/>
      <c r="F11" s="23"/>
      <c r="G11" s="23"/>
      <c r="H11" s="23"/>
      <c r="I11" s="23"/>
      <c r="J11" s="23"/>
      <c r="K11" s="35">
        <v>1</v>
      </c>
      <c r="L11" s="23"/>
      <c r="M11" s="23"/>
      <c r="N11" s="23"/>
      <c r="O11" s="23"/>
      <c r="P11" s="23"/>
      <c r="Q11" s="23"/>
      <c r="R11" s="23"/>
      <c r="S11" s="23"/>
      <c r="T11" s="23"/>
      <c r="U11" s="23"/>
      <c r="V11" s="23"/>
      <c r="W11" s="23"/>
      <c r="X11" s="23"/>
      <c r="Y11" s="23"/>
      <c r="Z11" s="23"/>
      <c r="AA11" s="23"/>
      <c r="AB11" s="23"/>
      <c r="AC11" s="23">
        <v>1</v>
      </c>
      <c r="AD11" s="23"/>
      <c r="AE11" s="23"/>
      <c r="AF11" s="23">
        <v>1</v>
      </c>
      <c r="AG11" s="23">
        <v>1</v>
      </c>
      <c r="AH11" s="23"/>
      <c r="AI11" s="23"/>
      <c r="AJ11" s="23"/>
      <c r="AK11" s="23"/>
      <c r="AL11" s="23"/>
      <c r="AM11" s="23"/>
      <c r="AN11" s="23"/>
      <c r="AO11" s="23"/>
      <c r="AP11" s="23"/>
      <c r="AQ11" s="23"/>
      <c r="AR11" s="23"/>
      <c r="AS11" s="23"/>
      <c r="AT11" s="23"/>
      <c r="AU11" s="23"/>
      <c r="AV11" s="23"/>
      <c r="AW11" s="23"/>
      <c r="AX11" s="23"/>
      <c r="AY11" s="23"/>
      <c r="AZ11" s="23"/>
      <c r="BA11" s="23"/>
      <c r="BB11" s="23"/>
      <c r="BC11" s="23"/>
      <c r="BD11" s="23"/>
      <c r="BE11" s="23"/>
      <c r="BF11" s="23"/>
      <c r="BG11" s="23"/>
      <c r="BH11" s="23"/>
      <c r="BI11" s="23"/>
      <c r="BJ11" s="23"/>
      <c r="BK11" s="23"/>
      <c r="BL11" s="23"/>
      <c r="BM11" s="23"/>
      <c r="BN11" s="23"/>
      <c r="BO11" s="23"/>
      <c r="BP11" s="23"/>
      <c r="BQ11" s="23"/>
      <c r="BR11" s="23"/>
      <c r="BS11" s="23"/>
      <c r="BT11" s="23"/>
      <c r="BU11" s="23"/>
      <c r="BV11" s="19">
        <f t="shared" si="1"/>
        <v>4</v>
      </c>
      <c r="BW11" s="19">
        <f t="shared" si="0"/>
        <v>0</v>
      </c>
      <c r="BX11" s="19">
        <f t="shared" si="2"/>
        <v>0</v>
      </c>
    </row>
    <row r="12" spans="1:76" ht="56.25" customHeight="1" x14ac:dyDescent="0.25">
      <c r="A12" s="23">
        <v>6</v>
      </c>
      <c r="B12" s="20" t="s">
        <v>94</v>
      </c>
      <c r="C12" s="20" t="s">
        <v>95</v>
      </c>
      <c r="D12" s="23" t="s">
        <v>78</v>
      </c>
      <c r="E12" s="23">
        <v>4.32</v>
      </c>
      <c r="F12" s="23"/>
      <c r="G12" s="23"/>
      <c r="H12" s="23"/>
      <c r="I12" s="23"/>
      <c r="J12" s="23"/>
      <c r="K12" s="23"/>
      <c r="L12" s="23"/>
      <c r="M12" s="23"/>
      <c r="N12" s="23"/>
      <c r="O12" s="23"/>
      <c r="P12" s="23"/>
      <c r="Q12" s="23"/>
      <c r="R12" s="23"/>
      <c r="S12" s="23"/>
      <c r="T12" s="23"/>
      <c r="U12" s="23"/>
      <c r="V12" s="23"/>
      <c r="W12" s="23"/>
      <c r="X12" s="23"/>
      <c r="Y12" s="23"/>
      <c r="Z12" s="23"/>
      <c r="AA12" s="23"/>
      <c r="AB12" s="23"/>
      <c r="AC12" s="23"/>
      <c r="AD12" s="23"/>
      <c r="AE12" s="23"/>
      <c r="AF12" s="23"/>
      <c r="AG12" s="23"/>
      <c r="AH12" s="21">
        <v>17000</v>
      </c>
      <c r="AI12" s="23"/>
      <c r="AJ12" s="23"/>
      <c r="AK12" s="23"/>
      <c r="AL12" s="23"/>
      <c r="AM12" s="23"/>
      <c r="AN12" s="23"/>
      <c r="AO12" s="23"/>
      <c r="AP12" s="23"/>
      <c r="AQ12" s="23"/>
      <c r="AR12" s="23"/>
      <c r="AS12" s="23"/>
      <c r="AT12" s="23"/>
      <c r="AU12" s="23"/>
      <c r="AV12" s="23"/>
      <c r="AW12" s="23"/>
      <c r="AX12" s="23"/>
      <c r="AY12" s="23"/>
      <c r="AZ12" s="23"/>
      <c r="BA12" s="23"/>
      <c r="BB12" s="23"/>
      <c r="BC12" s="23"/>
      <c r="BD12" s="23"/>
      <c r="BE12" s="23"/>
      <c r="BF12" s="23"/>
      <c r="BG12" s="23"/>
      <c r="BH12" s="23"/>
      <c r="BI12" s="23"/>
      <c r="BJ12" s="23"/>
      <c r="BK12" s="23"/>
      <c r="BL12" s="23"/>
      <c r="BM12" s="23"/>
      <c r="BN12" s="23"/>
      <c r="BO12" s="23"/>
      <c r="BP12" s="23"/>
      <c r="BQ12" s="23"/>
      <c r="BR12" s="21">
        <v>10000</v>
      </c>
      <c r="BS12" s="23"/>
      <c r="BT12" s="23"/>
      <c r="BU12" s="23"/>
      <c r="BV12" s="19">
        <f t="shared" si="1"/>
        <v>27000</v>
      </c>
      <c r="BW12" s="19">
        <f t="shared" si="0"/>
        <v>116640.00000000001</v>
      </c>
      <c r="BX12" s="19">
        <f t="shared" si="2"/>
        <v>97200.000000000015</v>
      </c>
    </row>
    <row r="13" spans="1:76" ht="56.25" customHeight="1" x14ac:dyDescent="0.25">
      <c r="A13" s="23">
        <v>6</v>
      </c>
      <c r="B13" s="20" t="s">
        <v>79</v>
      </c>
      <c r="C13" s="28" t="s">
        <v>96</v>
      </c>
      <c r="D13" s="23" t="s">
        <v>81</v>
      </c>
      <c r="E13" s="23"/>
      <c r="F13" s="23"/>
      <c r="G13" s="23"/>
      <c r="H13" s="23"/>
      <c r="I13" s="23"/>
      <c r="J13" s="23"/>
      <c r="K13" s="23"/>
      <c r="L13" s="23"/>
      <c r="M13" s="23"/>
      <c r="N13" s="23"/>
      <c r="O13" s="23"/>
      <c r="P13" s="23"/>
      <c r="Q13" s="23"/>
      <c r="R13" s="23"/>
      <c r="S13" s="23"/>
      <c r="T13" s="23"/>
      <c r="U13" s="23"/>
      <c r="V13" s="23"/>
      <c r="W13" s="23"/>
      <c r="X13" s="23"/>
      <c r="Y13" s="23"/>
      <c r="Z13" s="23"/>
      <c r="AA13" s="23"/>
      <c r="AB13" s="23"/>
      <c r="AC13" s="23"/>
      <c r="AD13" s="23"/>
      <c r="AE13" s="23"/>
      <c r="AF13" s="23"/>
      <c r="AG13" s="23"/>
      <c r="AH13" s="23">
        <v>1</v>
      </c>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c r="BP13" s="23"/>
      <c r="BQ13" s="23"/>
      <c r="BR13" s="23">
        <v>1</v>
      </c>
      <c r="BS13" s="23"/>
      <c r="BT13" s="23"/>
      <c r="BU13" s="23"/>
      <c r="BV13" s="19">
        <f t="shared" si="1"/>
        <v>2</v>
      </c>
      <c r="BW13" s="19">
        <f t="shared" si="0"/>
        <v>0</v>
      </c>
      <c r="BX13" s="19">
        <f t="shared" si="2"/>
        <v>0</v>
      </c>
    </row>
    <row r="14" spans="1:76" ht="56.25" customHeight="1" x14ac:dyDescent="0.25">
      <c r="A14" s="23">
        <v>7</v>
      </c>
      <c r="B14" s="20" t="s">
        <v>97</v>
      </c>
      <c r="C14" s="20" t="s">
        <v>98</v>
      </c>
      <c r="D14" s="23" t="s">
        <v>78</v>
      </c>
      <c r="E14" s="23">
        <v>3.21</v>
      </c>
      <c r="F14" s="23"/>
      <c r="G14" s="23"/>
      <c r="H14" s="23"/>
      <c r="I14" s="23"/>
      <c r="J14" s="23"/>
      <c r="K14" s="23"/>
      <c r="L14" s="23"/>
      <c r="M14" s="23"/>
      <c r="N14" s="23"/>
      <c r="O14" s="23"/>
      <c r="P14" s="23"/>
      <c r="Q14" s="23"/>
      <c r="R14" s="23"/>
      <c r="S14" s="23"/>
      <c r="T14" s="23"/>
      <c r="U14" s="23"/>
      <c r="V14" s="23"/>
      <c r="W14" s="23"/>
      <c r="X14" s="23"/>
      <c r="Y14" s="23"/>
      <c r="Z14" s="23"/>
      <c r="AA14" s="23"/>
      <c r="AB14" s="23"/>
      <c r="AC14" s="23"/>
      <c r="AD14" s="23"/>
      <c r="AE14" s="23"/>
      <c r="AF14" s="23"/>
      <c r="AG14" s="23"/>
      <c r="AH14" s="23"/>
      <c r="AI14" s="37"/>
      <c r="AJ14" s="21">
        <v>4000</v>
      </c>
      <c r="AK14" s="38"/>
      <c r="AL14" s="21">
        <v>70000</v>
      </c>
      <c r="AM14" s="21"/>
      <c r="AN14" s="23"/>
      <c r="AO14" s="23"/>
      <c r="AP14" s="23"/>
      <c r="AQ14" s="23"/>
      <c r="AR14" s="23"/>
      <c r="AS14" s="23"/>
      <c r="AT14" s="23"/>
      <c r="AU14" s="23"/>
      <c r="AV14" s="23"/>
      <c r="AW14" s="23"/>
      <c r="AX14" s="23"/>
      <c r="AY14" s="23"/>
      <c r="AZ14" s="23"/>
      <c r="BA14" s="23"/>
      <c r="BB14" s="23"/>
      <c r="BC14" s="23"/>
      <c r="BD14" s="23"/>
      <c r="BE14" s="23"/>
      <c r="BF14" s="23"/>
      <c r="BG14" s="23"/>
      <c r="BH14" s="23"/>
      <c r="BI14" s="23"/>
      <c r="BJ14" s="23"/>
      <c r="BK14" s="23"/>
      <c r="BL14" s="23"/>
      <c r="BM14" s="23"/>
      <c r="BN14" s="23"/>
      <c r="BO14" s="23"/>
      <c r="BP14" s="23"/>
      <c r="BQ14" s="23"/>
      <c r="BR14" s="23"/>
      <c r="BS14" s="23"/>
      <c r="BT14" s="23"/>
      <c r="BU14" s="23"/>
      <c r="BV14" s="19">
        <f t="shared" si="1"/>
        <v>74000</v>
      </c>
      <c r="BW14" s="19">
        <f t="shared" si="0"/>
        <v>237540</v>
      </c>
      <c r="BX14" s="19">
        <f t="shared" si="2"/>
        <v>197950</v>
      </c>
    </row>
    <row r="15" spans="1:76" ht="56.25" customHeight="1" x14ac:dyDescent="0.25">
      <c r="A15" s="23">
        <v>7</v>
      </c>
      <c r="B15" s="20" t="s">
        <v>79</v>
      </c>
      <c r="C15" s="28" t="s">
        <v>99</v>
      </c>
      <c r="D15" s="23" t="s">
        <v>81</v>
      </c>
      <c r="E15" s="23"/>
      <c r="F15" s="23"/>
      <c r="G15" s="23"/>
      <c r="H15" s="23"/>
      <c r="I15" s="23"/>
      <c r="J15" s="23"/>
      <c r="K15" s="23"/>
      <c r="L15" s="23"/>
      <c r="M15" s="23"/>
      <c r="N15" s="23"/>
      <c r="O15" s="23"/>
      <c r="P15" s="23"/>
      <c r="Q15" s="23"/>
      <c r="R15" s="23"/>
      <c r="S15" s="23"/>
      <c r="T15" s="23"/>
      <c r="U15" s="23"/>
      <c r="V15" s="23"/>
      <c r="W15" s="23"/>
      <c r="X15" s="23"/>
      <c r="Y15" s="23"/>
      <c r="Z15" s="23"/>
      <c r="AA15" s="23"/>
      <c r="AB15" s="23"/>
      <c r="AC15" s="23"/>
      <c r="AD15" s="23"/>
      <c r="AE15" s="23"/>
      <c r="AF15" s="23"/>
      <c r="AG15" s="23"/>
      <c r="AH15" s="23"/>
      <c r="AI15" s="39"/>
      <c r="AJ15" s="23">
        <v>1</v>
      </c>
      <c r="AK15" s="40"/>
      <c r="AL15" s="23">
        <v>1</v>
      </c>
      <c r="AM15" s="23"/>
      <c r="AN15" s="23"/>
      <c r="AO15" s="23"/>
      <c r="AP15" s="23"/>
      <c r="AQ15" s="23"/>
      <c r="AR15" s="23"/>
      <c r="AS15" s="23"/>
      <c r="AT15" s="23"/>
      <c r="AU15" s="23"/>
      <c r="AV15" s="23"/>
      <c r="AW15" s="23"/>
      <c r="AX15" s="23"/>
      <c r="AY15" s="23"/>
      <c r="AZ15" s="23"/>
      <c r="BA15" s="23"/>
      <c r="BB15" s="23"/>
      <c r="BC15" s="23"/>
      <c r="BD15" s="23"/>
      <c r="BE15" s="23"/>
      <c r="BF15" s="23"/>
      <c r="BG15" s="23"/>
      <c r="BH15" s="23"/>
      <c r="BI15" s="23"/>
      <c r="BJ15" s="23"/>
      <c r="BK15" s="23"/>
      <c r="BL15" s="23"/>
      <c r="BM15" s="23"/>
      <c r="BN15" s="23"/>
      <c r="BO15" s="23"/>
      <c r="BP15" s="23"/>
      <c r="BQ15" s="23"/>
      <c r="BR15" s="23"/>
      <c r="BS15" s="23"/>
      <c r="BT15" s="23"/>
      <c r="BU15" s="23"/>
      <c r="BV15" s="19">
        <f t="shared" si="1"/>
        <v>2</v>
      </c>
      <c r="BW15" s="19">
        <f t="shared" si="0"/>
        <v>0</v>
      </c>
      <c r="BX15" s="19">
        <f t="shared" si="2"/>
        <v>0</v>
      </c>
    </row>
    <row r="16" spans="1:76" ht="56.25" customHeight="1" x14ac:dyDescent="0.25">
      <c r="A16" s="23">
        <v>8</v>
      </c>
      <c r="B16" s="20" t="s">
        <v>100</v>
      </c>
      <c r="C16" s="20" t="s">
        <v>101</v>
      </c>
      <c r="D16" s="23" t="s">
        <v>78</v>
      </c>
      <c r="E16" s="23">
        <v>16.29</v>
      </c>
      <c r="F16" s="23"/>
      <c r="G16" s="23"/>
      <c r="H16" s="23"/>
      <c r="I16" s="23"/>
      <c r="J16" s="23"/>
      <c r="K16" s="23"/>
      <c r="L16" s="23"/>
      <c r="M16" s="23"/>
      <c r="N16" s="23"/>
      <c r="O16" s="23"/>
      <c r="P16" s="23"/>
      <c r="Q16" s="23"/>
      <c r="R16" s="23"/>
      <c r="S16" s="21">
        <v>25000</v>
      </c>
      <c r="T16" s="23"/>
      <c r="U16" s="23"/>
      <c r="V16" s="23"/>
      <c r="W16" s="23"/>
      <c r="X16" s="23"/>
      <c r="Y16" s="23"/>
      <c r="Z16" s="23"/>
      <c r="AA16" s="23"/>
      <c r="AB16" s="23"/>
      <c r="AC16" s="23"/>
      <c r="AD16" s="23"/>
      <c r="AE16" s="23"/>
      <c r="AF16" s="23"/>
      <c r="AG16" s="23"/>
      <c r="AH16" s="23"/>
      <c r="AI16" s="23"/>
      <c r="AJ16" s="23"/>
      <c r="AK16" s="23"/>
      <c r="AL16" s="23"/>
      <c r="AM16" s="23"/>
      <c r="AN16" s="23"/>
      <c r="AO16" s="23"/>
      <c r="AP16" s="23"/>
      <c r="AQ16" s="23"/>
      <c r="AR16" s="23"/>
      <c r="AS16" s="23"/>
      <c r="AT16" s="23"/>
      <c r="AU16" s="23"/>
      <c r="AV16" s="23"/>
      <c r="AW16" s="23"/>
      <c r="AX16" s="23"/>
      <c r="AY16" s="23"/>
      <c r="AZ16" s="23"/>
      <c r="BA16" s="23"/>
      <c r="BB16" s="23"/>
      <c r="BC16" s="23"/>
      <c r="BD16" s="23"/>
      <c r="BE16" s="23"/>
      <c r="BF16" s="23"/>
      <c r="BG16" s="23"/>
      <c r="BH16" s="23"/>
      <c r="BI16" s="23"/>
      <c r="BJ16" s="23"/>
      <c r="BK16" s="23"/>
      <c r="BL16" s="23"/>
      <c r="BM16" s="23"/>
      <c r="BN16" s="23"/>
      <c r="BO16" s="23"/>
      <c r="BP16" s="23"/>
      <c r="BQ16" s="23"/>
      <c r="BR16" s="23"/>
      <c r="BS16" s="23"/>
      <c r="BT16" s="23"/>
      <c r="BU16" s="23"/>
      <c r="BV16" s="19">
        <f t="shared" si="1"/>
        <v>25000</v>
      </c>
      <c r="BW16" s="19">
        <f t="shared" si="0"/>
        <v>407250</v>
      </c>
      <c r="BX16" s="19">
        <f t="shared" si="2"/>
        <v>339375</v>
      </c>
    </row>
    <row r="17" spans="1:76" ht="56.25" customHeight="1" x14ac:dyDescent="0.25">
      <c r="A17" s="23">
        <v>8</v>
      </c>
      <c r="B17" s="20" t="s">
        <v>79</v>
      </c>
      <c r="C17" s="28" t="s">
        <v>102</v>
      </c>
      <c r="D17" s="23" t="s">
        <v>81</v>
      </c>
      <c r="E17" s="23"/>
      <c r="F17" s="23"/>
      <c r="G17" s="23"/>
      <c r="H17" s="23"/>
      <c r="I17" s="23"/>
      <c r="J17" s="23"/>
      <c r="K17" s="23"/>
      <c r="L17" s="23"/>
      <c r="M17" s="23"/>
      <c r="N17" s="23"/>
      <c r="O17" s="23"/>
      <c r="P17" s="23"/>
      <c r="Q17" s="23"/>
      <c r="R17" s="23"/>
      <c r="S17" s="23">
        <v>1</v>
      </c>
      <c r="T17" s="23"/>
      <c r="U17" s="23"/>
      <c r="V17" s="23"/>
      <c r="W17" s="23"/>
      <c r="X17" s="23"/>
      <c r="Y17" s="23"/>
      <c r="Z17" s="23"/>
      <c r="AA17" s="23"/>
      <c r="AB17" s="23"/>
      <c r="AC17" s="23"/>
      <c r="AD17" s="23"/>
      <c r="AE17" s="23"/>
      <c r="AF17" s="23"/>
      <c r="AG17" s="23"/>
      <c r="AH17" s="23"/>
      <c r="AI17" s="23"/>
      <c r="AJ17" s="23"/>
      <c r="AK17" s="23"/>
      <c r="AL17" s="23"/>
      <c r="AM17" s="23"/>
      <c r="AN17" s="23"/>
      <c r="AO17" s="23"/>
      <c r="AP17" s="23"/>
      <c r="AQ17" s="23"/>
      <c r="AR17" s="23"/>
      <c r="AS17" s="23"/>
      <c r="AT17" s="23"/>
      <c r="AU17" s="23"/>
      <c r="AV17" s="23"/>
      <c r="AW17" s="23"/>
      <c r="AX17" s="23"/>
      <c r="AY17" s="23"/>
      <c r="AZ17" s="23"/>
      <c r="BA17" s="23"/>
      <c r="BB17" s="23"/>
      <c r="BC17" s="23"/>
      <c r="BD17" s="23"/>
      <c r="BE17" s="23"/>
      <c r="BF17" s="23"/>
      <c r="BG17" s="23"/>
      <c r="BH17" s="23"/>
      <c r="BI17" s="23"/>
      <c r="BJ17" s="23"/>
      <c r="BK17" s="23"/>
      <c r="BL17" s="23"/>
      <c r="BM17" s="23"/>
      <c r="BN17" s="23"/>
      <c r="BO17" s="23"/>
      <c r="BP17" s="23"/>
      <c r="BQ17" s="23"/>
      <c r="BR17" s="23"/>
      <c r="BS17" s="23"/>
      <c r="BT17" s="23"/>
      <c r="BU17" s="23"/>
      <c r="BV17" s="19">
        <f t="shared" si="1"/>
        <v>1</v>
      </c>
      <c r="BW17" s="19">
        <f t="shared" si="0"/>
        <v>0</v>
      </c>
      <c r="BX17" s="19">
        <f t="shared" si="2"/>
        <v>0</v>
      </c>
    </row>
    <row r="18" spans="1:76" ht="56.25" customHeight="1" x14ac:dyDescent="0.25">
      <c r="A18" s="23">
        <v>9</v>
      </c>
      <c r="B18" s="20" t="s">
        <v>103</v>
      </c>
      <c r="C18" s="20" t="s">
        <v>104</v>
      </c>
      <c r="D18" s="23" t="s">
        <v>78</v>
      </c>
      <c r="E18" s="23">
        <v>6.4</v>
      </c>
      <c r="F18" s="23"/>
      <c r="G18" s="23"/>
      <c r="H18" s="23"/>
      <c r="I18" s="23"/>
      <c r="J18" s="23"/>
      <c r="K18" s="23"/>
      <c r="L18" s="23"/>
      <c r="M18" s="23"/>
      <c r="N18" s="23"/>
      <c r="O18" s="23"/>
      <c r="P18" s="23"/>
      <c r="Q18" s="23"/>
      <c r="R18" s="23"/>
      <c r="S18" s="23"/>
      <c r="T18" s="23"/>
      <c r="U18" s="23"/>
      <c r="V18" s="23"/>
      <c r="W18" s="23"/>
      <c r="X18" s="23"/>
      <c r="Y18" s="23"/>
      <c r="Z18" s="23">
        <v>8500</v>
      </c>
      <c r="AA18" s="23"/>
      <c r="AB18" s="23"/>
      <c r="AC18" s="23"/>
      <c r="AD18" s="23"/>
      <c r="AE18" s="23"/>
      <c r="AF18" s="23"/>
      <c r="AG18" s="23"/>
      <c r="AH18" s="23"/>
      <c r="AI18" s="23"/>
      <c r="AJ18" s="23"/>
      <c r="AK18" s="23"/>
      <c r="AL18" s="23"/>
      <c r="AM18" s="23"/>
      <c r="AN18" s="23"/>
      <c r="AO18" s="23"/>
      <c r="AP18" s="23"/>
      <c r="AQ18" s="23"/>
      <c r="AR18" s="23"/>
      <c r="AS18" s="23"/>
      <c r="AT18" s="23"/>
      <c r="AU18" s="23"/>
      <c r="AV18" s="23"/>
      <c r="AW18" s="23"/>
      <c r="AX18" s="23"/>
      <c r="AY18" s="23"/>
      <c r="AZ18" s="23"/>
      <c r="BA18" s="23"/>
      <c r="BB18" s="23"/>
      <c r="BC18" s="23"/>
      <c r="BD18" s="23"/>
      <c r="BE18" s="23"/>
      <c r="BF18" s="23"/>
      <c r="BG18" s="23"/>
      <c r="BH18" s="23"/>
      <c r="BI18" s="23"/>
      <c r="BJ18" s="23"/>
      <c r="BK18" s="23"/>
      <c r="BL18" s="23"/>
      <c r="BM18" s="23"/>
      <c r="BN18" s="23"/>
      <c r="BO18" s="23"/>
      <c r="BP18" s="23"/>
      <c r="BQ18" s="23"/>
      <c r="BR18" s="23"/>
      <c r="BS18" s="23"/>
      <c r="BT18" s="23"/>
      <c r="BU18" s="23"/>
      <c r="BV18" s="19">
        <f t="shared" si="1"/>
        <v>8500</v>
      </c>
      <c r="BW18" s="19">
        <f t="shared" si="0"/>
        <v>54400</v>
      </c>
      <c r="BX18" s="19">
        <f t="shared" si="2"/>
        <v>45333.333333333336</v>
      </c>
    </row>
    <row r="19" spans="1:76" ht="56.25" customHeight="1" x14ac:dyDescent="0.25">
      <c r="A19" s="23">
        <v>9</v>
      </c>
      <c r="B19" s="20" t="s">
        <v>79</v>
      </c>
      <c r="C19" s="28" t="s">
        <v>105</v>
      </c>
      <c r="D19" s="23" t="s">
        <v>81</v>
      </c>
      <c r="E19" s="23"/>
      <c r="F19" s="23"/>
      <c r="G19" s="23"/>
      <c r="H19" s="23"/>
      <c r="I19" s="23"/>
      <c r="J19" s="23"/>
      <c r="K19" s="23"/>
      <c r="L19" s="23"/>
      <c r="M19" s="23"/>
      <c r="N19" s="23"/>
      <c r="O19" s="23"/>
      <c r="P19" s="23"/>
      <c r="Q19" s="23"/>
      <c r="R19" s="23"/>
      <c r="S19" s="23"/>
      <c r="T19" s="23"/>
      <c r="U19" s="23"/>
      <c r="V19" s="23"/>
      <c r="W19" s="23"/>
      <c r="X19" s="23"/>
      <c r="Y19" s="23"/>
      <c r="Z19" s="23">
        <v>1</v>
      </c>
      <c r="AA19" s="23"/>
      <c r="AB19" s="23"/>
      <c r="AC19" s="23"/>
      <c r="AD19" s="23"/>
      <c r="AE19" s="23"/>
      <c r="AF19" s="23"/>
      <c r="AG19" s="23"/>
      <c r="AH19" s="23"/>
      <c r="AI19" s="23"/>
      <c r="AJ19" s="23"/>
      <c r="AK19" s="23"/>
      <c r="AL19" s="23"/>
      <c r="AM19" s="23"/>
      <c r="AN19" s="23"/>
      <c r="AO19" s="23"/>
      <c r="AP19" s="23"/>
      <c r="AQ19" s="23"/>
      <c r="AR19" s="23"/>
      <c r="AS19" s="23"/>
      <c r="AT19" s="23"/>
      <c r="AU19" s="23"/>
      <c r="AV19" s="23"/>
      <c r="AW19" s="23"/>
      <c r="AX19" s="23"/>
      <c r="AY19" s="23"/>
      <c r="AZ19" s="23"/>
      <c r="BA19" s="23"/>
      <c r="BB19" s="23"/>
      <c r="BC19" s="23"/>
      <c r="BD19" s="23"/>
      <c r="BE19" s="23"/>
      <c r="BF19" s="23"/>
      <c r="BG19" s="23"/>
      <c r="BH19" s="23"/>
      <c r="BI19" s="23"/>
      <c r="BJ19" s="23"/>
      <c r="BK19" s="23"/>
      <c r="BL19" s="23"/>
      <c r="BM19" s="23"/>
      <c r="BN19" s="23"/>
      <c r="BO19" s="23"/>
      <c r="BP19" s="23"/>
      <c r="BQ19" s="23"/>
      <c r="BR19" s="23"/>
      <c r="BS19" s="23"/>
      <c r="BT19" s="23"/>
      <c r="BU19" s="23"/>
      <c r="BV19" s="19">
        <f t="shared" si="1"/>
        <v>1</v>
      </c>
      <c r="BW19" s="19">
        <f t="shared" si="0"/>
        <v>0</v>
      </c>
      <c r="BX19" s="19">
        <f t="shared" si="2"/>
        <v>0</v>
      </c>
    </row>
    <row r="20" spans="1:76" ht="56.25" customHeight="1" x14ac:dyDescent="0.25">
      <c r="A20" s="23">
        <v>10</v>
      </c>
      <c r="B20" s="20" t="s">
        <v>106</v>
      </c>
      <c r="C20" s="20" t="s">
        <v>107</v>
      </c>
      <c r="D20" s="23" t="s">
        <v>78</v>
      </c>
      <c r="E20" s="23">
        <v>1.0900000000000001</v>
      </c>
      <c r="F20" s="23"/>
      <c r="G20" s="23"/>
      <c r="H20" s="23"/>
      <c r="I20" s="23">
        <v>2500</v>
      </c>
      <c r="J20" s="23"/>
      <c r="K20" s="23"/>
      <c r="L20" s="23"/>
      <c r="M20" s="23"/>
      <c r="N20" s="23"/>
      <c r="O20" s="23"/>
      <c r="P20" s="23"/>
      <c r="Q20" s="23"/>
      <c r="R20" s="35">
        <v>6000</v>
      </c>
      <c r="S20" s="23"/>
      <c r="T20" s="23"/>
      <c r="U20" s="23"/>
      <c r="V20" s="23"/>
      <c r="W20" s="23"/>
      <c r="X20" s="23"/>
      <c r="Y20" s="23"/>
      <c r="Z20" s="23"/>
      <c r="AA20" s="23"/>
      <c r="AB20" s="23"/>
      <c r="AC20" s="23"/>
      <c r="AD20" s="23"/>
      <c r="AE20" s="21">
        <v>6000</v>
      </c>
      <c r="AF20" s="23"/>
      <c r="AG20" s="23"/>
      <c r="AH20" s="23"/>
      <c r="AI20" s="23"/>
      <c r="AJ20" s="23"/>
      <c r="AK20" s="23"/>
      <c r="AL20" s="23"/>
      <c r="AM20" s="23"/>
      <c r="AN20" s="21">
        <v>33500</v>
      </c>
      <c r="AO20" s="21">
        <v>5000</v>
      </c>
      <c r="AP20" s="21">
        <v>4500</v>
      </c>
      <c r="AQ20" s="21">
        <v>4000</v>
      </c>
      <c r="AR20" s="21">
        <v>6000</v>
      </c>
      <c r="AS20" s="21">
        <v>10000</v>
      </c>
      <c r="AT20" s="21">
        <v>20000</v>
      </c>
      <c r="AU20" s="21">
        <v>15000</v>
      </c>
      <c r="AV20" s="21">
        <v>8000</v>
      </c>
      <c r="AW20" s="21">
        <v>15000</v>
      </c>
      <c r="AX20" s="21">
        <v>20000</v>
      </c>
      <c r="AY20" s="23"/>
      <c r="AZ20" s="23"/>
      <c r="BA20" s="23"/>
      <c r="BB20" s="23"/>
      <c r="BC20" s="23"/>
      <c r="BD20" s="23"/>
      <c r="BE20" s="23"/>
      <c r="BF20" s="23"/>
      <c r="BG20" s="23"/>
      <c r="BH20" s="23"/>
      <c r="BI20" s="23"/>
      <c r="BJ20" s="23"/>
      <c r="BK20" s="23"/>
      <c r="BL20" s="23"/>
      <c r="BM20" s="41">
        <v>25000</v>
      </c>
      <c r="BN20" s="23"/>
      <c r="BO20" s="23"/>
      <c r="BP20" s="23"/>
      <c r="BQ20" s="23"/>
      <c r="BR20" s="23"/>
      <c r="BS20" s="23"/>
      <c r="BT20" s="21">
        <v>18000</v>
      </c>
      <c r="BU20" s="23"/>
      <c r="BV20" s="19">
        <f t="shared" si="1"/>
        <v>198500</v>
      </c>
      <c r="BW20" s="19">
        <f t="shared" si="0"/>
        <v>216365.00000000003</v>
      </c>
      <c r="BX20" s="19">
        <f t="shared" si="2"/>
        <v>180304.16666666669</v>
      </c>
    </row>
    <row r="21" spans="1:76" ht="56.25" customHeight="1" x14ac:dyDescent="0.25">
      <c r="A21" s="23">
        <v>10</v>
      </c>
      <c r="B21" s="20" t="s">
        <v>79</v>
      </c>
      <c r="C21" s="28" t="s">
        <v>108</v>
      </c>
      <c r="D21" s="23" t="s">
        <v>81</v>
      </c>
      <c r="E21" s="23"/>
      <c r="F21" s="23"/>
      <c r="G21" s="23"/>
      <c r="H21" s="23"/>
      <c r="I21" s="23">
        <v>1</v>
      </c>
      <c r="J21" s="23"/>
      <c r="K21" s="23"/>
      <c r="L21" s="23"/>
      <c r="M21" s="23"/>
      <c r="N21" s="23"/>
      <c r="O21" s="23"/>
      <c r="P21" s="23"/>
      <c r="Q21" s="23"/>
      <c r="R21" s="35">
        <v>1</v>
      </c>
      <c r="S21" s="23"/>
      <c r="T21" s="23"/>
      <c r="U21" s="23"/>
      <c r="V21" s="23"/>
      <c r="W21" s="23"/>
      <c r="X21" s="23"/>
      <c r="Y21" s="23"/>
      <c r="Z21" s="23"/>
      <c r="AA21" s="23"/>
      <c r="AB21" s="23"/>
      <c r="AC21" s="23"/>
      <c r="AD21" s="23"/>
      <c r="AE21" s="32">
        <v>1</v>
      </c>
      <c r="AF21" s="23"/>
      <c r="AG21" s="23"/>
      <c r="AH21" s="23"/>
      <c r="AI21" s="23"/>
      <c r="AJ21" s="23"/>
      <c r="AK21" s="23"/>
      <c r="AL21" s="23"/>
      <c r="AM21" s="23"/>
      <c r="AN21" s="30">
        <v>1</v>
      </c>
      <c r="AO21" s="30">
        <v>1</v>
      </c>
      <c r="AP21" s="30">
        <v>1</v>
      </c>
      <c r="AQ21" s="30">
        <v>1</v>
      </c>
      <c r="AR21" s="30">
        <v>1</v>
      </c>
      <c r="AS21" s="30">
        <v>2</v>
      </c>
      <c r="AT21" s="30">
        <v>1</v>
      </c>
      <c r="AU21" s="30">
        <v>1</v>
      </c>
      <c r="AV21" s="32">
        <v>1</v>
      </c>
      <c r="AW21" s="42">
        <v>1</v>
      </c>
      <c r="AX21" s="32">
        <v>2</v>
      </c>
      <c r="AY21" s="23"/>
      <c r="AZ21" s="23"/>
      <c r="BA21" s="23"/>
      <c r="BB21" s="23"/>
      <c r="BC21" s="23"/>
      <c r="BD21" s="23"/>
      <c r="BE21" s="23"/>
      <c r="BF21" s="23"/>
      <c r="BG21" s="23"/>
      <c r="BH21" s="23"/>
      <c r="BI21" s="23"/>
      <c r="BJ21" s="23"/>
      <c r="BK21" s="23"/>
      <c r="BL21" s="23"/>
      <c r="BM21" s="41">
        <v>2</v>
      </c>
      <c r="BN21" s="23"/>
      <c r="BO21" s="23"/>
      <c r="BP21" s="23"/>
      <c r="BQ21" s="23"/>
      <c r="BR21" s="23"/>
      <c r="BS21" s="23"/>
      <c r="BT21" s="42">
        <v>1</v>
      </c>
      <c r="BU21" s="23"/>
      <c r="BV21" s="19">
        <f t="shared" si="1"/>
        <v>19</v>
      </c>
      <c r="BW21" s="19">
        <f t="shared" si="0"/>
        <v>0</v>
      </c>
      <c r="BX21" s="19">
        <f t="shared" si="2"/>
        <v>0</v>
      </c>
    </row>
    <row r="22" spans="1:76" ht="56.25" customHeight="1" x14ac:dyDescent="0.25">
      <c r="A22" s="23">
        <v>11</v>
      </c>
      <c r="B22" s="20" t="s">
        <v>109</v>
      </c>
      <c r="C22" s="20" t="s">
        <v>110</v>
      </c>
      <c r="D22" s="23" t="s">
        <v>78</v>
      </c>
      <c r="E22" s="23">
        <v>4.25</v>
      </c>
      <c r="F22" s="23"/>
      <c r="G22" s="23"/>
      <c r="H22" s="23"/>
      <c r="I22" s="23"/>
      <c r="J22" s="23"/>
      <c r="K22" s="23"/>
      <c r="L22" s="23"/>
      <c r="M22" s="23"/>
      <c r="N22" s="23"/>
      <c r="O22" s="23"/>
      <c r="P22" s="23"/>
      <c r="Q22" s="23"/>
      <c r="R22" s="23">
        <v>6000</v>
      </c>
      <c r="S22" s="23"/>
      <c r="T22" s="23"/>
      <c r="U22" s="23"/>
      <c r="V22" s="23"/>
      <c r="W22" s="23"/>
      <c r="X22" s="23"/>
      <c r="Y22" s="23"/>
      <c r="Z22" s="23"/>
      <c r="AA22" s="23"/>
      <c r="AB22" s="23"/>
      <c r="AC22" s="23"/>
      <c r="AD22" s="23"/>
      <c r="AE22" s="23"/>
      <c r="AF22" s="23"/>
      <c r="AG22" s="23"/>
      <c r="AH22" s="23"/>
      <c r="AI22" s="23"/>
      <c r="AJ22" s="23"/>
      <c r="AK22" s="23"/>
      <c r="AL22" s="23"/>
      <c r="AM22" s="23"/>
      <c r="AN22" s="23"/>
      <c r="AO22" s="23"/>
      <c r="AP22" s="23"/>
      <c r="AQ22" s="23"/>
      <c r="AR22" s="23"/>
      <c r="AS22" s="23"/>
      <c r="AT22" s="23"/>
      <c r="AU22" s="23"/>
      <c r="AV22" s="23"/>
      <c r="AW22" s="23"/>
      <c r="AX22" s="23"/>
      <c r="AY22" s="23"/>
      <c r="AZ22" s="23"/>
      <c r="BA22" s="23"/>
      <c r="BB22" s="23"/>
      <c r="BC22" s="23"/>
      <c r="BD22" s="23"/>
      <c r="BE22" s="23"/>
      <c r="BF22" s="23"/>
      <c r="BG22" s="23"/>
      <c r="BH22" s="23"/>
      <c r="BI22" s="23"/>
      <c r="BJ22" s="23"/>
      <c r="BK22" s="23"/>
      <c r="BL22" s="23"/>
      <c r="BM22" s="23"/>
      <c r="BN22" s="23"/>
      <c r="BO22" s="23"/>
      <c r="BP22" s="23"/>
      <c r="BQ22" s="23"/>
      <c r="BR22" s="23"/>
      <c r="BS22" s="23"/>
      <c r="BT22" s="23"/>
      <c r="BU22" s="23"/>
      <c r="BV22" s="19">
        <f t="shared" si="1"/>
        <v>6000</v>
      </c>
      <c r="BW22" s="19">
        <f t="shared" si="0"/>
        <v>25500</v>
      </c>
      <c r="BX22" s="19">
        <f t="shared" si="2"/>
        <v>21250</v>
      </c>
    </row>
    <row r="23" spans="1:76" ht="56.25" customHeight="1" x14ac:dyDescent="0.25">
      <c r="A23" s="23">
        <v>11</v>
      </c>
      <c r="B23" s="20" t="s">
        <v>79</v>
      </c>
      <c r="C23" s="28" t="s">
        <v>111</v>
      </c>
      <c r="D23" s="23" t="s">
        <v>81</v>
      </c>
      <c r="E23" s="23"/>
      <c r="F23" s="23"/>
      <c r="G23" s="23"/>
      <c r="H23" s="23"/>
      <c r="I23" s="23"/>
      <c r="J23" s="23"/>
      <c r="K23" s="23"/>
      <c r="L23" s="23"/>
      <c r="M23" s="23"/>
      <c r="N23" s="23"/>
      <c r="O23" s="23"/>
      <c r="P23" s="23"/>
      <c r="Q23" s="23"/>
      <c r="R23" s="23">
        <v>1</v>
      </c>
      <c r="S23" s="23"/>
      <c r="T23" s="23"/>
      <c r="U23" s="23"/>
      <c r="V23" s="23"/>
      <c r="W23" s="23"/>
      <c r="X23" s="23"/>
      <c r="Y23" s="23"/>
      <c r="Z23" s="23"/>
      <c r="AA23" s="23"/>
      <c r="AB23" s="23"/>
      <c r="AC23" s="23"/>
      <c r="AD23" s="23"/>
      <c r="AE23" s="23"/>
      <c r="AF23" s="23"/>
      <c r="AG23" s="23"/>
      <c r="AH23" s="23"/>
      <c r="AI23" s="23"/>
      <c r="AJ23" s="23"/>
      <c r="AK23" s="23"/>
      <c r="AL23" s="23"/>
      <c r="AM23" s="23"/>
      <c r="AN23" s="23"/>
      <c r="AO23" s="23"/>
      <c r="AP23" s="23"/>
      <c r="AQ23" s="23"/>
      <c r="AR23" s="23"/>
      <c r="AS23" s="23"/>
      <c r="AT23" s="23"/>
      <c r="AU23" s="23"/>
      <c r="AV23" s="23"/>
      <c r="AW23" s="23"/>
      <c r="AX23" s="23"/>
      <c r="AY23" s="23"/>
      <c r="AZ23" s="23"/>
      <c r="BA23" s="23"/>
      <c r="BB23" s="23"/>
      <c r="BC23" s="23"/>
      <c r="BD23" s="23"/>
      <c r="BE23" s="23"/>
      <c r="BF23" s="23"/>
      <c r="BG23" s="23"/>
      <c r="BH23" s="23"/>
      <c r="BI23" s="23"/>
      <c r="BJ23" s="23"/>
      <c r="BK23" s="23"/>
      <c r="BL23" s="23"/>
      <c r="BM23" s="23"/>
      <c r="BN23" s="23"/>
      <c r="BO23" s="23"/>
      <c r="BP23" s="23"/>
      <c r="BQ23" s="23"/>
      <c r="BR23" s="23"/>
      <c r="BS23" s="23"/>
      <c r="BT23" s="23"/>
      <c r="BU23" s="23"/>
      <c r="BV23" s="19">
        <f t="shared" si="1"/>
        <v>1</v>
      </c>
      <c r="BW23" s="19">
        <f t="shared" si="0"/>
        <v>0</v>
      </c>
      <c r="BX23" s="19">
        <f t="shared" si="2"/>
        <v>0</v>
      </c>
    </row>
    <row r="24" spans="1:76" ht="56.25" customHeight="1" x14ac:dyDescent="0.25">
      <c r="A24" s="23">
        <v>12</v>
      </c>
      <c r="B24" s="20" t="s">
        <v>112</v>
      </c>
      <c r="C24" s="20" t="s">
        <v>113</v>
      </c>
      <c r="D24" s="23" t="s">
        <v>78</v>
      </c>
      <c r="E24" s="23">
        <v>1.05</v>
      </c>
      <c r="F24" s="23"/>
      <c r="G24" s="23"/>
      <c r="H24" s="23"/>
      <c r="I24" s="23"/>
      <c r="J24" s="23"/>
      <c r="K24" s="23"/>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35">
        <v>10000</v>
      </c>
      <c r="AL24" s="23"/>
      <c r="AM24" s="23"/>
      <c r="AN24" s="23"/>
      <c r="AO24" s="23"/>
      <c r="AP24" s="23"/>
      <c r="AQ24" s="23"/>
      <c r="AR24" s="23"/>
      <c r="AS24" s="23"/>
      <c r="AT24" s="23"/>
      <c r="AU24" s="23"/>
      <c r="AV24" s="23"/>
      <c r="AW24" s="21">
        <v>150000</v>
      </c>
      <c r="AX24" s="23"/>
      <c r="AY24" s="21">
        <v>2100</v>
      </c>
      <c r="AZ24" s="21">
        <v>15000</v>
      </c>
      <c r="BA24" s="21">
        <v>10000</v>
      </c>
      <c r="BB24" s="21">
        <v>10000</v>
      </c>
      <c r="BC24" s="21">
        <v>7000</v>
      </c>
      <c r="BD24" s="21">
        <v>30000</v>
      </c>
      <c r="BE24" s="23"/>
      <c r="BF24" s="23"/>
      <c r="BG24" s="23"/>
      <c r="BH24" s="23"/>
      <c r="BI24" s="23"/>
      <c r="BJ24" s="23"/>
      <c r="BK24" s="23"/>
      <c r="BL24" s="23"/>
      <c r="BM24" s="23"/>
      <c r="BN24" s="23"/>
      <c r="BO24" s="23"/>
      <c r="BP24" s="23"/>
      <c r="BQ24" s="23"/>
      <c r="BR24" s="23"/>
      <c r="BS24" s="23"/>
      <c r="BT24" s="23"/>
      <c r="BU24" s="23"/>
      <c r="BV24" s="19">
        <f t="shared" si="1"/>
        <v>234100</v>
      </c>
      <c r="BW24" s="19">
        <f t="shared" si="0"/>
        <v>245805</v>
      </c>
      <c r="BX24" s="19">
        <f t="shared" si="2"/>
        <v>204837.5</v>
      </c>
    </row>
    <row r="25" spans="1:76" ht="56.25" customHeight="1" x14ac:dyDescent="0.25">
      <c r="A25" s="23">
        <v>12</v>
      </c>
      <c r="B25" s="20" t="s">
        <v>79</v>
      </c>
      <c r="C25" s="28" t="s">
        <v>114</v>
      </c>
      <c r="D25" s="23" t="s">
        <v>81</v>
      </c>
      <c r="E25" s="23"/>
      <c r="F25" s="23"/>
      <c r="G25" s="23"/>
      <c r="H25" s="23"/>
      <c r="I25" s="23"/>
      <c r="J25" s="23"/>
      <c r="K25" s="23"/>
      <c r="L25" s="23"/>
      <c r="M25" s="23"/>
      <c r="N25" s="23"/>
      <c r="O25" s="23"/>
      <c r="P25" s="23"/>
      <c r="Q25" s="23"/>
      <c r="R25" s="23"/>
      <c r="S25" s="23"/>
      <c r="T25" s="23"/>
      <c r="U25" s="23"/>
      <c r="V25" s="23"/>
      <c r="W25" s="23"/>
      <c r="X25" s="23"/>
      <c r="Y25" s="23"/>
      <c r="Z25" s="23"/>
      <c r="AA25" s="23"/>
      <c r="AB25" s="23"/>
      <c r="AC25" s="23"/>
      <c r="AD25" s="23"/>
      <c r="AE25" s="23"/>
      <c r="AF25" s="23"/>
      <c r="AG25" s="23"/>
      <c r="AH25" s="23"/>
      <c r="AI25" s="23"/>
      <c r="AJ25" s="23"/>
      <c r="AK25" s="35">
        <v>1</v>
      </c>
      <c r="AL25" s="23"/>
      <c r="AM25" s="23"/>
      <c r="AN25" s="23"/>
      <c r="AO25" s="23"/>
      <c r="AP25" s="23"/>
      <c r="AQ25" s="23"/>
      <c r="AR25" s="23"/>
      <c r="AS25" s="23"/>
      <c r="AT25" s="23"/>
      <c r="AU25" s="23"/>
      <c r="AV25" s="23"/>
      <c r="AW25" s="42">
        <v>1</v>
      </c>
      <c r="AX25" s="23"/>
      <c r="AY25" s="30">
        <v>1</v>
      </c>
      <c r="AZ25" s="30">
        <v>1</v>
      </c>
      <c r="BA25" s="30">
        <v>1</v>
      </c>
      <c r="BB25" s="30">
        <v>1</v>
      </c>
      <c r="BC25" s="30">
        <v>1</v>
      </c>
      <c r="BD25" s="43">
        <v>1</v>
      </c>
      <c r="BE25" s="23"/>
      <c r="BF25" s="23"/>
      <c r="BG25" s="23"/>
      <c r="BH25" s="23"/>
      <c r="BI25" s="23"/>
      <c r="BJ25" s="23"/>
      <c r="BK25" s="23"/>
      <c r="BL25" s="23"/>
      <c r="BM25" s="23"/>
      <c r="BN25" s="23"/>
      <c r="BO25" s="23"/>
      <c r="BP25" s="23"/>
      <c r="BQ25" s="23"/>
      <c r="BR25" s="23"/>
      <c r="BS25" s="23"/>
      <c r="BT25" s="23"/>
      <c r="BU25" s="23"/>
      <c r="BV25" s="19">
        <f t="shared" si="1"/>
        <v>8</v>
      </c>
      <c r="BW25" s="19">
        <f t="shared" si="0"/>
        <v>0</v>
      </c>
      <c r="BX25" s="19">
        <f t="shared" si="2"/>
        <v>0</v>
      </c>
    </row>
    <row r="26" spans="1:76" ht="56.25" customHeight="1" x14ac:dyDescent="0.25">
      <c r="A26" s="23">
        <v>13</v>
      </c>
      <c r="B26" s="20" t="s">
        <v>115</v>
      </c>
      <c r="C26" s="20" t="s">
        <v>116</v>
      </c>
      <c r="D26" s="23" t="s">
        <v>78</v>
      </c>
      <c r="E26" s="23">
        <v>0.61</v>
      </c>
      <c r="F26" s="23"/>
      <c r="G26" s="23"/>
      <c r="H26" s="23"/>
      <c r="I26" s="23"/>
      <c r="J26" s="23"/>
      <c r="K26" s="23"/>
      <c r="L26" s="23"/>
      <c r="M26" s="23"/>
      <c r="N26" s="23"/>
      <c r="O26" s="23"/>
      <c r="P26" s="23"/>
      <c r="Q26" s="23"/>
      <c r="R26" s="23"/>
      <c r="S26" s="23"/>
      <c r="T26" s="23"/>
      <c r="U26" s="23"/>
      <c r="V26" s="23"/>
      <c r="W26" s="23"/>
      <c r="X26" s="23"/>
      <c r="Y26" s="23"/>
      <c r="Z26" s="23"/>
      <c r="AA26" s="23"/>
      <c r="AB26" s="23"/>
      <c r="AC26" s="23"/>
      <c r="AD26" s="23"/>
      <c r="AE26" s="23"/>
      <c r="AF26" s="23"/>
      <c r="AG26" s="23"/>
      <c r="AH26" s="23"/>
      <c r="AI26" s="23"/>
      <c r="AJ26" s="21">
        <v>14760</v>
      </c>
      <c r="AK26" s="23"/>
      <c r="AL26" s="23"/>
      <c r="AM26" s="23"/>
      <c r="AN26" s="23"/>
      <c r="AO26" s="23"/>
      <c r="AP26" s="23"/>
      <c r="AQ26" s="23"/>
      <c r="AR26" s="23"/>
      <c r="AS26" s="23"/>
      <c r="AT26" s="23"/>
      <c r="AU26" s="23"/>
      <c r="AV26" s="23"/>
      <c r="AW26" s="23"/>
      <c r="AX26" s="23"/>
      <c r="AY26" s="23"/>
      <c r="AZ26" s="23"/>
      <c r="BA26" s="23"/>
      <c r="BB26" s="23"/>
      <c r="BC26" s="23"/>
      <c r="BD26" s="23"/>
      <c r="BE26" s="21">
        <v>98000</v>
      </c>
      <c r="BF26" s="21">
        <v>18450</v>
      </c>
      <c r="BG26" s="21">
        <v>66000</v>
      </c>
      <c r="BH26" s="21">
        <v>10000</v>
      </c>
      <c r="BI26" s="21">
        <v>11000</v>
      </c>
      <c r="BJ26" s="21">
        <v>14000</v>
      </c>
      <c r="BK26" s="21">
        <v>35000</v>
      </c>
      <c r="BL26" s="21">
        <v>13000</v>
      </c>
      <c r="BM26" s="23"/>
      <c r="BN26" s="23"/>
      <c r="BO26" s="23"/>
      <c r="BP26" s="23"/>
      <c r="BQ26" s="21">
        <v>8000</v>
      </c>
      <c r="BR26" s="23"/>
      <c r="BS26" s="23"/>
      <c r="BT26" s="23"/>
      <c r="BU26" s="23"/>
      <c r="BV26" s="19">
        <f t="shared" si="1"/>
        <v>288210</v>
      </c>
      <c r="BW26" s="19">
        <f t="shared" si="0"/>
        <v>175808.1</v>
      </c>
      <c r="BX26" s="19">
        <f t="shared" si="2"/>
        <v>146506.75</v>
      </c>
    </row>
    <row r="27" spans="1:76" ht="56.25" customHeight="1" x14ac:dyDescent="0.25">
      <c r="A27" s="23">
        <v>13</v>
      </c>
      <c r="B27" s="20" t="s">
        <v>79</v>
      </c>
      <c r="C27" s="28" t="s">
        <v>117</v>
      </c>
      <c r="D27" s="23" t="s">
        <v>81</v>
      </c>
      <c r="E27" s="23"/>
      <c r="F27" s="23"/>
      <c r="G27" s="23"/>
      <c r="H27" s="23"/>
      <c r="I27" s="23"/>
      <c r="J27" s="23"/>
      <c r="K27" s="23"/>
      <c r="L27" s="23"/>
      <c r="M27" s="23"/>
      <c r="N27" s="23"/>
      <c r="O27" s="23"/>
      <c r="P27" s="23"/>
      <c r="Q27" s="23"/>
      <c r="R27" s="23"/>
      <c r="S27" s="23"/>
      <c r="T27" s="23"/>
      <c r="U27" s="23"/>
      <c r="V27" s="23"/>
      <c r="W27" s="23"/>
      <c r="X27" s="23"/>
      <c r="Y27" s="23"/>
      <c r="Z27" s="23"/>
      <c r="AA27" s="23"/>
      <c r="AB27" s="23"/>
      <c r="AC27" s="23"/>
      <c r="AD27" s="23"/>
      <c r="AE27" s="23"/>
      <c r="AF27" s="23"/>
      <c r="AG27" s="23"/>
      <c r="AH27" s="23"/>
      <c r="AI27" s="23"/>
      <c r="AJ27" s="44">
        <v>1</v>
      </c>
      <c r="AK27" s="23"/>
      <c r="AL27" s="23"/>
      <c r="AM27" s="23"/>
      <c r="AN27" s="23"/>
      <c r="AO27" s="23"/>
      <c r="AP27" s="23"/>
      <c r="AQ27" s="23"/>
      <c r="AR27" s="23"/>
      <c r="AS27" s="23"/>
      <c r="AT27" s="23"/>
      <c r="AU27" s="23"/>
      <c r="AV27" s="23"/>
      <c r="AW27" s="23"/>
      <c r="AX27" s="23"/>
      <c r="AY27" s="23"/>
      <c r="AZ27" s="23"/>
      <c r="BA27" s="23"/>
      <c r="BB27" s="23"/>
      <c r="BC27" s="23"/>
      <c r="BD27" s="23"/>
      <c r="BE27" s="30">
        <v>1</v>
      </c>
      <c r="BF27" s="30">
        <v>1</v>
      </c>
      <c r="BG27" s="30">
        <v>1</v>
      </c>
      <c r="BH27" s="30">
        <v>1</v>
      </c>
      <c r="BI27" s="30">
        <v>1</v>
      </c>
      <c r="BJ27" s="30">
        <v>1</v>
      </c>
      <c r="BK27" s="45">
        <v>1</v>
      </c>
      <c r="BL27" s="32">
        <v>1</v>
      </c>
      <c r="BM27" s="23"/>
      <c r="BN27" s="23"/>
      <c r="BO27" s="23"/>
      <c r="BP27" s="23"/>
      <c r="BQ27" s="30">
        <v>1</v>
      </c>
      <c r="BR27" s="23"/>
      <c r="BS27" s="23"/>
      <c r="BT27" s="23"/>
      <c r="BU27" s="23"/>
      <c r="BV27" s="19">
        <f t="shared" si="1"/>
        <v>10</v>
      </c>
      <c r="BW27" s="19">
        <f t="shared" si="0"/>
        <v>0</v>
      </c>
      <c r="BX27" s="19">
        <f t="shared" si="2"/>
        <v>0</v>
      </c>
    </row>
    <row r="28" spans="1:76" ht="56.25" customHeight="1" x14ac:dyDescent="0.25">
      <c r="A28" s="23">
        <v>14</v>
      </c>
      <c r="B28" s="20" t="s">
        <v>118</v>
      </c>
      <c r="C28" s="20" t="s">
        <v>119</v>
      </c>
      <c r="D28" s="23" t="s">
        <v>78</v>
      </c>
      <c r="E28" s="23">
        <v>2.91</v>
      </c>
      <c r="F28" s="23"/>
      <c r="G28" s="23"/>
      <c r="H28" s="23"/>
      <c r="I28" s="23"/>
      <c r="J28" s="23"/>
      <c r="K28" s="23"/>
      <c r="L28" s="23"/>
      <c r="M28" s="23"/>
      <c r="N28" s="23"/>
      <c r="O28" s="23"/>
      <c r="P28" s="23">
        <v>20000</v>
      </c>
      <c r="Q28" s="23">
        <v>10000</v>
      </c>
      <c r="R28" s="23"/>
      <c r="S28" s="23"/>
      <c r="T28" s="23"/>
      <c r="U28" s="23"/>
      <c r="V28" s="23"/>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1"/>
      <c r="BF28" s="21"/>
      <c r="BG28" s="21"/>
      <c r="BH28" s="21"/>
      <c r="BI28" s="21"/>
      <c r="BJ28" s="21"/>
      <c r="BK28" s="21"/>
      <c r="BL28" s="21"/>
      <c r="BM28" s="23"/>
      <c r="BN28" s="23"/>
      <c r="BO28" s="23"/>
      <c r="BP28" s="23"/>
      <c r="BQ28" s="23"/>
      <c r="BR28" s="23"/>
      <c r="BS28" s="23"/>
      <c r="BT28" s="23"/>
      <c r="BU28" s="23"/>
      <c r="BV28" s="19">
        <f t="shared" si="1"/>
        <v>30000</v>
      </c>
      <c r="BW28" s="19">
        <f t="shared" si="0"/>
        <v>87300</v>
      </c>
      <c r="BX28" s="19">
        <f t="shared" si="2"/>
        <v>72750</v>
      </c>
    </row>
    <row r="29" spans="1:76" ht="56.25" customHeight="1" x14ac:dyDescent="0.25">
      <c r="A29" s="23">
        <v>14</v>
      </c>
      <c r="B29" s="20" t="s">
        <v>79</v>
      </c>
      <c r="C29" s="28" t="s">
        <v>120</v>
      </c>
      <c r="D29" s="23" t="s">
        <v>81</v>
      </c>
      <c r="E29" s="23"/>
      <c r="F29" s="23"/>
      <c r="G29" s="23"/>
      <c r="H29" s="23"/>
      <c r="I29" s="23"/>
      <c r="J29" s="23"/>
      <c r="K29" s="23"/>
      <c r="L29" s="23"/>
      <c r="M29" s="23"/>
      <c r="N29" s="23"/>
      <c r="O29" s="23"/>
      <c r="P29" s="23">
        <v>1</v>
      </c>
      <c r="Q29" s="23">
        <v>1</v>
      </c>
      <c r="R29" s="23"/>
      <c r="S29" s="23"/>
      <c r="T29" s="23"/>
      <c r="U29" s="23"/>
      <c r="V29" s="23"/>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30"/>
      <c r="BF29" s="30"/>
      <c r="BG29" s="30"/>
      <c r="BH29" s="30"/>
      <c r="BI29" s="30"/>
      <c r="BJ29" s="30"/>
      <c r="BK29" s="45"/>
      <c r="BL29" s="32"/>
      <c r="BM29" s="23"/>
      <c r="BN29" s="23"/>
      <c r="BO29" s="23"/>
      <c r="BP29" s="23"/>
      <c r="BQ29" s="23"/>
      <c r="BR29" s="23"/>
      <c r="BS29" s="23"/>
      <c r="BT29" s="23"/>
      <c r="BU29" s="23"/>
      <c r="BV29" s="19">
        <f t="shared" si="1"/>
        <v>2</v>
      </c>
      <c r="BW29" s="19">
        <f t="shared" si="0"/>
        <v>0</v>
      </c>
      <c r="BX29" s="19">
        <f t="shared" si="2"/>
        <v>0</v>
      </c>
    </row>
    <row r="30" spans="1:76" ht="56.25" customHeight="1" x14ac:dyDescent="0.25">
      <c r="A30" s="23">
        <v>15</v>
      </c>
      <c r="B30" s="20" t="s">
        <v>121</v>
      </c>
      <c r="C30" s="20" t="s">
        <v>122</v>
      </c>
      <c r="D30" s="23" t="s">
        <v>78</v>
      </c>
      <c r="E30" s="23">
        <v>1.99</v>
      </c>
      <c r="F30" s="23"/>
      <c r="G30" s="23"/>
      <c r="H30" s="23"/>
      <c r="I30" s="23"/>
      <c r="J30" s="23"/>
      <c r="K30" s="23"/>
      <c r="L30" s="23"/>
      <c r="M30" s="23"/>
      <c r="N30" s="23"/>
      <c r="O30" s="23"/>
      <c r="P30" s="23"/>
      <c r="Q30" s="23"/>
      <c r="R30" s="23"/>
      <c r="S30" s="23"/>
      <c r="T30" s="23"/>
      <c r="U30" s="23"/>
      <c r="V30" s="23"/>
      <c r="W30" s="23"/>
      <c r="X30" s="23"/>
      <c r="Y30" s="23"/>
      <c r="Z30" s="23"/>
      <c r="AA30" s="23"/>
      <c r="AB30" s="23"/>
      <c r="AC30" s="23"/>
      <c r="AD30" s="23"/>
      <c r="AE30" s="23"/>
      <c r="AF30" s="23"/>
      <c r="AG30" s="23"/>
      <c r="AH30" s="23"/>
      <c r="AI30" s="46">
        <v>25000</v>
      </c>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v>55000</v>
      </c>
      <c r="BL30" s="23"/>
      <c r="BM30" s="36">
        <v>55000</v>
      </c>
      <c r="BN30" s="21">
        <v>28000</v>
      </c>
      <c r="BO30" s="21">
        <v>30000</v>
      </c>
      <c r="BP30" s="21">
        <v>15000</v>
      </c>
      <c r="BQ30" s="21">
        <v>15000</v>
      </c>
      <c r="BR30" s="21">
        <v>10000</v>
      </c>
      <c r="BS30" s="21">
        <v>80095</v>
      </c>
      <c r="BT30" s="21">
        <v>19000</v>
      </c>
      <c r="BU30" s="21">
        <v>40136</v>
      </c>
      <c r="BV30" s="19">
        <f t="shared" si="1"/>
        <v>372231</v>
      </c>
      <c r="BW30" s="19">
        <f t="shared" si="0"/>
        <v>740739.69</v>
      </c>
      <c r="BX30" s="19">
        <f t="shared" si="2"/>
        <v>617283.07499999995</v>
      </c>
    </row>
    <row r="31" spans="1:76" ht="56.25" customHeight="1" x14ac:dyDescent="0.25">
      <c r="A31" s="23">
        <v>15</v>
      </c>
      <c r="B31" s="20" t="s">
        <v>79</v>
      </c>
      <c r="C31" s="28" t="s">
        <v>123</v>
      </c>
      <c r="D31" s="23" t="s">
        <v>81</v>
      </c>
      <c r="E31" s="23"/>
      <c r="F31" s="23"/>
      <c r="G31" s="23"/>
      <c r="H31" s="23"/>
      <c r="I31" s="23"/>
      <c r="J31" s="23"/>
      <c r="K31" s="23"/>
      <c r="L31" s="23"/>
      <c r="M31" s="23"/>
      <c r="N31" s="23"/>
      <c r="O31" s="23"/>
      <c r="P31" s="23"/>
      <c r="Q31" s="23"/>
      <c r="R31" s="23"/>
      <c r="S31" s="23"/>
      <c r="T31" s="23"/>
      <c r="U31" s="23"/>
      <c r="V31" s="23"/>
      <c r="W31" s="23"/>
      <c r="X31" s="23"/>
      <c r="Y31" s="23"/>
      <c r="Z31" s="23"/>
      <c r="AA31" s="23"/>
      <c r="AB31" s="23"/>
      <c r="AC31" s="23"/>
      <c r="AD31" s="23"/>
      <c r="AE31" s="23"/>
      <c r="AF31" s="23"/>
      <c r="AG31" s="23"/>
      <c r="AH31" s="23"/>
      <c r="AI31" s="30">
        <v>1</v>
      </c>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v>1</v>
      </c>
      <c r="BL31" s="23"/>
      <c r="BM31" s="29">
        <v>5</v>
      </c>
      <c r="BN31" s="30">
        <v>2</v>
      </c>
      <c r="BO31" s="30">
        <v>1</v>
      </c>
      <c r="BP31" s="30">
        <v>1</v>
      </c>
      <c r="BQ31" s="29">
        <v>1</v>
      </c>
      <c r="BR31" s="30">
        <v>1</v>
      </c>
      <c r="BS31" s="47">
        <v>1</v>
      </c>
      <c r="BT31" s="42">
        <v>1</v>
      </c>
      <c r="BU31" s="32">
        <v>2</v>
      </c>
      <c r="BV31" s="19">
        <f t="shared" si="1"/>
        <v>17</v>
      </c>
      <c r="BW31" s="19">
        <f t="shared" si="0"/>
        <v>0</v>
      </c>
      <c r="BX31" s="19">
        <f t="shared" si="2"/>
        <v>0</v>
      </c>
    </row>
    <row r="32" spans="1:76" ht="56.25" customHeight="1" x14ac:dyDescent="0.25">
      <c r="A32" s="23">
        <v>16</v>
      </c>
      <c r="B32" s="20" t="s">
        <v>124</v>
      </c>
      <c r="C32" s="20" t="s">
        <v>125</v>
      </c>
      <c r="D32" s="23" t="s">
        <v>78</v>
      </c>
      <c r="E32" s="23">
        <v>7.64</v>
      </c>
      <c r="F32" s="23"/>
      <c r="G32" s="23"/>
      <c r="H32" s="23"/>
      <c r="I32" s="23"/>
      <c r="J32" s="23"/>
      <c r="K32" s="23"/>
      <c r="L32" s="23"/>
      <c r="M32" s="23"/>
      <c r="N32" s="23"/>
      <c r="O32" s="21">
        <v>20000</v>
      </c>
      <c r="P32" s="23"/>
      <c r="Q32" s="23"/>
      <c r="R32" s="23"/>
      <c r="S32" s="23"/>
      <c r="T32" s="23"/>
      <c r="U32" s="23"/>
      <c r="V32" s="23"/>
      <c r="W32" s="23"/>
      <c r="X32" s="23"/>
      <c r="Y32" s="23"/>
      <c r="Z32" s="23"/>
      <c r="AA32" s="23"/>
      <c r="AB32" s="23"/>
      <c r="AC32" s="23"/>
      <c r="AD32" s="23"/>
      <c r="AE32" s="23"/>
      <c r="AF32" s="23"/>
      <c r="AG32" s="23"/>
      <c r="AH32" s="23"/>
      <c r="AI32" s="46">
        <v>15750</v>
      </c>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19">
        <f t="shared" si="1"/>
        <v>35750</v>
      </c>
      <c r="BW32" s="19">
        <f t="shared" si="0"/>
        <v>273130</v>
      </c>
      <c r="BX32" s="19">
        <f t="shared" si="2"/>
        <v>227608.33333333334</v>
      </c>
    </row>
    <row r="33" spans="1:76" ht="56.25" customHeight="1" x14ac:dyDescent="0.25">
      <c r="A33" s="23">
        <v>16</v>
      </c>
      <c r="B33" s="20" t="s">
        <v>79</v>
      </c>
      <c r="C33" s="28" t="s">
        <v>126</v>
      </c>
      <c r="D33" s="23" t="s">
        <v>81</v>
      </c>
      <c r="E33" s="23"/>
      <c r="F33" s="23"/>
      <c r="G33" s="23"/>
      <c r="H33" s="23"/>
      <c r="I33" s="23"/>
      <c r="J33" s="23"/>
      <c r="K33" s="23"/>
      <c r="L33" s="23"/>
      <c r="M33" s="23"/>
      <c r="N33" s="23"/>
      <c r="O33" s="48">
        <v>1</v>
      </c>
      <c r="P33" s="23"/>
      <c r="Q33" s="23"/>
      <c r="R33" s="23"/>
      <c r="S33" s="23"/>
      <c r="T33" s="23"/>
      <c r="U33" s="23"/>
      <c r="V33" s="23"/>
      <c r="W33" s="23"/>
      <c r="X33" s="23"/>
      <c r="Y33" s="23"/>
      <c r="Z33" s="23"/>
      <c r="AA33" s="23"/>
      <c r="AB33" s="23"/>
      <c r="AC33" s="23"/>
      <c r="AD33" s="23"/>
      <c r="AE33" s="23"/>
      <c r="AF33" s="23"/>
      <c r="AG33" s="23"/>
      <c r="AH33" s="23"/>
      <c r="AI33" s="48">
        <v>2</v>
      </c>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19">
        <f t="shared" si="1"/>
        <v>3</v>
      </c>
      <c r="BW33" s="19">
        <f t="shared" si="0"/>
        <v>0</v>
      </c>
      <c r="BX33" s="19">
        <f t="shared" si="2"/>
        <v>0</v>
      </c>
    </row>
    <row r="34" spans="1:76" ht="56.25" customHeight="1" x14ac:dyDescent="0.25">
      <c r="A34" s="23">
        <v>17</v>
      </c>
      <c r="B34" s="20" t="s">
        <v>127</v>
      </c>
      <c r="C34" s="20" t="s">
        <v>128</v>
      </c>
      <c r="D34" s="23" t="s">
        <v>78</v>
      </c>
      <c r="E34" s="23">
        <v>4.59</v>
      </c>
      <c r="F34" s="23"/>
      <c r="G34" s="23"/>
      <c r="H34" s="23"/>
      <c r="I34" s="23"/>
      <c r="J34" s="23"/>
      <c r="K34" s="23"/>
      <c r="L34" s="23"/>
      <c r="M34" s="23"/>
      <c r="N34" s="23"/>
      <c r="O34" s="23"/>
      <c r="P34" s="23"/>
      <c r="Q34" s="23"/>
      <c r="R34" s="23"/>
      <c r="S34" s="23"/>
      <c r="T34" s="23"/>
      <c r="U34" s="23"/>
      <c r="V34" s="23"/>
      <c r="W34" s="23"/>
      <c r="X34" s="23"/>
      <c r="Y34" s="23"/>
      <c r="Z34" s="23"/>
      <c r="AA34" s="23"/>
      <c r="AB34" s="23"/>
      <c r="AC34" s="23"/>
      <c r="AD34" s="23">
        <v>100000</v>
      </c>
      <c r="AE34" s="23"/>
      <c r="AF34" s="23"/>
      <c r="AG34" s="23"/>
      <c r="AH34" s="23"/>
      <c r="AI34" s="49">
        <v>16500</v>
      </c>
      <c r="AJ34" s="23"/>
      <c r="AK34" s="23"/>
      <c r="AL34" s="23"/>
      <c r="AM34" s="23"/>
      <c r="AN34" s="23"/>
      <c r="AO34" s="23"/>
      <c r="AP34" s="23"/>
      <c r="AQ34" s="23"/>
      <c r="AR34" s="23"/>
      <c r="AS34" s="23"/>
      <c r="AT34" s="23"/>
      <c r="AU34" s="23"/>
      <c r="AV34" s="23"/>
      <c r="AW34" s="23"/>
      <c r="AX34" s="23"/>
      <c r="AY34" s="23"/>
      <c r="AZ34" s="23"/>
      <c r="BA34" s="23"/>
      <c r="BB34" s="23"/>
      <c r="BC34" s="35">
        <v>5000</v>
      </c>
      <c r="BD34" s="23"/>
      <c r="BE34" s="23"/>
      <c r="BF34" s="23"/>
      <c r="BG34" s="23"/>
      <c r="BH34" s="23"/>
      <c r="BI34" s="23"/>
      <c r="BJ34" s="23"/>
      <c r="BK34" s="23"/>
      <c r="BL34" s="23"/>
      <c r="BM34" s="23"/>
      <c r="BN34" s="23"/>
      <c r="BO34" s="23"/>
      <c r="BP34" s="23"/>
      <c r="BQ34" s="23"/>
      <c r="BR34" s="23"/>
      <c r="BS34" s="23"/>
      <c r="BT34" s="23"/>
      <c r="BU34" s="23"/>
      <c r="BV34" s="19">
        <f t="shared" si="1"/>
        <v>121500</v>
      </c>
      <c r="BW34" s="19">
        <f t="shared" si="0"/>
        <v>557685</v>
      </c>
      <c r="BX34" s="19">
        <f t="shared" si="2"/>
        <v>464737.5</v>
      </c>
    </row>
    <row r="35" spans="1:76" ht="56.25" customHeight="1" x14ac:dyDescent="0.25">
      <c r="A35" s="23">
        <v>17</v>
      </c>
      <c r="B35" s="20" t="s">
        <v>79</v>
      </c>
      <c r="C35" s="28" t="s">
        <v>129</v>
      </c>
      <c r="D35" s="23" t="s">
        <v>81</v>
      </c>
      <c r="E35" s="23"/>
      <c r="F35" s="23"/>
      <c r="G35" s="23"/>
      <c r="H35" s="23"/>
      <c r="I35" s="23"/>
      <c r="J35" s="23"/>
      <c r="K35" s="23"/>
      <c r="L35" s="23"/>
      <c r="M35" s="23"/>
      <c r="N35" s="23"/>
      <c r="O35" s="23"/>
      <c r="P35" s="23"/>
      <c r="Q35" s="23"/>
      <c r="R35" s="23"/>
      <c r="S35" s="23"/>
      <c r="T35" s="23"/>
      <c r="U35" s="23"/>
      <c r="V35" s="23"/>
      <c r="W35" s="23"/>
      <c r="X35" s="23"/>
      <c r="Y35" s="23"/>
      <c r="Z35" s="23"/>
      <c r="AA35" s="23"/>
      <c r="AB35" s="23"/>
      <c r="AC35" s="23"/>
      <c r="AD35" s="23">
        <v>1</v>
      </c>
      <c r="AE35" s="23"/>
      <c r="AF35" s="23"/>
      <c r="AG35" s="23"/>
      <c r="AH35" s="23"/>
      <c r="AI35" s="50">
        <v>1</v>
      </c>
      <c r="AJ35" s="23"/>
      <c r="AK35" s="23"/>
      <c r="AL35" s="23"/>
      <c r="AM35" s="23"/>
      <c r="AN35" s="23"/>
      <c r="AO35" s="23"/>
      <c r="AP35" s="23"/>
      <c r="AQ35" s="23"/>
      <c r="AR35" s="23"/>
      <c r="AS35" s="23"/>
      <c r="AT35" s="23"/>
      <c r="AU35" s="23"/>
      <c r="AV35" s="23"/>
      <c r="AW35" s="23"/>
      <c r="AX35" s="23"/>
      <c r="AY35" s="23"/>
      <c r="AZ35" s="23"/>
      <c r="BA35" s="23"/>
      <c r="BB35" s="23"/>
      <c r="BC35" s="35">
        <v>1</v>
      </c>
      <c r="BD35" s="23"/>
      <c r="BE35" s="23"/>
      <c r="BF35" s="23"/>
      <c r="BG35" s="23"/>
      <c r="BH35" s="23"/>
      <c r="BI35" s="23"/>
      <c r="BJ35" s="23"/>
      <c r="BK35" s="23"/>
      <c r="BL35" s="23"/>
      <c r="BM35" s="23"/>
      <c r="BN35" s="23"/>
      <c r="BO35" s="23"/>
      <c r="BP35" s="23"/>
      <c r="BQ35" s="23"/>
      <c r="BR35" s="23"/>
      <c r="BS35" s="23"/>
      <c r="BT35" s="23"/>
      <c r="BU35" s="23"/>
      <c r="BV35" s="19">
        <f t="shared" si="1"/>
        <v>3</v>
      </c>
      <c r="BW35" s="19">
        <f t="shared" si="0"/>
        <v>0</v>
      </c>
      <c r="BX35" s="19">
        <f t="shared" si="2"/>
        <v>0</v>
      </c>
    </row>
    <row r="36" spans="1:76" ht="56.25" customHeight="1" x14ac:dyDescent="0.25">
      <c r="A36" s="23">
        <v>18</v>
      </c>
      <c r="B36" s="20" t="s">
        <v>130</v>
      </c>
      <c r="C36" s="20" t="s">
        <v>131</v>
      </c>
      <c r="D36" s="23" t="s">
        <v>78</v>
      </c>
      <c r="E36" s="23">
        <v>1.63</v>
      </c>
      <c r="F36" s="23"/>
      <c r="G36" s="23"/>
      <c r="H36" s="35">
        <v>65000</v>
      </c>
      <c r="I36" s="23"/>
      <c r="J36" s="23"/>
      <c r="K36" s="23"/>
      <c r="L36" s="23"/>
      <c r="M36" s="23"/>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v>23000</v>
      </c>
      <c r="BL36" s="23"/>
      <c r="BM36" s="23"/>
      <c r="BN36" s="23"/>
      <c r="BO36" s="23"/>
      <c r="BP36" s="23"/>
      <c r="BQ36" s="23"/>
      <c r="BR36" s="23"/>
      <c r="BS36" s="23"/>
      <c r="BT36" s="23"/>
      <c r="BU36" s="23"/>
      <c r="BV36" s="19">
        <f t="shared" si="1"/>
        <v>88000</v>
      </c>
      <c r="BW36" s="19">
        <f t="shared" si="0"/>
        <v>143440</v>
      </c>
      <c r="BX36" s="19">
        <f t="shared" si="2"/>
        <v>119533.33333333334</v>
      </c>
    </row>
    <row r="37" spans="1:76" ht="56.25" customHeight="1" x14ac:dyDescent="0.25">
      <c r="A37" s="23">
        <v>18</v>
      </c>
      <c r="B37" s="20" t="s">
        <v>79</v>
      </c>
      <c r="C37" s="28" t="s">
        <v>132</v>
      </c>
      <c r="D37" s="23" t="s">
        <v>81</v>
      </c>
      <c r="E37" s="23"/>
      <c r="F37" s="23"/>
      <c r="G37" s="23"/>
      <c r="H37" s="35">
        <v>1</v>
      </c>
      <c r="I37" s="23"/>
      <c r="J37" s="23"/>
      <c r="K37" s="23"/>
      <c r="L37" s="23"/>
      <c r="M37" s="23"/>
      <c r="N37" s="23"/>
      <c r="O37" s="23"/>
      <c r="P37" s="23"/>
      <c r="Q37" s="23"/>
      <c r="R37" s="23"/>
      <c r="S37" s="23"/>
      <c r="T37" s="23"/>
      <c r="U37" s="23"/>
      <c r="V37" s="23"/>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v>1</v>
      </c>
      <c r="BL37" s="23"/>
      <c r="BM37" s="23"/>
      <c r="BN37" s="23"/>
      <c r="BO37" s="23"/>
      <c r="BP37" s="23"/>
      <c r="BQ37" s="23"/>
      <c r="BR37" s="23"/>
      <c r="BS37" s="23"/>
      <c r="BT37" s="23"/>
      <c r="BU37" s="23"/>
      <c r="BV37" s="19">
        <f t="shared" si="1"/>
        <v>2</v>
      </c>
      <c r="BW37" s="19">
        <f t="shared" si="0"/>
        <v>0</v>
      </c>
      <c r="BX37" s="19">
        <f t="shared" si="2"/>
        <v>0</v>
      </c>
    </row>
    <row r="38" spans="1:76" ht="56.25" customHeight="1" x14ac:dyDescent="0.25">
      <c r="A38" s="23">
        <v>19</v>
      </c>
      <c r="B38" s="20" t="s">
        <v>133</v>
      </c>
      <c r="C38" s="20" t="s">
        <v>134</v>
      </c>
      <c r="D38" s="23" t="s">
        <v>78</v>
      </c>
      <c r="E38" s="23">
        <v>2.89</v>
      </c>
      <c r="F38" s="23"/>
      <c r="G38" s="23">
        <v>33000</v>
      </c>
      <c r="H38" s="23"/>
      <c r="I38" s="23"/>
      <c r="J38" s="23"/>
      <c r="K38" s="23"/>
      <c r="L38" s="23"/>
      <c r="M38" s="23"/>
      <c r="N38" s="23"/>
      <c r="O38" s="23"/>
      <c r="P38" s="23"/>
      <c r="Q38" s="23"/>
      <c r="R38" s="23"/>
      <c r="S38" s="23"/>
      <c r="T38" s="23"/>
      <c r="U38" s="23"/>
      <c r="V38" s="23"/>
      <c r="W38" s="23"/>
      <c r="X38" s="23"/>
      <c r="Y38" s="23"/>
      <c r="Z38" s="23"/>
      <c r="AA38" s="23"/>
      <c r="AB38" s="23"/>
      <c r="AC38" s="23"/>
      <c r="AD38" s="23"/>
      <c r="AE38" s="23"/>
      <c r="AF38" s="23"/>
      <c r="AG38" s="23"/>
      <c r="AH38" s="23"/>
      <c r="AI38" s="49">
        <v>15000</v>
      </c>
      <c r="AJ38" s="23"/>
      <c r="AK38" s="23"/>
      <c r="AL38" s="23"/>
      <c r="AM38" s="23"/>
      <c r="AN38" s="23"/>
      <c r="AO38" s="23"/>
      <c r="AP38" s="23"/>
      <c r="AQ38" s="23"/>
      <c r="AR38" s="23"/>
      <c r="AS38" s="23"/>
      <c r="AT38" s="23"/>
      <c r="AU38" s="23"/>
      <c r="AV38" s="23"/>
      <c r="AW38" s="23"/>
      <c r="AX38" s="23"/>
      <c r="AY38" s="23"/>
      <c r="AZ38" s="23"/>
      <c r="BA38" s="23"/>
      <c r="BB38" s="23"/>
      <c r="BC38" s="23"/>
      <c r="BD38" s="23"/>
      <c r="BE38" s="23"/>
      <c r="BF38" s="23"/>
      <c r="BG38" s="23"/>
      <c r="BH38" s="23"/>
      <c r="BI38" s="23"/>
      <c r="BJ38" s="23"/>
      <c r="BK38" s="23"/>
      <c r="BL38" s="23"/>
      <c r="BM38" s="23"/>
      <c r="BN38" s="23"/>
      <c r="BO38" s="23"/>
      <c r="BP38" s="23"/>
      <c r="BQ38" s="23"/>
      <c r="BR38" s="23"/>
      <c r="BS38" s="23"/>
      <c r="BT38" s="23"/>
      <c r="BU38" s="23"/>
      <c r="BV38" s="19">
        <f t="shared" si="1"/>
        <v>48000</v>
      </c>
      <c r="BW38" s="19">
        <f t="shared" si="0"/>
        <v>138720</v>
      </c>
      <c r="BX38" s="19">
        <f t="shared" si="2"/>
        <v>115600</v>
      </c>
    </row>
    <row r="39" spans="1:76" ht="56.25" customHeight="1" x14ac:dyDescent="0.25">
      <c r="A39" s="23">
        <v>19</v>
      </c>
      <c r="B39" s="20" t="s">
        <v>79</v>
      </c>
      <c r="C39" s="28" t="s">
        <v>135</v>
      </c>
      <c r="D39" s="23" t="s">
        <v>81</v>
      </c>
      <c r="E39" s="23"/>
      <c r="F39" s="23"/>
      <c r="G39" s="23">
        <v>2</v>
      </c>
      <c r="H39" s="23"/>
      <c r="I39" s="23"/>
      <c r="J39" s="23"/>
      <c r="K39" s="23"/>
      <c r="L39" s="23"/>
      <c r="M39" s="23"/>
      <c r="N39" s="23"/>
      <c r="O39" s="23"/>
      <c r="P39" s="23"/>
      <c r="Q39" s="23"/>
      <c r="R39" s="23"/>
      <c r="S39" s="23"/>
      <c r="T39" s="23"/>
      <c r="U39" s="23"/>
      <c r="V39" s="23"/>
      <c r="W39" s="23"/>
      <c r="X39" s="23"/>
      <c r="Y39" s="23"/>
      <c r="Z39" s="23"/>
      <c r="AA39" s="23"/>
      <c r="AB39" s="23"/>
      <c r="AC39" s="23"/>
      <c r="AD39" s="23"/>
      <c r="AE39" s="23"/>
      <c r="AF39" s="23"/>
      <c r="AG39" s="23"/>
      <c r="AH39" s="23"/>
      <c r="AI39" s="50">
        <v>1</v>
      </c>
      <c r="AJ39" s="23"/>
      <c r="AK39" s="23"/>
      <c r="AL39" s="23"/>
      <c r="AM39" s="23"/>
      <c r="AN39" s="23"/>
      <c r="AO39" s="23"/>
      <c r="AP39" s="23"/>
      <c r="AQ39" s="23"/>
      <c r="AR39" s="23"/>
      <c r="AS39" s="23"/>
      <c r="AT39" s="23"/>
      <c r="AU39" s="23"/>
      <c r="AV39" s="23"/>
      <c r="AW39" s="23"/>
      <c r="AX39" s="23"/>
      <c r="AY39" s="23"/>
      <c r="AZ39" s="23"/>
      <c r="BA39" s="23"/>
      <c r="BB39" s="23"/>
      <c r="BC39" s="23"/>
      <c r="BD39" s="23"/>
      <c r="BE39" s="23"/>
      <c r="BF39" s="23"/>
      <c r="BG39" s="23"/>
      <c r="BH39" s="23"/>
      <c r="BI39" s="23"/>
      <c r="BJ39" s="23"/>
      <c r="BK39" s="23"/>
      <c r="BL39" s="23"/>
      <c r="BM39" s="23"/>
      <c r="BN39" s="23"/>
      <c r="BO39" s="23"/>
      <c r="BP39" s="23"/>
      <c r="BQ39" s="23"/>
      <c r="BR39" s="23"/>
      <c r="BS39" s="23"/>
      <c r="BT39" s="23"/>
      <c r="BU39" s="23"/>
      <c r="BV39" s="19">
        <f t="shared" si="1"/>
        <v>3</v>
      </c>
      <c r="BW39" s="19">
        <f t="shared" si="0"/>
        <v>0</v>
      </c>
      <c r="BX39" s="19">
        <f t="shared" si="2"/>
        <v>0</v>
      </c>
    </row>
    <row r="40" spans="1:76" ht="56.25" customHeight="1" x14ac:dyDescent="0.25">
      <c r="A40" s="23">
        <v>20</v>
      </c>
      <c r="B40" s="20" t="s">
        <v>136</v>
      </c>
      <c r="C40" s="20" t="s">
        <v>137</v>
      </c>
      <c r="D40" s="23" t="s">
        <v>78</v>
      </c>
      <c r="E40" s="23">
        <v>11.21</v>
      </c>
      <c r="F40" s="23"/>
      <c r="G40" s="23"/>
      <c r="H40" s="23"/>
      <c r="I40" s="23"/>
      <c r="J40" s="23"/>
      <c r="K40" s="23"/>
      <c r="L40" s="23"/>
      <c r="M40" s="23"/>
      <c r="N40" s="23"/>
      <c r="O40" s="23"/>
      <c r="P40" s="23"/>
      <c r="Q40" s="23"/>
      <c r="R40" s="23"/>
      <c r="S40" s="23"/>
      <c r="T40" s="23"/>
      <c r="U40" s="23"/>
      <c r="V40" s="23">
        <v>3500</v>
      </c>
      <c r="W40" s="23">
        <v>13250</v>
      </c>
      <c r="X40" s="23"/>
      <c r="Y40" s="23"/>
      <c r="Z40" s="23"/>
      <c r="AA40" s="23"/>
      <c r="AB40" s="23"/>
      <c r="AC40" s="23"/>
      <c r="AD40" s="23"/>
      <c r="AE40" s="23"/>
      <c r="AF40" s="23"/>
      <c r="AG40" s="23"/>
      <c r="AH40" s="23"/>
      <c r="AI40" s="23"/>
      <c r="AJ40" s="23"/>
      <c r="AK40" s="23"/>
      <c r="AL40" s="23"/>
      <c r="AM40" s="23"/>
      <c r="AN40" s="23"/>
      <c r="AO40" s="23"/>
      <c r="AP40" s="23"/>
      <c r="AQ40" s="23"/>
      <c r="AR40" s="23"/>
      <c r="AS40" s="23"/>
      <c r="AT40" s="23"/>
      <c r="AU40" s="23"/>
      <c r="AV40" s="23"/>
      <c r="AW40" s="23"/>
      <c r="AX40" s="23"/>
      <c r="AY40" s="23"/>
      <c r="AZ40" s="23"/>
      <c r="BA40" s="23"/>
      <c r="BB40" s="23"/>
      <c r="BC40" s="23"/>
      <c r="BD40" s="23"/>
      <c r="BE40" s="23"/>
      <c r="BF40" s="23"/>
      <c r="BG40" s="23"/>
      <c r="BH40" s="23"/>
      <c r="BI40" s="23"/>
      <c r="BJ40" s="23"/>
      <c r="BK40" s="23"/>
      <c r="BL40" s="23"/>
      <c r="BM40" s="23"/>
      <c r="BN40" s="23"/>
      <c r="BO40" s="23"/>
      <c r="BP40" s="23"/>
      <c r="BQ40" s="23"/>
      <c r="BR40" s="23"/>
      <c r="BS40" s="23"/>
      <c r="BT40" s="23"/>
      <c r="BU40" s="23"/>
      <c r="BV40" s="19">
        <f t="shared" si="1"/>
        <v>16750</v>
      </c>
      <c r="BW40" s="19">
        <f t="shared" si="0"/>
        <v>187767.5</v>
      </c>
      <c r="BX40" s="19">
        <f t="shared" si="2"/>
        <v>156472.91666666669</v>
      </c>
    </row>
    <row r="41" spans="1:76" ht="56.25" customHeight="1" x14ac:dyDescent="0.25">
      <c r="A41" s="23">
        <v>20</v>
      </c>
      <c r="B41" s="20" t="s">
        <v>79</v>
      </c>
      <c r="C41" s="28" t="s">
        <v>138</v>
      </c>
      <c r="D41" s="23" t="s">
        <v>81</v>
      </c>
      <c r="E41" s="23"/>
      <c r="F41" s="23"/>
      <c r="G41" s="23"/>
      <c r="H41" s="23"/>
      <c r="I41" s="23"/>
      <c r="J41" s="23"/>
      <c r="K41" s="23"/>
      <c r="L41" s="23"/>
      <c r="M41" s="23"/>
      <c r="N41" s="23"/>
      <c r="O41" s="23"/>
      <c r="P41" s="23"/>
      <c r="Q41" s="23"/>
      <c r="R41" s="23"/>
      <c r="S41" s="23"/>
      <c r="T41" s="23"/>
      <c r="U41" s="23"/>
      <c r="V41" s="23">
        <v>1</v>
      </c>
      <c r="W41" s="23">
        <v>1</v>
      </c>
      <c r="X41" s="23"/>
      <c r="Y41" s="23"/>
      <c r="Z41" s="23"/>
      <c r="AA41" s="23"/>
      <c r="AB41" s="23"/>
      <c r="AC41" s="23"/>
      <c r="AD41" s="23"/>
      <c r="AE41" s="23"/>
      <c r="AF41" s="23"/>
      <c r="AG41" s="23"/>
      <c r="AH41" s="23"/>
      <c r="AI41" s="23"/>
      <c r="AJ41" s="23"/>
      <c r="AK41" s="23"/>
      <c r="AL41" s="23"/>
      <c r="AM41" s="23"/>
      <c r="AN41" s="23"/>
      <c r="AO41" s="23"/>
      <c r="AP41" s="23"/>
      <c r="AQ41" s="23"/>
      <c r="AR41" s="23"/>
      <c r="AS41" s="23"/>
      <c r="AT41" s="23"/>
      <c r="AU41" s="23"/>
      <c r="AV41" s="23"/>
      <c r="AW41" s="23"/>
      <c r="AX41" s="23"/>
      <c r="AY41" s="23"/>
      <c r="AZ41" s="23"/>
      <c r="BA41" s="23"/>
      <c r="BB41" s="23"/>
      <c r="BC41" s="23"/>
      <c r="BD41" s="23"/>
      <c r="BE41" s="23"/>
      <c r="BF41" s="23"/>
      <c r="BG41" s="23"/>
      <c r="BH41" s="23"/>
      <c r="BI41" s="23"/>
      <c r="BJ41" s="23"/>
      <c r="BK41" s="23"/>
      <c r="BL41" s="23"/>
      <c r="BM41" s="23"/>
      <c r="BN41" s="23"/>
      <c r="BO41" s="23"/>
      <c r="BP41" s="23"/>
      <c r="BQ41" s="23"/>
      <c r="BR41" s="23"/>
      <c r="BS41" s="23"/>
      <c r="BT41" s="23"/>
      <c r="BU41" s="23"/>
      <c r="BV41" s="19">
        <f t="shared" si="1"/>
        <v>2</v>
      </c>
      <c r="BW41" s="19">
        <f t="shared" si="0"/>
        <v>0</v>
      </c>
      <c r="BX41" s="19">
        <f t="shared" si="2"/>
        <v>0</v>
      </c>
    </row>
    <row r="42" spans="1:76" ht="56.25" customHeight="1" x14ac:dyDescent="0.25">
      <c r="A42" s="23">
        <v>21</v>
      </c>
      <c r="B42" s="20" t="s">
        <v>139</v>
      </c>
      <c r="C42" s="20" t="s">
        <v>140</v>
      </c>
      <c r="D42" s="23" t="s">
        <v>78</v>
      </c>
      <c r="E42" s="23">
        <v>8.0399999999999991</v>
      </c>
      <c r="F42" s="23"/>
      <c r="G42" s="23"/>
      <c r="H42" s="23"/>
      <c r="I42" s="23"/>
      <c r="J42" s="23"/>
      <c r="K42" s="23"/>
      <c r="L42" s="23"/>
      <c r="M42" s="23"/>
      <c r="N42" s="23">
        <v>13000</v>
      </c>
      <c r="O42" s="23"/>
      <c r="P42" s="23"/>
      <c r="Q42" s="23"/>
      <c r="R42" s="23"/>
      <c r="S42" s="23"/>
      <c r="T42" s="23"/>
      <c r="U42" s="23"/>
      <c r="V42" s="23"/>
      <c r="W42" s="23"/>
      <c r="X42" s="23"/>
      <c r="Y42" s="23"/>
      <c r="Z42" s="23"/>
      <c r="AA42" s="23"/>
      <c r="AB42" s="23"/>
      <c r="AC42" s="23"/>
      <c r="AD42" s="23"/>
      <c r="AE42" s="23"/>
      <c r="AF42" s="23"/>
      <c r="AG42" s="23"/>
      <c r="AH42" s="23"/>
      <c r="AI42" s="23"/>
      <c r="AJ42" s="23"/>
      <c r="AK42" s="23"/>
      <c r="AL42" s="23"/>
      <c r="AM42" s="23"/>
      <c r="AN42" s="23"/>
      <c r="AO42" s="23"/>
      <c r="AP42" s="23"/>
      <c r="AQ42" s="23"/>
      <c r="AR42" s="23"/>
      <c r="AS42" s="23"/>
      <c r="AT42" s="23"/>
      <c r="AU42" s="23"/>
      <c r="AV42" s="23"/>
      <c r="AW42" s="23"/>
      <c r="AX42" s="23"/>
      <c r="AY42" s="23"/>
      <c r="AZ42" s="23"/>
      <c r="BA42" s="23"/>
      <c r="BB42" s="23"/>
      <c r="BC42" s="23"/>
      <c r="BD42" s="23"/>
      <c r="BE42" s="23"/>
      <c r="BF42" s="23"/>
      <c r="BG42" s="23"/>
      <c r="BH42" s="23"/>
      <c r="BI42" s="23"/>
      <c r="BJ42" s="23"/>
      <c r="BK42" s="23"/>
      <c r="BL42" s="23"/>
      <c r="BM42" s="23"/>
      <c r="BN42" s="23"/>
      <c r="BO42" s="23"/>
      <c r="BP42" s="23"/>
      <c r="BQ42" s="23"/>
      <c r="BR42" s="23"/>
      <c r="BS42" s="23"/>
      <c r="BT42" s="23"/>
      <c r="BU42" s="23"/>
      <c r="BV42" s="19">
        <f t="shared" si="1"/>
        <v>13000</v>
      </c>
      <c r="BW42" s="19">
        <f t="shared" si="0"/>
        <v>104519.99999999999</v>
      </c>
      <c r="BX42" s="19">
        <f t="shared" si="2"/>
        <v>87099.999999999985</v>
      </c>
    </row>
    <row r="43" spans="1:76" ht="56.25" customHeight="1" x14ac:dyDescent="0.25">
      <c r="A43" s="23">
        <v>21</v>
      </c>
      <c r="B43" s="20" t="s">
        <v>79</v>
      </c>
      <c r="C43" s="28" t="s">
        <v>141</v>
      </c>
      <c r="D43" s="23" t="s">
        <v>81</v>
      </c>
      <c r="E43" s="23"/>
      <c r="F43" s="23"/>
      <c r="G43" s="23"/>
      <c r="H43" s="23"/>
      <c r="I43" s="23"/>
      <c r="J43" s="23"/>
      <c r="K43" s="23"/>
      <c r="L43" s="23"/>
      <c r="M43" s="23"/>
      <c r="N43" s="23">
        <v>1</v>
      </c>
      <c r="O43" s="23"/>
      <c r="P43" s="23"/>
      <c r="Q43" s="23"/>
      <c r="R43" s="23"/>
      <c r="S43" s="23"/>
      <c r="T43" s="23"/>
      <c r="U43" s="23"/>
      <c r="V43" s="23"/>
      <c r="W43" s="23"/>
      <c r="X43" s="23"/>
      <c r="Y43" s="23"/>
      <c r="Z43" s="23"/>
      <c r="AA43" s="23"/>
      <c r="AB43" s="23"/>
      <c r="AC43" s="23"/>
      <c r="AD43" s="23"/>
      <c r="AE43" s="23"/>
      <c r="AF43" s="23"/>
      <c r="AG43" s="23"/>
      <c r="AH43" s="23"/>
      <c r="AI43" s="23"/>
      <c r="AJ43" s="23"/>
      <c r="AK43" s="23"/>
      <c r="AL43" s="23"/>
      <c r="AM43" s="23"/>
      <c r="AN43" s="23"/>
      <c r="AO43" s="23"/>
      <c r="AP43" s="23"/>
      <c r="AQ43" s="23"/>
      <c r="AR43" s="23"/>
      <c r="AS43" s="23"/>
      <c r="AT43" s="23"/>
      <c r="AU43" s="23"/>
      <c r="AV43" s="23"/>
      <c r="AW43" s="23"/>
      <c r="AX43" s="23"/>
      <c r="AY43" s="23"/>
      <c r="AZ43" s="23"/>
      <c r="BA43" s="23"/>
      <c r="BB43" s="23"/>
      <c r="BC43" s="23"/>
      <c r="BD43" s="23"/>
      <c r="BE43" s="23"/>
      <c r="BF43" s="23"/>
      <c r="BG43" s="23"/>
      <c r="BH43" s="23"/>
      <c r="BI43" s="23"/>
      <c r="BJ43" s="23"/>
      <c r="BK43" s="23"/>
      <c r="BL43" s="23"/>
      <c r="BM43" s="23"/>
      <c r="BN43" s="23"/>
      <c r="BO43" s="23"/>
      <c r="BP43" s="23"/>
      <c r="BQ43" s="23"/>
      <c r="BR43" s="23"/>
      <c r="BS43" s="23"/>
      <c r="BT43" s="23"/>
      <c r="BU43" s="23"/>
      <c r="BV43" s="19">
        <f t="shared" si="1"/>
        <v>1</v>
      </c>
      <c r="BW43" s="19">
        <f t="shared" si="0"/>
        <v>0</v>
      </c>
      <c r="BX43" s="19">
        <f t="shared" si="2"/>
        <v>0</v>
      </c>
    </row>
    <row r="44" spans="1:76" ht="56.25" customHeight="1" x14ac:dyDescent="0.25">
      <c r="A44" s="23">
        <v>22</v>
      </c>
      <c r="B44" s="20" t="s">
        <v>142</v>
      </c>
      <c r="C44" s="20" t="s">
        <v>143</v>
      </c>
      <c r="D44" s="23" t="s">
        <v>78</v>
      </c>
      <c r="E44" s="23">
        <v>2.2599999999999998</v>
      </c>
      <c r="F44" s="23"/>
      <c r="G44" s="23"/>
      <c r="H44" s="23"/>
      <c r="I44" s="23"/>
      <c r="J44" s="23"/>
      <c r="K44" s="23"/>
      <c r="L44" s="21">
        <v>24000</v>
      </c>
      <c r="M44" s="21">
        <v>37500</v>
      </c>
      <c r="N44" s="23"/>
      <c r="O44" s="23"/>
      <c r="P44" s="23"/>
      <c r="Q44" s="23"/>
      <c r="R44" s="23"/>
      <c r="S44" s="23"/>
      <c r="T44" s="23"/>
      <c r="U44" s="23"/>
      <c r="V44" s="23"/>
      <c r="W44" s="23"/>
      <c r="X44" s="23"/>
      <c r="Y44" s="23"/>
      <c r="Z44" s="23"/>
      <c r="AA44" s="23"/>
      <c r="AB44" s="23"/>
      <c r="AC44" s="23"/>
      <c r="AD44" s="23"/>
      <c r="AE44" s="23"/>
      <c r="AF44" s="23"/>
      <c r="AG44" s="23"/>
      <c r="AH44" s="23"/>
      <c r="AI44" s="23"/>
      <c r="AJ44" s="23"/>
      <c r="AK44" s="23"/>
      <c r="AL44" s="23"/>
      <c r="AM44" s="23"/>
      <c r="AN44" s="23"/>
      <c r="AO44" s="23"/>
      <c r="AP44" s="23"/>
      <c r="AQ44" s="23"/>
      <c r="AR44" s="23"/>
      <c r="AS44" s="23"/>
      <c r="AT44" s="23"/>
      <c r="AU44" s="23"/>
      <c r="AV44" s="23"/>
      <c r="AW44" s="23"/>
      <c r="AX44" s="23"/>
      <c r="AY44" s="23"/>
      <c r="AZ44" s="23"/>
      <c r="BA44" s="23"/>
      <c r="BB44" s="23"/>
      <c r="BC44" s="23"/>
      <c r="BD44" s="23"/>
      <c r="BE44" s="23"/>
      <c r="BF44" s="23"/>
      <c r="BG44" s="23"/>
      <c r="BH44" s="23"/>
      <c r="BI44" s="23"/>
      <c r="BJ44" s="23"/>
      <c r="BK44" s="23"/>
      <c r="BL44" s="23"/>
      <c r="BM44" s="23"/>
      <c r="BN44" s="23"/>
      <c r="BO44" s="23"/>
      <c r="BP44" s="23"/>
      <c r="BQ44" s="23"/>
      <c r="BR44" s="23"/>
      <c r="BS44" s="23"/>
      <c r="BT44" s="23"/>
      <c r="BU44" s="23"/>
      <c r="BV44" s="19">
        <f t="shared" si="1"/>
        <v>61500</v>
      </c>
      <c r="BW44" s="19">
        <f t="shared" si="0"/>
        <v>138990</v>
      </c>
      <c r="BX44" s="19">
        <f t="shared" si="2"/>
        <v>115825</v>
      </c>
    </row>
    <row r="45" spans="1:76" ht="56.25" customHeight="1" x14ac:dyDescent="0.25">
      <c r="A45" s="23">
        <v>22</v>
      </c>
      <c r="B45" s="20" t="s">
        <v>79</v>
      </c>
      <c r="C45" s="28" t="s">
        <v>144</v>
      </c>
      <c r="D45" s="23" t="s">
        <v>81</v>
      </c>
      <c r="E45" s="23"/>
      <c r="F45" s="23"/>
      <c r="G45" s="23"/>
      <c r="H45" s="23"/>
      <c r="I45" s="23"/>
      <c r="J45" s="23"/>
      <c r="K45" s="23"/>
      <c r="L45" s="23">
        <v>1</v>
      </c>
      <c r="M45" s="23">
        <v>1</v>
      </c>
      <c r="N45" s="23"/>
      <c r="O45" s="23"/>
      <c r="P45" s="23"/>
      <c r="Q45" s="23"/>
      <c r="R45" s="23"/>
      <c r="S45" s="23"/>
      <c r="T45" s="23"/>
      <c r="U45" s="23"/>
      <c r="V45" s="23"/>
      <c r="W45" s="23"/>
      <c r="X45" s="23"/>
      <c r="Y45" s="23"/>
      <c r="Z45" s="23"/>
      <c r="AA45" s="23"/>
      <c r="AB45" s="23"/>
      <c r="AC45" s="23"/>
      <c r="AD45" s="23"/>
      <c r="AE45" s="23"/>
      <c r="AF45" s="23"/>
      <c r="AG45" s="23"/>
      <c r="AH45" s="23"/>
      <c r="AI45" s="23"/>
      <c r="AJ45" s="23"/>
      <c r="AK45" s="23"/>
      <c r="AL45" s="23"/>
      <c r="AM45" s="23"/>
      <c r="AN45" s="23"/>
      <c r="AO45" s="23"/>
      <c r="AP45" s="23"/>
      <c r="AQ45" s="23"/>
      <c r="AR45" s="23"/>
      <c r="AS45" s="23"/>
      <c r="AT45" s="23"/>
      <c r="AU45" s="23"/>
      <c r="AV45" s="23"/>
      <c r="AW45" s="23"/>
      <c r="AX45" s="23"/>
      <c r="AY45" s="23"/>
      <c r="AZ45" s="23"/>
      <c r="BA45" s="23"/>
      <c r="BB45" s="23"/>
      <c r="BC45" s="23"/>
      <c r="BD45" s="23"/>
      <c r="BE45" s="23"/>
      <c r="BF45" s="23"/>
      <c r="BG45" s="23"/>
      <c r="BH45" s="23"/>
      <c r="BI45" s="23"/>
      <c r="BJ45" s="23"/>
      <c r="BK45" s="23"/>
      <c r="BL45" s="23"/>
      <c r="BM45" s="23"/>
      <c r="BN45" s="23"/>
      <c r="BO45" s="23"/>
      <c r="BP45" s="23"/>
      <c r="BQ45" s="23"/>
      <c r="BR45" s="23"/>
      <c r="BS45" s="23"/>
      <c r="BT45" s="23"/>
      <c r="BU45" s="23"/>
      <c r="BV45" s="19">
        <f t="shared" si="1"/>
        <v>2</v>
      </c>
      <c r="BW45" s="19">
        <f t="shared" si="0"/>
        <v>0</v>
      </c>
      <c r="BX45" s="19">
        <f t="shared" si="2"/>
        <v>0</v>
      </c>
    </row>
    <row r="46" spans="1:76" ht="56.25" customHeight="1" x14ac:dyDescent="0.25">
      <c r="A46" s="23">
        <v>23</v>
      </c>
      <c r="B46" s="20" t="s">
        <v>145</v>
      </c>
      <c r="C46" s="20" t="s">
        <v>146</v>
      </c>
      <c r="D46" s="23" t="s">
        <v>78</v>
      </c>
      <c r="E46" s="23">
        <v>3.21</v>
      </c>
      <c r="F46" s="23"/>
      <c r="G46" s="23"/>
      <c r="H46" s="23"/>
      <c r="I46" s="23"/>
      <c r="J46" s="23"/>
      <c r="K46" s="23"/>
      <c r="L46" s="23"/>
      <c r="M46" s="23"/>
      <c r="N46" s="23"/>
      <c r="O46" s="23"/>
      <c r="P46" s="23"/>
      <c r="Q46" s="23"/>
      <c r="R46" s="23"/>
      <c r="S46" s="23"/>
      <c r="T46" s="23"/>
      <c r="U46" s="23"/>
      <c r="V46" s="23"/>
      <c r="W46" s="23"/>
      <c r="X46" s="23"/>
      <c r="Y46" s="23"/>
      <c r="Z46" s="23"/>
      <c r="AA46" s="23"/>
      <c r="AB46" s="23"/>
      <c r="AC46" s="23"/>
      <c r="AD46" s="23"/>
      <c r="AE46" s="23"/>
      <c r="AF46" s="23"/>
      <c r="AG46" s="23"/>
      <c r="AH46" s="23"/>
      <c r="AI46" s="23"/>
      <c r="AJ46" s="23"/>
      <c r="AK46" s="23"/>
      <c r="AL46" s="23"/>
      <c r="AM46" s="23"/>
      <c r="AN46" s="23"/>
      <c r="AO46" s="23"/>
      <c r="AP46" s="23"/>
      <c r="AQ46" s="23"/>
      <c r="AR46" s="23"/>
      <c r="AS46" s="23"/>
      <c r="AT46" s="23"/>
      <c r="AU46" s="23"/>
      <c r="AV46" s="23"/>
      <c r="AW46" s="23"/>
      <c r="AX46" s="23"/>
      <c r="AY46" s="23"/>
      <c r="AZ46" s="23"/>
      <c r="BA46" s="23"/>
      <c r="BB46" s="23"/>
      <c r="BC46" s="23"/>
      <c r="BD46" s="23"/>
      <c r="BE46" s="23"/>
      <c r="BF46" s="23"/>
      <c r="BG46" s="23"/>
      <c r="BH46" s="23"/>
      <c r="BI46" s="23"/>
      <c r="BJ46" s="23"/>
      <c r="BK46" s="23"/>
      <c r="BL46" s="23"/>
      <c r="BM46" s="23"/>
      <c r="BN46" s="23"/>
      <c r="BO46" s="23"/>
      <c r="BP46" s="23"/>
      <c r="BQ46" s="23"/>
      <c r="BR46" s="23"/>
      <c r="BS46" s="35">
        <v>27116</v>
      </c>
      <c r="BT46" s="23"/>
      <c r="BU46" s="23"/>
      <c r="BV46" s="19">
        <f t="shared" si="1"/>
        <v>27116</v>
      </c>
      <c r="BW46" s="19">
        <f t="shared" si="0"/>
        <v>87042.36</v>
      </c>
      <c r="BX46" s="19">
        <f t="shared" si="2"/>
        <v>72535.3</v>
      </c>
    </row>
    <row r="47" spans="1:76" ht="56.25" customHeight="1" x14ac:dyDescent="0.25">
      <c r="A47" s="23">
        <v>23</v>
      </c>
      <c r="B47" s="20" t="s">
        <v>79</v>
      </c>
      <c r="C47" s="28" t="s">
        <v>147</v>
      </c>
      <c r="D47" s="23" t="s">
        <v>81</v>
      </c>
      <c r="E47" s="23"/>
      <c r="F47" s="23"/>
      <c r="G47" s="23"/>
      <c r="H47" s="23"/>
      <c r="I47" s="23"/>
      <c r="J47" s="23"/>
      <c r="K47" s="23"/>
      <c r="L47" s="23"/>
      <c r="M47" s="23"/>
      <c r="N47" s="23"/>
      <c r="O47" s="23"/>
      <c r="P47" s="23"/>
      <c r="Q47" s="23"/>
      <c r="R47" s="23"/>
      <c r="S47" s="23"/>
      <c r="T47" s="23"/>
      <c r="U47" s="23"/>
      <c r="V47" s="23"/>
      <c r="W47" s="23"/>
      <c r="X47" s="23"/>
      <c r="Y47" s="23"/>
      <c r="Z47" s="23"/>
      <c r="AA47" s="23"/>
      <c r="AB47" s="23"/>
      <c r="AC47" s="23"/>
      <c r="AD47" s="23"/>
      <c r="AE47" s="23"/>
      <c r="AF47" s="23"/>
      <c r="AG47" s="23"/>
      <c r="AH47" s="23"/>
      <c r="AI47" s="23"/>
      <c r="AJ47" s="23"/>
      <c r="AK47" s="23"/>
      <c r="AL47" s="23"/>
      <c r="AM47" s="23"/>
      <c r="AN47" s="23"/>
      <c r="AO47" s="23"/>
      <c r="AP47" s="23"/>
      <c r="AQ47" s="23"/>
      <c r="AR47" s="23"/>
      <c r="AS47" s="23"/>
      <c r="AT47" s="23"/>
      <c r="AU47" s="23"/>
      <c r="AV47" s="23"/>
      <c r="AW47" s="23"/>
      <c r="AX47" s="23"/>
      <c r="AY47" s="23"/>
      <c r="AZ47" s="23"/>
      <c r="BA47" s="23"/>
      <c r="BB47" s="23"/>
      <c r="BC47" s="23"/>
      <c r="BD47" s="23"/>
      <c r="BE47" s="23"/>
      <c r="BF47" s="23"/>
      <c r="BG47" s="23"/>
      <c r="BH47" s="23"/>
      <c r="BI47" s="23"/>
      <c r="BJ47" s="23"/>
      <c r="BK47" s="23"/>
      <c r="BL47" s="23"/>
      <c r="BM47" s="23"/>
      <c r="BN47" s="23"/>
      <c r="BO47" s="23"/>
      <c r="BP47" s="23"/>
      <c r="BQ47" s="23"/>
      <c r="BR47" s="23"/>
      <c r="BS47" s="35">
        <v>1</v>
      </c>
      <c r="BT47" s="23"/>
      <c r="BU47" s="23"/>
      <c r="BV47" s="19">
        <f t="shared" si="1"/>
        <v>1</v>
      </c>
      <c r="BW47" s="19">
        <f t="shared" si="0"/>
        <v>0</v>
      </c>
      <c r="BX47" s="19">
        <f t="shared" si="2"/>
        <v>0</v>
      </c>
    </row>
    <row r="48" spans="1:76" ht="56.25" customHeight="1" x14ac:dyDescent="0.25">
      <c r="A48" s="23">
        <v>24</v>
      </c>
      <c r="B48" s="20" t="s">
        <v>148</v>
      </c>
      <c r="C48" s="20" t="s">
        <v>149</v>
      </c>
      <c r="D48" s="23" t="s">
        <v>78</v>
      </c>
      <c r="E48" s="23">
        <v>3.88</v>
      </c>
      <c r="F48" s="23"/>
      <c r="G48" s="23"/>
      <c r="H48" s="23"/>
      <c r="I48" s="23"/>
      <c r="J48" s="35">
        <v>20000</v>
      </c>
      <c r="K48" s="23"/>
      <c r="L48" s="23"/>
      <c r="M48" s="23"/>
      <c r="N48" s="23"/>
      <c r="O48" s="23"/>
      <c r="P48" s="23"/>
      <c r="Q48" s="23"/>
      <c r="R48" s="23"/>
      <c r="S48" s="23"/>
      <c r="T48" s="23"/>
      <c r="U48" s="23"/>
      <c r="V48" s="23"/>
      <c r="W48" s="23"/>
      <c r="X48" s="23"/>
      <c r="Y48" s="23"/>
      <c r="Z48" s="23"/>
      <c r="AA48" s="23"/>
      <c r="AB48" s="23"/>
      <c r="AC48" s="23"/>
      <c r="AD48" s="35">
        <v>180000</v>
      </c>
      <c r="AE48" s="23"/>
      <c r="AF48" s="23"/>
      <c r="AG48" s="23"/>
      <c r="AH48" s="23"/>
      <c r="AI48" s="23"/>
      <c r="AJ48" s="23"/>
      <c r="AK48" s="23"/>
      <c r="AL48" s="23"/>
      <c r="AM48" s="23"/>
      <c r="AN48" s="23"/>
      <c r="AO48" s="23"/>
      <c r="AP48" s="23"/>
      <c r="AQ48" s="23"/>
      <c r="AR48" s="23"/>
      <c r="AS48" s="23"/>
      <c r="AT48" s="23"/>
      <c r="AU48" s="23"/>
      <c r="AV48" s="23"/>
      <c r="AW48" s="23"/>
      <c r="AX48" s="23"/>
      <c r="AY48" s="23"/>
      <c r="AZ48" s="23"/>
      <c r="BA48" s="23"/>
      <c r="BB48" s="23"/>
      <c r="BC48" s="23"/>
      <c r="BD48" s="23"/>
      <c r="BE48" s="23"/>
      <c r="BF48" s="23"/>
      <c r="BG48" s="23"/>
      <c r="BH48" s="23"/>
      <c r="BI48" s="23"/>
      <c r="BJ48" s="23"/>
      <c r="BK48" s="23"/>
      <c r="BL48" s="23"/>
      <c r="BM48" s="23"/>
      <c r="BN48" s="23"/>
      <c r="BO48" s="23"/>
      <c r="BP48" s="23"/>
      <c r="BQ48" s="23"/>
      <c r="BR48" s="23"/>
      <c r="BS48" s="23"/>
      <c r="BT48" s="23"/>
      <c r="BU48" s="23"/>
      <c r="BV48" s="19">
        <f t="shared" si="1"/>
        <v>200000</v>
      </c>
      <c r="BW48" s="19">
        <f t="shared" si="0"/>
        <v>776000</v>
      </c>
      <c r="BX48" s="19">
        <f t="shared" si="2"/>
        <v>646666.66666666674</v>
      </c>
    </row>
    <row r="49" spans="1:76" ht="56.25" customHeight="1" x14ac:dyDescent="0.25">
      <c r="A49" s="23">
        <v>24</v>
      </c>
      <c r="B49" s="20" t="s">
        <v>79</v>
      </c>
      <c r="C49" s="28" t="s">
        <v>150</v>
      </c>
      <c r="D49" s="23" t="s">
        <v>81</v>
      </c>
      <c r="E49" s="23"/>
      <c r="F49" s="23"/>
      <c r="G49" s="23"/>
      <c r="H49" s="23"/>
      <c r="I49" s="23"/>
      <c r="J49" s="35">
        <v>1</v>
      </c>
      <c r="K49" s="23"/>
      <c r="L49" s="23"/>
      <c r="M49" s="23"/>
      <c r="N49" s="23"/>
      <c r="O49" s="23"/>
      <c r="P49" s="23"/>
      <c r="Q49" s="23"/>
      <c r="R49" s="23"/>
      <c r="S49" s="23"/>
      <c r="T49" s="23"/>
      <c r="U49" s="23"/>
      <c r="V49" s="23"/>
      <c r="W49" s="23"/>
      <c r="X49" s="23"/>
      <c r="Y49" s="23"/>
      <c r="Z49" s="23"/>
      <c r="AA49" s="23"/>
      <c r="AB49" s="23"/>
      <c r="AC49" s="23"/>
      <c r="AD49" s="35">
        <v>1</v>
      </c>
      <c r="AE49" s="23"/>
      <c r="AF49" s="23"/>
      <c r="AG49" s="23"/>
      <c r="AH49" s="23"/>
      <c r="AI49" s="23"/>
      <c r="AJ49" s="23"/>
      <c r="AK49" s="23"/>
      <c r="AL49" s="23"/>
      <c r="AM49" s="23"/>
      <c r="AN49" s="23"/>
      <c r="AO49" s="23"/>
      <c r="AP49" s="23"/>
      <c r="AQ49" s="23"/>
      <c r="AR49" s="23"/>
      <c r="AS49" s="23"/>
      <c r="AT49" s="23"/>
      <c r="AU49" s="23"/>
      <c r="AV49" s="23"/>
      <c r="AW49" s="23"/>
      <c r="AX49" s="23"/>
      <c r="AY49" s="23"/>
      <c r="AZ49" s="23"/>
      <c r="BA49" s="23"/>
      <c r="BB49" s="23"/>
      <c r="BC49" s="23"/>
      <c r="BD49" s="23"/>
      <c r="BE49" s="23"/>
      <c r="BF49" s="23"/>
      <c r="BG49" s="23"/>
      <c r="BH49" s="23"/>
      <c r="BI49" s="23"/>
      <c r="BJ49" s="23"/>
      <c r="BK49" s="23"/>
      <c r="BL49" s="23"/>
      <c r="BM49" s="23"/>
      <c r="BN49" s="23"/>
      <c r="BO49" s="23"/>
      <c r="BP49" s="23"/>
      <c r="BQ49" s="23"/>
      <c r="BR49" s="23"/>
      <c r="BS49" s="23"/>
      <c r="BT49" s="23"/>
      <c r="BU49" s="23"/>
      <c r="BV49" s="19">
        <f t="shared" si="1"/>
        <v>2</v>
      </c>
      <c r="BW49" s="19">
        <f t="shared" si="0"/>
        <v>0</v>
      </c>
      <c r="BX49" s="19">
        <f t="shared" si="2"/>
        <v>0</v>
      </c>
    </row>
    <row r="50" spans="1:76" ht="56.25" customHeight="1" x14ac:dyDescent="0.25">
      <c r="A50" s="23">
        <v>25</v>
      </c>
      <c r="B50" s="20" t="s">
        <v>151</v>
      </c>
      <c r="C50" s="20" t="s">
        <v>152</v>
      </c>
      <c r="D50" s="23" t="s">
        <v>78</v>
      </c>
      <c r="E50" s="23">
        <v>7.3</v>
      </c>
      <c r="F50" s="23"/>
      <c r="G50" s="23"/>
      <c r="H50" s="35">
        <v>40000</v>
      </c>
      <c r="I50" s="23"/>
      <c r="J50" s="23"/>
      <c r="K50" s="23"/>
      <c r="L50" s="23"/>
      <c r="M50" s="23"/>
      <c r="N50" s="23"/>
      <c r="O50" s="23"/>
      <c r="P50" s="23"/>
      <c r="Q50" s="23"/>
      <c r="R50" s="23"/>
      <c r="S50" s="23"/>
      <c r="T50" s="23"/>
      <c r="U50" s="23"/>
      <c r="V50" s="23"/>
      <c r="W50" s="23"/>
      <c r="X50" s="23"/>
      <c r="Y50" s="23"/>
      <c r="Z50" s="23"/>
      <c r="AA50" s="23"/>
      <c r="AB50" s="23"/>
      <c r="AC50" s="23"/>
      <c r="AD50" s="23"/>
      <c r="AE50" s="23"/>
      <c r="AF50" s="23"/>
      <c r="AG50" s="23"/>
      <c r="AH50" s="23"/>
      <c r="AI50" s="23"/>
      <c r="AJ50" s="23"/>
      <c r="AK50" s="23"/>
      <c r="AL50" s="23"/>
      <c r="AM50" s="23"/>
      <c r="AN50" s="23"/>
      <c r="AO50" s="23"/>
      <c r="AP50" s="23"/>
      <c r="AQ50" s="23"/>
      <c r="AR50" s="23"/>
      <c r="AS50" s="23"/>
      <c r="AT50" s="23"/>
      <c r="AU50" s="23"/>
      <c r="AV50" s="23"/>
      <c r="AW50" s="23"/>
      <c r="AX50" s="23"/>
      <c r="AY50" s="23"/>
      <c r="AZ50" s="23"/>
      <c r="BA50" s="23"/>
      <c r="BB50" s="23"/>
      <c r="BC50" s="23"/>
      <c r="BD50" s="23"/>
      <c r="BE50" s="23"/>
      <c r="BF50" s="23"/>
      <c r="BG50" s="23"/>
      <c r="BH50" s="23"/>
      <c r="BI50" s="23"/>
      <c r="BJ50" s="23"/>
      <c r="BK50" s="23"/>
      <c r="BL50" s="23"/>
      <c r="BM50" s="23"/>
      <c r="BN50" s="23"/>
      <c r="BO50" s="23"/>
      <c r="BP50" s="23"/>
      <c r="BQ50" s="23"/>
      <c r="BR50" s="23"/>
      <c r="BS50" s="23"/>
      <c r="BT50" s="23"/>
      <c r="BU50" s="23"/>
      <c r="BV50" s="19">
        <f t="shared" si="1"/>
        <v>40000</v>
      </c>
      <c r="BW50" s="19">
        <f t="shared" si="0"/>
        <v>292000</v>
      </c>
      <c r="BX50" s="19">
        <f t="shared" si="2"/>
        <v>243333.33333333334</v>
      </c>
    </row>
    <row r="51" spans="1:76" ht="56.25" customHeight="1" x14ac:dyDescent="0.25">
      <c r="A51" s="23">
        <v>25</v>
      </c>
      <c r="B51" s="20" t="s">
        <v>79</v>
      </c>
      <c r="C51" s="28" t="s">
        <v>153</v>
      </c>
      <c r="D51" s="23" t="s">
        <v>81</v>
      </c>
      <c r="E51" s="23"/>
      <c r="F51" s="23"/>
      <c r="G51" s="23"/>
      <c r="H51" s="35">
        <v>1</v>
      </c>
      <c r="I51" s="23"/>
      <c r="J51" s="23"/>
      <c r="K51" s="23"/>
      <c r="L51" s="23"/>
      <c r="M51" s="23"/>
      <c r="N51" s="23"/>
      <c r="O51" s="23"/>
      <c r="P51" s="23"/>
      <c r="Q51" s="23"/>
      <c r="R51" s="23"/>
      <c r="S51" s="23"/>
      <c r="T51" s="23"/>
      <c r="U51" s="23"/>
      <c r="V51" s="23"/>
      <c r="W51" s="23"/>
      <c r="X51" s="23"/>
      <c r="Y51" s="23"/>
      <c r="Z51" s="23"/>
      <c r="AA51" s="23"/>
      <c r="AB51" s="23"/>
      <c r="AC51" s="23"/>
      <c r="AD51" s="23"/>
      <c r="AE51" s="23"/>
      <c r="AF51" s="23"/>
      <c r="AG51" s="23"/>
      <c r="AH51" s="23"/>
      <c r="AI51" s="23"/>
      <c r="AJ51" s="23"/>
      <c r="AK51" s="23"/>
      <c r="AL51" s="23"/>
      <c r="AM51" s="23"/>
      <c r="AN51" s="23"/>
      <c r="AO51" s="23"/>
      <c r="AP51" s="23"/>
      <c r="AQ51" s="23"/>
      <c r="AR51" s="23"/>
      <c r="AS51" s="23"/>
      <c r="AT51" s="23"/>
      <c r="AU51" s="23"/>
      <c r="AV51" s="23"/>
      <c r="AW51" s="23"/>
      <c r="AX51" s="23"/>
      <c r="AY51" s="23"/>
      <c r="AZ51" s="23"/>
      <c r="BA51" s="23"/>
      <c r="BB51" s="23"/>
      <c r="BC51" s="23"/>
      <c r="BD51" s="23"/>
      <c r="BE51" s="23"/>
      <c r="BF51" s="23"/>
      <c r="BG51" s="23"/>
      <c r="BH51" s="23"/>
      <c r="BI51" s="23"/>
      <c r="BJ51" s="23"/>
      <c r="BK51" s="23"/>
      <c r="BL51" s="23"/>
      <c r="BM51" s="23"/>
      <c r="BN51" s="23"/>
      <c r="BO51" s="23"/>
      <c r="BP51" s="23"/>
      <c r="BQ51" s="23"/>
      <c r="BR51" s="23"/>
      <c r="BS51" s="23"/>
      <c r="BT51" s="23"/>
      <c r="BU51" s="23"/>
      <c r="BV51" s="19">
        <f t="shared" si="1"/>
        <v>1</v>
      </c>
      <c r="BW51" s="19">
        <f t="shared" si="0"/>
        <v>0</v>
      </c>
      <c r="BX51" s="19">
        <f t="shared" si="2"/>
        <v>0</v>
      </c>
    </row>
    <row r="52" spans="1:76" ht="56.25" customHeight="1" x14ac:dyDescent="0.25">
      <c r="A52" s="23">
        <v>26</v>
      </c>
      <c r="B52" s="20" t="s">
        <v>154</v>
      </c>
      <c r="C52" s="20" t="s">
        <v>155</v>
      </c>
      <c r="D52" s="23" t="s">
        <v>78</v>
      </c>
      <c r="E52" s="23">
        <v>1.95</v>
      </c>
      <c r="F52" s="23"/>
      <c r="G52" s="23"/>
      <c r="H52" s="23"/>
      <c r="I52" s="23"/>
      <c r="J52" s="23"/>
      <c r="K52" s="23"/>
      <c r="L52" s="23"/>
      <c r="M52" s="23"/>
      <c r="N52" s="23"/>
      <c r="O52" s="23"/>
      <c r="P52" s="23"/>
      <c r="Q52" s="23"/>
      <c r="R52" s="23"/>
      <c r="S52" s="23"/>
      <c r="T52" s="23"/>
      <c r="U52" s="23"/>
      <c r="V52" s="23"/>
      <c r="W52" s="23"/>
      <c r="X52" s="23"/>
      <c r="Y52" s="23"/>
      <c r="Z52" s="23"/>
      <c r="AA52" s="23"/>
      <c r="AB52" s="23"/>
      <c r="AC52" s="23"/>
      <c r="AD52" s="23"/>
      <c r="AE52" s="23"/>
      <c r="AF52" s="35">
        <v>150000</v>
      </c>
      <c r="AG52" s="23"/>
      <c r="AH52" s="23"/>
      <c r="AI52" s="23"/>
      <c r="AJ52" s="23"/>
      <c r="AK52" s="23"/>
      <c r="AL52" s="23"/>
      <c r="AM52" s="23"/>
      <c r="AN52" s="23"/>
      <c r="AO52" s="23"/>
      <c r="AP52" s="23"/>
      <c r="AQ52" s="23"/>
      <c r="AR52" s="23"/>
      <c r="AS52" s="23"/>
      <c r="AT52" s="23"/>
      <c r="AU52" s="23"/>
      <c r="AV52" s="23"/>
      <c r="AW52" s="23"/>
      <c r="AX52" s="23"/>
      <c r="AY52" s="23"/>
      <c r="AZ52" s="23"/>
      <c r="BA52" s="23"/>
      <c r="BB52" s="23"/>
      <c r="BC52" s="23"/>
      <c r="BD52" s="23"/>
      <c r="BE52" s="23"/>
      <c r="BF52" s="23"/>
      <c r="BG52" s="23"/>
      <c r="BH52" s="23"/>
      <c r="BI52" s="23"/>
      <c r="BJ52" s="23"/>
      <c r="BK52" s="23"/>
      <c r="BL52" s="23"/>
      <c r="BM52" s="23"/>
      <c r="BN52" s="23"/>
      <c r="BO52" s="23"/>
      <c r="BP52" s="23"/>
      <c r="BQ52" s="23"/>
      <c r="BR52" s="23"/>
      <c r="BS52" s="23"/>
      <c r="BT52" s="23"/>
      <c r="BU52" s="23"/>
      <c r="BV52" s="19">
        <f t="shared" si="1"/>
        <v>150000</v>
      </c>
      <c r="BW52" s="19">
        <f t="shared" si="0"/>
        <v>292500</v>
      </c>
      <c r="BX52" s="19">
        <f t="shared" si="2"/>
        <v>243750</v>
      </c>
    </row>
    <row r="53" spans="1:76" ht="56.25" customHeight="1" x14ac:dyDescent="0.25">
      <c r="A53" s="23">
        <v>26</v>
      </c>
      <c r="B53" s="20" t="s">
        <v>79</v>
      </c>
      <c r="C53" s="28" t="s">
        <v>156</v>
      </c>
      <c r="D53" s="23" t="s">
        <v>81</v>
      </c>
      <c r="E53" s="23"/>
      <c r="F53" s="23"/>
      <c r="G53" s="23"/>
      <c r="H53" s="23"/>
      <c r="I53" s="23"/>
      <c r="J53" s="23"/>
      <c r="K53" s="23"/>
      <c r="L53" s="23"/>
      <c r="M53" s="23"/>
      <c r="N53" s="23"/>
      <c r="O53" s="23"/>
      <c r="P53" s="23"/>
      <c r="Q53" s="23"/>
      <c r="R53" s="23"/>
      <c r="S53" s="23"/>
      <c r="T53" s="23"/>
      <c r="U53" s="23"/>
      <c r="V53" s="23"/>
      <c r="W53" s="23"/>
      <c r="X53" s="23"/>
      <c r="Y53" s="23"/>
      <c r="Z53" s="23"/>
      <c r="AA53" s="23"/>
      <c r="AB53" s="23"/>
      <c r="AC53" s="23"/>
      <c r="AD53" s="23"/>
      <c r="AE53" s="23"/>
      <c r="AF53" s="35">
        <v>1</v>
      </c>
      <c r="AG53" s="23"/>
      <c r="AH53" s="23"/>
      <c r="AI53" s="23"/>
      <c r="AJ53" s="23"/>
      <c r="AK53" s="23"/>
      <c r="AL53" s="23"/>
      <c r="AM53" s="23"/>
      <c r="AN53" s="23"/>
      <c r="AO53" s="23"/>
      <c r="AP53" s="23"/>
      <c r="AQ53" s="23"/>
      <c r="AR53" s="23"/>
      <c r="AS53" s="23"/>
      <c r="AT53" s="23"/>
      <c r="AU53" s="23"/>
      <c r="AV53" s="23"/>
      <c r="AW53" s="23"/>
      <c r="AX53" s="23"/>
      <c r="AY53" s="23"/>
      <c r="AZ53" s="23"/>
      <c r="BA53" s="23"/>
      <c r="BB53" s="23"/>
      <c r="BC53" s="23"/>
      <c r="BD53" s="23"/>
      <c r="BE53" s="23"/>
      <c r="BF53" s="23"/>
      <c r="BG53" s="23"/>
      <c r="BH53" s="23"/>
      <c r="BI53" s="23"/>
      <c r="BJ53" s="23"/>
      <c r="BK53" s="23"/>
      <c r="BL53" s="23"/>
      <c r="BM53" s="23"/>
      <c r="BN53" s="23"/>
      <c r="BO53" s="23"/>
      <c r="BP53" s="23"/>
      <c r="BQ53" s="23"/>
      <c r="BR53" s="23"/>
      <c r="BS53" s="23"/>
      <c r="BT53" s="23"/>
      <c r="BU53" s="23"/>
      <c r="BV53" s="19">
        <f t="shared" si="1"/>
        <v>1</v>
      </c>
      <c r="BW53" s="19">
        <f t="shared" si="0"/>
        <v>0</v>
      </c>
      <c r="BX53" s="19">
        <f t="shared" si="2"/>
        <v>0</v>
      </c>
    </row>
    <row r="54" spans="1:76" ht="56.25" customHeight="1" x14ac:dyDescent="0.25">
      <c r="A54" s="23">
        <v>27</v>
      </c>
      <c r="B54" s="20" t="s">
        <v>157</v>
      </c>
      <c r="C54" s="20" t="s">
        <v>158</v>
      </c>
      <c r="D54" s="23" t="s">
        <v>78</v>
      </c>
      <c r="E54" s="23">
        <v>1.8</v>
      </c>
      <c r="F54" s="23"/>
      <c r="G54" s="23"/>
      <c r="H54" s="23"/>
      <c r="I54" s="23"/>
      <c r="J54" s="23"/>
      <c r="K54" s="23"/>
      <c r="L54" s="23"/>
      <c r="M54" s="23"/>
      <c r="N54" s="23"/>
      <c r="O54" s="23"/>
      <c r="P54" s="23"/>
      <c r="Q54" s="23"/>
      <c r="R54" s="23"/>
      <c r="S54" s="23"/>
      <c r="T54" s="23"/>
      <c r="U54" s="23"/>
      <c r="V54" s="23"/>
      <c r="W54" s="23"/>
      <c r="X54" s="23"/>
      <c r="Y54" s="23"/>
      <c r="Z54" s="23"/>
      <c r="AA54" s="23"/>
      <c r="AB54" s="23"/>
      <c r="AC54" s="23"/>
      <c r="AD54" s="23"/>
      <c r="AE54" s="23"/>
      <c r="AF54" s="35">
        <v>51000</v>
      </c>
      <c r="AG54" s="23"/>
      <c r="AH54" s="23"/>
      <c r="AI54" s="23"/>
      <c r="AJ54" s="23"/>
      <c r="AK54" s="23"/>
      <c r="AL54" s="23"/>
      <c r="AM54" s="23"/>
      <c r="AN54" s="23"/>
      <c r="AO54" s="23"/>
      <c r="AP54" s="23"/>
      <c r="AQ54" s="23"/>
      <c r="AR54" s="23"/>
      <c r="AS54" s="23"/>
      <c r="AT54" s="23"/>
      <c r="AU54" s="23"/>
      <c r="AV54" s="23"/>
      <c r="AW54" s="23"/>
      <c r="AX54" s="23"/>
      <c r="AY54" s="23"/>
      <c r="AZ54" s="23"/>
      <c r="BA54" s="23"/>
      <c r="BB54" s="23"/>
      <c r="BC54" s="23"/>
      <c r="BD54" s="23"/>
      <c r="BE54" s="23"/>
      <c r="BF54" s="23"/>
      <c r="BG54" s="23"/>
      <c r="BH54" s="23"/>
      <c r="BI54" s="23"/>
      <c r="BJ54" s="23"/>
      <c r="BK54" s="23"/>
      <c r="BL54" s="23"/>
      <c r="BM54" s="23"/>
      <c r="BN54" s="23"/>
      <c r="BO54" s="23"/>
      <c r="BP54" s="23"/>
      <c r="BQ54" s="23"/>
      <c r="BR54" s="23"/>
      <c r="BS54" s="23"/>
      <c r="BT54" s="23"/>
      <c r="BU54" s="23"/>
      <c r="BV54" s="19">
        <f t="shared" si="1"/>
        <v>51000</v>
      </c>
      <c r="BW54" s="19">
        <f t="shared" si="0"/>
        <v>91800</v>
      </c>
      <c r="BX54" s="19">
        <f t="shared" si="2"/>
        <v>76500</v>
      </c>
    </row>
    <row r="55" spans="1:76" ht="56.25" customHeight="1" x14ac:dyDescent="0.25">
      <c r="A55" s="23">
        <v>27</v>
      </c>
      <c r="B55" s="20" t="s">
        <v>79</v>
      </c>
      <c r="C55" s="28" t="s">
        <v>144</v>
      </c>
      <c r="D55" s="23" t="s">
        <v>81</v>
      </c>
      <c r="E55" s="23"/>
      <c r="F55" s="23"/>
      <c r="G55" s="23"/>
      <c r="H55" s="23"/>
      <c r="I55" s="23"/>
      <c r="J55" s="23"/>
      <c r="K55" s="23"/>
      <c r="L55" s="23"/>
      <c r="M55" s="23"/>
      <c r="N55" s="23"/>
      <c r="O55" s="23"/>
      <c r="P55" s="23"/>
      <c r="Q55" s="23"/>
      <c r="R55" s="23"/>
      <c r="S55" s="23"/>
      <c r="T55" s="23"/>
      <c r="U55" s="23"/>
      <c r="V55" s="23"/>
      <c r="W55" s="23"/>
      <c r="X55" s="23"/>
      <c r="Y55" s="23"/>
      <c r="Z55" s="23"/>
      <c r="AA55" s="23"/>
      <c r="AB55" s="23"/>
      <c r="AC55" s="23"/>
      <c r="AD55" s="23"/>
      <c r="AE55" s="23"/>
      <c r="AF55" s="35">
        <v>1</v>
      </c>
      <c r="AG55" s="23"/>
      <c r="AH55" s="23"/>
      <c r="AI55" s="23"/>
      <c r="AJ55" s="23"/>
      <c r="AK55" s="23"/>
      <c r="AL55" s="23"/>
      <c r="AM55" s="23"/>
      <c r="AN55" s="23"/>
      <c r="AO55" s="23"/>
      <c r="AP55" s="23"/>
      <c r="AQ55" s="23"/>
      <c r="AR55" s="23"/>
      <c r="AS55" s="23"/>
      <c r="AT55" s="23"/>
      <c r="AU55" s="23"/>
      <c r="AV55" s="23"/>
      <c r="AW55" s="23"/>
      <c r="AX55" s="23"/>
      <c r="AY55" s="23"/>
      <c r="AZ55" s="23"/>
      <c r="BA55" s="23"/>
      <c r="BB55" s="23"/>
      <c r="BC55" s="23"/>
      <c r="BD55" s="23"/>
      <c r="BE55" s="23"/>
      <c r="BF55" s="23"/>
      <c r="BG55" s="23"/>
      <c r="BH55" s="23"/>
      <c r="BI55" s="23"/>
      <c r="BJ55" s="23"/>
      <c r="BK55" s="23"/>
      <c r="BL55" s="23"/>
      <c r="BM55" s="23"/>
      <c r="BN55" s="23"/>
      <c r="BO55" s="23"/>
      <c r="BP55" s="23"/>
      <c r="BQ55" s="23"/>
      <c r="BR55" s="23"/>
      <c r="BS55" s="23"/>
      <c r="BT55" s="23"/>
      <c r="BU55" s="23"/>
      <c r="BV55" s="19">
        <f t="shared" si="1"/>
        <v>1</v>
      </c>
      <c r="BW55" s="19">
        <f t="shared" si="0"/>
        <v>0</v>
      </c>
      <c r="BX55" s="19">
        <f t="shared" si="2"/>
        <v>0</v>
      </c>
    </row>
    <row r="56" spans="1:76" ht="56.25" customHeight="1" x14ac:dyDescent="0.25">
      <c r="A56" s="51">
        <v>28</v>
      </c>
      <c r="B56" s="52" t="s">
        <v>94</v>
      </c>
      <c r="C56" s="52" t="s">
        <v>95</v>
      </c>
      <c r="D56" s="23" t="s">
        <v>78</v>
      </c>
      <c r="E56" s="23">
        <v>4.32</v>
      </c>
      <c r="F56" s="23"/>
      <c r="G56" s="23"/>
      <c r="H56" s="23"/>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1"/>
      <c r="AI56" s="23"/>
      <c r="AJ56" s="23"/>
      <c r="AK56" s="23"/>
      <c r="AL56" s="23"/>
      <c r="AM56" s="23"/>
      <c r="AN56" s="23"/>
      <c r="AO56" s="23"/>
      <c r="AP56" s="23"/>
      <c r="AQ56" s="23"/>
      <c r="AR56" s="23"/>
      <c r="AS56" s="23"/>
      <c r="AT56" s="23"/>
      <c r="AU56" s="23"/>
      <c r="AV56" s="23"/>
      <c r="AW56" s="23"/>
      <c r="AX56" s="23"/>
      <c r="AY56" s="23"/>
      <c r="AZ56" s="23"/>
      <c r="BA56" s="23">
        <v>8000</v>
      </c>
      <c r="BB56" s="23"/>
      <c r="BC56" s="23"/>
      <c r="BD56" s="23"/>
      <c r="BE56" s="23"/>
      <c r="BF56" s="23"/>
      <c r="BG56" s="23"/>
      <c r="BH56" s="23"/>
      <c r="BI56" s="23"/>
      <c r="BJ56" s="23"/>
      <c r="BK56" s="23"/>
      <c r="BL56" s="23"/>
      <c r="BM56" s="23"/>
      <c r="BN56" s="23"/>
      <c r="BO56" s="23"/>
      <c r="BP56" s="23"/>
      <c r="BQ56" s="23"/>
      <c r="BR56" s="21"/>
      <c r="BS56" s="23"/>
      <c r="BT56" s="23"/>
      <c r="BU56" s="23"/>
      <c r="BV56" s="19">
        <f t="shared" si="1"/>
        <v>8000</v>
      </c>
      <c r="BW56" s="19">
        <f t="shared" si="0"/>
        <v>34560</v>
      </c>
      <c r="BX56" s="19">
        <f t="shared" si="2"/>
        <v>28800</v>
      </c>
    </row>
    <row r="57" spans="1:76" ht="56.25" customHeight="1" x14ac:dyDescent="0.25">
      <c r="A57" s="51">
        <v>28</v>
      </c>
      <c r="B57" s="52" t="s">
        <v>79</v>
      </c>
      <c r="C57" s="52" t="s">
        <v>96</v>
      </c>
      <c r="D57" s="23" t="s">
        <v>81</v>
      </c>
      <c r="E57" s="23"/>
      <c r="F57" s="23"/>
      <c r="G57" s="23"/>
      <c r="H57" s="23"/>
      <c r="I57" s="23"/>
      <c r="J57" s="23"/>
      <c r="K57" s="23"/>
      <c r="L57" s="23"/>
      <c r="M57" s="23"/>
      <c r="N57" s="23"/>
      <c r="O57" s="23"/>
      <c r="P57" s="23"/>
      <c r="Q57" s="23"/>
      <c r="R57" s="23"/>
      <c r="S57" s="23"/>
      <c r="T57" s="23"/>
      <c r="U57" s="23"/>
      <c r="V57" s="23"/>
      <c r="W57" s="23"/>
      <c r="X57" s="23"/>
      <c r="Y57" s="23"/>
      <c r="Z57" s="23"/>
      <c r="AA57" s="23"/>
      <c r="AB57" s="23"/>
      <c r="AC57" s="23"/>
      <c r="AD57" s="23"/>
      <c r="AE57" s="23"/>
      <c r="AF57" s="23"/>
      <c r="AG57" s="23"/>
      <c r="AH57" s="23"/>
      <c r="AI57" s="23"/>
      <c r="AJ57" s="23"/>
      <c r="AK57" s="23"/>
      <c r="AL57" s="23"/>
      <c r="AM57" s="23"/>
      <c r="AN57" s="23"/>
      <c r="AO57" s="23"/>
      <c r="AP57" s="23"/>
      <c r="AQ57" s="23"/>
      <c r="AR57" s="23"/>
      <c r="AS57" s="23"/>
      <c r="AT57" s="23"/>
      <c r="AU57" s="23"/>
      <c r="AV57" s="23"/>
      <c r="AW57" s="23"/>
      <c r="AX57" s="23"/>
      <c r="AY57" s="23"/>
      <c r="AZ57" s="23"/>
      <c r="BA57" s="23">
        <v>1</v>
      </c>
      <c r="BB57" s="23"/>
      <c r="BC57" s="23"/>
      <c r="BD57" s="23"/>
      <c r="BE57" s="23"/>
      <c r="BF57" s="23"/>
      <c r="BG57" s="23"/>
      <c r="BH57" s="23"/>
      <c r="BI57" s="23"/>
      <c r="BJ57" s="23"/>
      <c r="BK57" s="23"/>
      <c r="BL57" s="23"/>
      <c r="BM57" s="23"/>
      <c r="BN57" s="23"/>
      <c r="BO57" s="23"/>
      <c r="BP57" s="23"/>
      <c r="BQ57" s="23"/>
      <c r="BR57" s="23"/>
      <c r="BS57" s="23"/>
      <c r="BT57" s="23"/>
      <c r="BU57" s="23"/>
      <c r="BV57" s="19">
        <f t="shared" si="1"/>
        <v>1</v>
      </c>
      <c r="BW57" s="19">
        <f t="shared" si="0"/>
        <v>0</v>
      </c>
      <c r="BX57" s="19">
        <f t="shared" si="2"/>
        <v>0</v>
      </c>
    </row>
    <row r="58" spans="1:76" ht="56.25" customHeight="1" x14ac:dyDescent="0.25">
      <c r="BW58" s="53">
        <f>SUM(BW2:BW57)</f>
        <v>6696999.6500000004</v>
      </c>
      <c r="BX58" s="54">
        <f>SUM(BX2:BX57)</f>
        <v>5580833.041666667</v>
      </c>
    </row>
  </sheetData>
  <autoFilter ref="A1:BX57" xr:uid="{00000000-0009-0000-0000-000000000000}"/>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Jantuan Mariana</dc:creator>
  <cp:lastModifiedBy>Jantuan Mariana</cp:lastModifiedBy>
  <dcterms:created xsi:type="dcterms:W3CDTF">2025-12-23T09:01:22Z</dcterms:created>
  <dcterms:modified xsi:type="dcterms:W3CDTF">2025-12-23T09:40:48Z</dcterms:modified>
</cp:coreProperties>
</file>