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CNTS reagenti-sistemul transfuzional\"/>
    </mc:Choice>
  </mc:AlternateContent>
  <bookViews>
    <workbookView xWindow="0" yWindow="0" windowWidth="14715" windowHeight="7785" activeTab="1"/>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'!$A$6:$L$10</definedName>
  </definedNames>
  <calcPr calcId="162913"/>
</workbook>
</file>

<file path=xl/calcChain.xml><?xml version="1.0" encoding="utf-8"?>
<calcChain xmlns="http://schemas.openxmlformats.org/spreadsheetml/2006/main">
  <c r="M24" i="5" l="1"/>
  <c r="M23" i="5"/>
  <c r="M22" i="5"/>
  <c r="M21" i="5"/>
  <c r="M20" i="5"/>
  <c r="M19" i="5"/>
  <c r="M18" i="5"/>
  <c r="M17" i="5"/>
  <c r="M16" i="5"/>
  <c r="M15" i="5"/>
  <c r="M14" i="5"/>
  <c r="M13" i="5"/>
  <c r="M12" i="5"/>
  <c r="M11" i="5"/>
  <c r="M10" i="5"/>
  <c r="M9" i="5"/>
  <c r="M8" i="5"/>
  <c r="K12" i="7" l="1"/>
  <c r="J12" i="7"/>
</calcChain>
</file>

<file path=xl/sharedStrings.xml><?xml version="1.0" encoding="utf-8"?>
<sst xmlns="http://schemas.openxmlformats.org/spreadsheetml/2006/main" count="186" uniqueCount="76">
  <si>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</si>
  <si>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</si>
  <si>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</si>
  <si>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</si>
  <si>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</si>
  <si>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</si>
  <si>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</si>
  <si>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</si>
  <si>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</si>
  <si>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</si>
  <si>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</si>
  <si>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</si>
  <si>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</si>
  <si>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</si>
  <si>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</si>
  <si>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</si>
  <si>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</si>
  <si>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</si>
  <si>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</si>
  <si>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</si>
  <si>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</si>
  <si>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</si>
  <si>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</si>
  <si>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</si>
  <si>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</si>
  <si>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</si>
  <si>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</si>
  <si>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</si>
  <si>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</si>
  <si>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</si>
  <si>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</si>
  <si>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</si>
  <si>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</si>
  <si>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Reagent monoclonal anti-A</t>
  </si>
  <si>
    <t>ml</t>
  </si>
  <si>
    <t>Reagent monoclonal anti-B</t>
  </si>
  <si>
    <t>Reagent monoclonal anti-AB</t>
  </si>
  <si>
    <t>Reagent monoclonal anti-A1</t>
  </si>
  <si>
    <t>Reagent monoclonal  anti-D (IgM+IgG)</t>
  </si>
  <si>
    <t>Ser antiglobulinic polispecific</t>
  </si>
  <si>
    <t>IgG-celule acoperite</t>
  </si>
  <si>
    <t>Card cu gel pentru identificare antigene ABO si Rhesus D</t>
  </si>
  <si>
    <t>Card cu gel pentru fenotiparea antigenelor  eritrocitare a sistemului Rhesus şi Kell</t>
  </si>
  <si>
    <t>Eprubetă, tip III</t>
  </si>
  <si>
    <t>Solutie  cu putere ionică scăzută (LISS), tip II</t>
  </si>
  <si>
    <t xml:space="preserve">Total: </t>
  </si>
  <si>
    <t>Achiziţionarea centralizată de reagenţi de laborator şi alte materiale consumabile necesare Cu privire la unele măsuri de fortificare a securității hemotransfuzional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</si>
  <si>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</si>
  <si>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</si>
  <si>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Reagent monoclonal Anti-D (IgM)</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</si>
  <si>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</si>
  <si>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Reagent monoclonal anti-Kell </t>
  </si>
  <si>
    <t xml:space="preserve">Destinaţie:  Pentru efectuarea testului antiglobulinic (COOMBS) direct și indirect, metoda în tub.
Proprietăţi:
-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</si>
  <si>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confirmarea şi validarea rezultatelor negative în testul antiglobulinic.
Proprietăţi:
Suspensie eritrocitară:
a) de grup sanguin  0;
b) sensibilizate (acoperite) cu IgG;
c) concentrație – cuprinsă între 2% și 5%.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64±2 zile.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</si>
  <si>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după sistemul AB0 şi Rhesus D.
Proprietăţi:
Coloane cu gel cu anticorpi monoclonali anti-A, anti-B şi anti-D. 
Configuraţii prezente: Anti - A, Anti - B, Anti - AB, Anti - DVI+, Anti – DVI- și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</si>
  <si>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fenotiparea  antigenelor eritrocitari în sângele  donatorilor şi pacienţilor după sistemul  Rhesus şi Kell. 
Proprietăţi:
Coloane cu gel cu anticorpi monoclonali în următoarele configuraţii: anti-C, anti-c, anti-E, anti-e, anti-Kell şi control negativ.
Aspectul - fără rulouri şi precipitat, gel omogenizat.
Compatibil cu echipamentul din dotaţia laboratorului.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</si>
  <si>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Card de gel cu ser antiglobulinic polispecific şi soluţie cu putere ionică scăzută (LISS)</t>
  </si>
  <si>
    <t>Eprubetă, tip VII (10x75mm)</t>
  </si>
  <si>
    <t>Soluţie cu putere ionică scăzută (LISS), tip I</t>
  </si>
  <si>
    <t>Panel eritrocitar din 3 celule - test</t>
  </si>
  <si>
    <t>33100000-2</t>
  </si>
  <si>
    <t>33100000-3</t>
  </si>
  <si>
    <t>33100000-4</t>
  </si>
  <si>
    <t>set</t>
  </si>
  <si>
    <t>Februarie 2023</t>
  </si>
  <si>
    <t xml:space="preserve">Ianuarie 2023
Martie 2023
Mai 2023
Iulie 2023
Septembrie 2023
Noiembrie 2023
</t>
  </si>
  <si>
    <t xml:space="preserve">Februarie 2023
Aprilie 2023
Iunie  2023
August  2023
Octombrie  2023
Decembrie  2023
</t>
  </si>
  <si>
    <t>Valoarea estimată</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</si>
  <si>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</si>
  <si>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</si>
  <si>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prezenţa instrucţiunii de utilizare a produsului, în limba de stat, în care se confirmă cerințele produsului;
- confirmarea prezentării certificatului de calitate pentru fiecare lot la fiecare tranşă;
</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</si>
  <si>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Prezenţa instrucţiunii de utilizare a produsului, în limba de stat, în care se confirmă cerințele produsului;
- Confirmarea prezentării certificatului de calitate pentru fiecare lot la fiecare tranşă;
</t>
  </si>
  <si>
    <t xml:space="preserve">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Prezenţa instrucţiunii de utilizare a produsului, în limba de stat, în care se confirmă cerințele produsului;
- Confirmarea prezentării certificatului de calitate pentru fiecare lot la fiecare tranşă;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</si>
  <si>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50ml, 100 ml, 200ml, 500ml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</si>
  <si>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50ml, 100 ml, 200ml,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NOTĂ: 12100,0 ml sunt estimate pentru forma de ambalare flacon 100ml
- prezenţa instrucţiunii de utilizare a produsului, în limba de stat, în care se confirmă cerințele produsului;
- confirmarea prezentării certificatului de calitate pentru fiecare lot la fiecare tranşă;
-
</t>
  </si>
  <si>
    <t xml:space="preserve">Destinaţie: pentru detectarea anticorpilor antieritrocitari iregulari la etapa scrining a sîngelui donat, prin metoda în tub.
Proprietăţi:
a)solutie stabilizata de grupa O cu cantitate minima obligatorie de antigeni principali: D, C, E, c, e, Cw, K, k, Kpa, Kpb, Fya, Fyb, Jka, Jkb, M, N, S, s, Lea, Leb, P1.
b)reactivitate şi specificitate -reacţia clară
a reagenţiilor selectaţi cu antigenele eritrocitare corespunzătoare. 
c)aspect - lichidul supernatant nu are semne de hemoliză sau opalescenţă la inspecţia vizuală.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 prezenţa instrucţiunii de utilizare a produsului, în limba de stat, în care se confirmă cerințele produsului;
-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</si>
</sst>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4">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3" borderId="1" xfId="0" applyFont="1" applyFill="1" applyBorder="1" applyAlignment="1" applyProtection="1">
      <alignment horizontal="left" vertical="center" wrapText="1"/>
    </xf>
    <xf numFmtId="0" fontId="2" fillId="0" borderId="0" xfId="0" applyFont="1" applyAlignment="1">
      <alignment horizontal="center" vertical="center" wrapText="1"/>
    </xf>
    <xf numFmtId="0" fontId="14" fillId="0" borderId="3" xfId="0" applyFont="1" applyBorder="1" applyAlignment="1">
      <alignment horizontal="center"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4"/>
  <sheetViews>
    <sheetView topLeftCell="E1" zoomScale="60" zoomScaleNormal="60" workbookViewId="0">
      <selection activeCell="F22" sqref="F22"/>
    </sheetView>
  </sheetViews>
  <sheetFormatPr defaultRowHeight="15.75" x14ac:dyDescent="0.2"/>
  <cols>
    <col min="1" max="1" width="5.7109375" style="52" customWidth="1"/>
    <col min="2" max="2" width="4.42578125" style="52" customWidth="1"/>
    <col min="3" max="3" width="25.85546875" style="52" customWidth="1"/>
    <col min="4" max="4" width="28" style="24" customWidth="1"/>
    <col min="5" max="5" width="10.5703125" style="52" customWidth="1"/>
    <col min="6" max="6" width="11.28515625" style="52" customWidth="1"/>
    <col min="7" max="7" width="10.7109375" style="52" customWidth="1"/>
    <col min="8" max="8" width="105.85546875" style="13" customWidth="1"/>
    <col min="9" max="9" width="30.7109375" style="52" customWidth="1"/>
    <col min="10" max="10" width="28.5703125" style="52" customWidth="1"/>
    <col min="11" max="11" width="1.7109375" style="52" customWidth="1"/>
    <col min="12" max="16384" width="9.140625" style="52"/>
  </cols>
  <sheetData>
    <row r="1" spans="1:11" x14ac:dyDescent="0.2">
      <c r="C1" s="56" t="s">
        <v>18</v>
      </c>
      <c r="D1" s="56"/>
      <c r="E1" s="56"/>
      <c r="F1" s="56"/>
      <c r="G1" s="56"/>
      <c r="H1" s="56"/>
      <c r="I1" s="56"/>
      <c r="J1" s="56"/>
    </row>
    <row r="2" spans="1:11" x14ac:dyDescent="0.2">
      <c r="D2" s="57" t="s">
        <v>17</v>
      </c>
      <c r="E2" s="57"/>
      <c r="F2" s="57"/>
      <c r="G2" s="57"/>
      <c r="H2" s="57"/>
    </row>
    <row r="3" spans="1:11" x14ac:dyDescent="0.2">
      <c r="A3" s="58" t="s">
        <v>12</v>
      </c>
      <c r="B3" s="58"/>
      <c r="C3" s="58"/>
      <c r="D3" s="59" t="s">
        <v>31</v>
      </c>
      <c r="E3" s="59"/>
      <c r="F3" s="59"/>
      <c r="G3" s="59"/>
      <c r="H3" s="59"/>
      <c r="I3" s="52" t="s">
        <v>13</v>
      </c>
      <c r="J3" s="52" t="s">
        <v>15</v>
      </c>
    </row>
    <row r="4" spans="1:11" s="19" customFormat="1" ht="59.25" customHeight="1" x14ac:dyDescent="0.2">
      <c r="A4" s="54" t="s">
        <v>11</v>
      </c>
      <c r="B4" s="54"/>
      <c r="C4" s="54"/>
      <c r="D4" s="60" t="s">
        <v>46</v>
      </c>
      <c r="E4" s="60"/>
      <c r="F4" s="60"/>
      <c r="G4" s="60"/>
      <c r="H4" s="60"/>
      <c r="I4" s="53" t="s">
        <v>14</v>
      </c>
      <c r="J4" s="53" t="s">
        <v>16</v>
      </c>
      <c r="K4" s="53"/>
    </row>
    <row r="5" spans="1:11" s="20" customFormat="1" x14ac:dyDescent="0.2">
      <c r="D5" s="54"/>
      <c r="E5" s="54"/>
      <c r="F5" s="54"/>
      <c r="G5" s="54"/>
      <c r="H5" s="54"/>
      <c r="I5" s="54"/>
      <c r="J5" s="54"/>
      <c r="K5" s="53"/>
    </row>
    <row r="6" spans="1:11" ht="47.25" x14ac:dyDescent="0.2">
      <c r="A6" s="51" t="s">
        <v>3</v>
      </c>
      <c r="B6" s="51" t="s">
        <v>0</v>
      </c>
      <c r="C6" s="51" t="s">
        <v>1</v>
      </c>
      <c r="D6" s="51" t="s">
        <v>4</v>
      </c>
      <c r="E6" s="51" t="s">
        <v>5</v>
      </c>
      <c r="F6" s="51" t="s">
        <v>6</v>
      </c>
      <c r="G6" s="51" t="s">
        <v>7</v>
      </c>
      <c r="H6" s="26" t="s">
        <v>8</v>
      </c>
      <c r="I6" s="51" t="s">
        <v>9</v>
      </c>
      <c r="J6" s="51" t="s">
        <v>10</v>
      </c>
      <c r="K6" s="21"/>
    </row>
    <row r="7" spans="1:11" x14ac:dyDescent="0.2">
      <c r="A7" s="51">
        <v>1</v>
      </c>
      <c r="B7" s="55">
        <v>2</v>
      </c>
      <c r="C7" s="55"/>
      <c r="D7" s="55"/>
      <c r="E7" s="51">
        <v>3</v>
      </c>
      <c r="F7" s="51">
        <v>4</v>
      </c>
      <c r="G7" s="51">
        <v>5</v>
      </c>
      <c r="H7" s="26">
        <v>6</v>
      </c>
      <c r="I7" s="51">
        <v>7</v>
      </c>
      <c r="J7" s="51">
        <v>8</v>
      </c>
      <c r="K7" s="21"/>
    </row>
    <row r="8" spans="1:11" ht="220.5" x14ac:dyDescent="0.2">
      <c r="A8" s="69" t="s">
        <v>2</v>
      </c>
      <c r="B8" s="15">
        <v>1</v>
      </c>
      <c r="C8" s="70" t="s">
        <v>33</v>
      </c>
      <c r="D8" s="70" t="s">
        <v>33</v>
      </c>
      <c r="E8" s="70"/>
      <c r="F8" s="70"/>
      <c r="G8" s="70"/>
      <c r="H8" s="71" t="s">
        <v>68</v>
      </c>
      <c r="I8" s="15"/>
      <c r="J8" s="15"/>
      <c r="K8" s="21"/>
    </row>
    <row r="9" spans="1:11" ht="220.5" x14ac:dyDescent="0.2">
      <c r="A9" s="69" t="s">
        <v>2</v>
      </c>
      <c r="B9" s="11">
        <v>2</v>
      </c>
      <c r="C9" s="72" t="s">
        <v>35</v>
      </c>
      <c r="D9" s="12" t="s">
        <v>35</v>
      </c>
      <c r="E9" s="23"/>
      <c r="F9" s="23"/>
      <c r="G9" s="23"/>
      <c r="H9" s="71" t="s">
        <v>68</v>
      </c>
      <c r="I9" s="24"/>
      <c r="J9" s="24"/>
    </row>
    <row r="10" spans="1:11" ht="204.75" x14ac:dyDescent="0.2">
      <c r="A10" s="69" t="s">
        <v>2</v>
      </c>
      <c r="B10" s="15">
        <v>3</v>
      </c>
      <c r="C10" s="73" t="s">
        <v>36</v>
      </c>
      <c r="D10" s="12" t="s">
        <v>36</v>
      </c>
      <c r="E10" s="23"/>
      <c r="F10" s="23"/>
      <c r="G10" s="23"/>
      <c r="H10" s="71" t="s">
        <v>69</v>
      </c>
      <c r="I10" s="24"/>
      <c r="J10" s="24"/>
    </row>
    <row r="11" spans="1:11" ht="252" x14ac:dyDescent="0.2">
      <c r="A11" s="69" t="s">
        <v>2</v>
      </c>
      <c r="B11" s="11">
        <v>4</v>
      </c>
      <c r="C11" s="70" t="s">
        <v>37</v>
      </c>
      <c r="D11" s="69" t="s">
        <v>37</v>
      </c>
      <c r="E11" s="25"/>
      <c r="F11" s="25"/>
      <c r="G11" s="25"/>
      <c r="H11" s="27" t="s">
        <v>48</v>
      </c>
      <c r="I11" s="24"/>
      <c r="J11" s="24"/>
    </row>
    <row r="12" spans="1:11" ht="204.75" x14ac:dyDescent="0.2">
      <c r="B12" s="15">
        <v>5</v>
      </c>
      <c r="C12" s="24" t="s">
        <v>49</v>
      </c>
      <c r="D12" s="24" t="s">
        <v>49</v>
      </c>
      <c r="H12" s="37" t="s">
        <v>69</v>
      </c>
    </row>
    <row r="13" spans="1:11" ht="283.5" x14ac:dyDescent="0.2">
      <c r="B13" s="11">
        <v>6</v>
      </c>
      <c r="C13" s="24" t="s">
        <v>38</v>
      </c>
      <c r="D13" s="24" t="s">
        <v>38</v>
      </c>
      <c r="H13" s="37" t="s">
        <v>50</v>
      </c>
    </row>
    <row r="14" spans="1:11" ht="301.5" customHeight="1" x14ac:dyDescent="0.2">
      <c r="B14" s="15">
        <v>7</v>
      </c>
      <c r="C14" s="24" t="s">
        <v>51</v>
      </c>
      <c r="D14" s="24" t="s">
        <v>51</v>
      </c>
      <c r="H14" s="37" t="s">
        <v>47</v>
      </c>
    </row>
    <row r="15" spans="1:11" ht="204.75" x14ac:dyDescent="0.2">
      <c r="B15" s="11">
        <v>8</v>
      </c>
      <c r="C15" s="24" t="s">
        <v>39</v>
      </c>
      <c r="D15" s="24" t="s">
        <v>39</v>
      </c>
      <c r="H15" s="37" t="s">
        <v>52</v>
      </c>
    </row>
    <row r="16" spans="1:11" ht="267.75" x14ac:dyDescent="0.2">
      <c r="B16" s="15">
        <v>9</v>
      </c>
      <c r="C16" s="52" t="s">
        <v>40</v>
      </c>
      <c r="D16" s="24" t="s">
        <v>40</v>
      </c>
      <c r="H16" s="37" t="s">
        <v>53</v>
      </c>
    </row>
    <row r="17" spans="2:8" ht="267.75" x14ac:dyDescent="0.2">
      <c r="B17" s="11">
        <v>10</v>
      </c>
      <c r="C17" s="24" t="s">
        <v>41</v>
      </c>
      <c r="D17" s="24" t="s">
        <v>41</v>
      </c>
      <c r="H17" s="37" t="s">
        <v>54</v>
      </c>
    </row>
    <row r="18" spans="2:8" ht="267.75" x14ac:dyDescent="0.2">
      <c r="B18" s="15">
        <v>11</v>
      </c>
      <c r="C18" s="24" t="s">
        <v>42</v>
      </c>
      <c r="D18" s="24" t="s">
        <v>42</v>
      </c>
      <c r="H18" s="37" t="s">
        <v>55</v>
      </c>
    </row>
    <row r="19" spans="2:8" ht="220.5" x14ac:dyDescent="0.2">
      <c r="B19" s="11">
        <v>12</v>
      </c>
      <c r="C19" s="52" t="s">
        <v>56</v>
      </c>
      <c r="D19" s="24" t="s">
        <v>56</v>
      </c>
      <c r="H19" s="37" t="s">
        <v>70</v>
      </c>
    </row>
    <row r="20" spans="2:8" ht="126" x14ac:dyDescent="0.2">
      <c r="B20" s="15">
        <v>13</v>
      </c>
      <c r="C20" s="52" t="s">
        <v>57</v>
      </c>
      <c r="D20" s="24" t="s">
        <v>57</v>
      </c>
      <c r="H20" s="37" t="s">
        <v>71</v>
      </c>
    </row>
    <row r="21" spans="2:8" ht="141.75" x14ac:dyDescent="0.2">
      <c r="B21" s="11">
        <v>14</v>
      </c>
      <c r="C21" s="24" t="s">
        <v>43</v>
      </c>
      <c r="D21" s="24" t="s">
        <v>43</v>
      </c>
      <c r="H21" s="37" t="s">
        <v>72</v>
      </c>
    </row>
    <row r="22" spans="2:8" ht="173.25" x14ac:dyDescent="0.2">
      <c r="B22" s="52">
        <v>15</v>
      </c>
      <c r="C22" s="52" t="s">
        <v>58</v>
      </c>
      <c r="D22" s="24" t="s">
        <v>58</v>
      </c>
      <c r="H22" s="37" t="s">
        <v>73</v>
      </c>
    </row>
    <row r="23" spans="2:8" ht="220.5" x14ac:dyDescent="0.2">
      <c r="B23" s="52">
        <v>16</v>
      </c>
      <c r="C23" s="52" t="s">
        <v>44</v>
      </c>
      <c r="D23" s="24" t="s">
        <v>44</v>
      </c>
      <c r="H23" s="37" t="s">
        <v>74</v>
      </c>
    </row>
    <row r="24" spans="2:8" ht="267.75" x14ac:dyDescent="0.2">
      <c r="B24" s="52">
        <v>17</v>
      </c>
      <c r="C24" s="52" t="s">
        <v>59</v>
      </c>
      <c r="D24" s="24" t="s">
        <v>59</v>
      </c>
      <c r="H24" s="37" t="s">
        <v>75</v>
      </c>
    </row>
  </sheetData>
  <autoFilter ref="A6:K1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tabSelected="1" topLeftCell="F1" zoomScale="80" zoomScaleNormal="80" workbookViewId="0">
      <selection activeCell="M25" sqref="M25"/>
    </sheetView>
  </sheetViews>
  <sheetFormatPr defaultRowHeight="15.75" x14ac:dyDescent="0.2"/>
  <cols>
    <col min="1" max="1" width="3.42578125" style="30" customWidth="1"/>
    <col min="2" max="2" width="5.7109375" style="30" customWidth="1"/>
    <col min="3" max="3" width="4.42578125" style="30" customWidth="1"/>
    <col min="4" max="4" width="25.85546875" style="30" customWidth="1"/>
    <col min="5" max="5" width="28" style="29" customWidth="1"/>
    <col min="6" max="6" width="8.7109375" style="30" customWidth="1"/>
    <col min="7" max="7" width="14.7109375" style="9" customWidth="1"/>
    <col min="8" max="8" width="18.28515625" style="30" customWidth="1"/>
    <col min="9" max="9" width="20.5703125" style="30" customWidth="1"/>
    <col min="10" max="10" width="19.28515625" style="30" customWidth="1"/>
    <col min="11" max="11" width="25.28515625" style="30" customWidth="1"/>
    <col min="12" max="12" width="30" style="30" customWidth="1"/>
    <col min="13" max="13" width="16" style="30" customWidth="1"/>
    <col min="14" max="16384" width="9.140625" style="30"/>
  </cols>
  <sheetData>
    <row r="1" spans="1:13" x14ac:dyDescent="0.2">
      <c r="D1" s="63" t="s">
        <v>21</v>
      </c>
      <c r="E1" s="63"/>
      <c r="F1" s="63"/>
      <c r="G1" s="63"/>
      <c r="H1" s="63"/>
      <c r="I1" s="63"/>
      <c r="J1" s="63"/>
      <c r="K1" s="63"/>
      <c r="L1" s="63"/>
    </row>
    <row r="2" spans="1:13" x14ac:dyDescent="0.2">
      <c r="D2" s="64" t="s">
        <v>22</v>
      </c>
      <c r="E2" s="64"/>
      <c r="F2" s="64"/>
      <c r="G2" s="64"/>
      <c r="H2" s="64"/>
      <c r="I2" s="64"/>
      <c r="J2" s="64"/>
      <c r="K2" s="28"/>
    </row>
    <row r="3" spans="1:13" x14ac:dyDescent="0.2">
      <c r="B3" s="65" t="s">
        <v>12</v>
      </c>
      <c r="C3" s="65"/>
      <c r="D3" s="65"/>
      <c r="E3" s="66" t="s">
        <v>31</v>
      </c>
      <c r="F3" s="66"/>
      <c r="G3" s="66"/>
      <c r="H3" s="66"/>
      <c r="I3" s="66"/>
      <c r="K3" s="30" t="s">
        <v>13</v>
      </c>
      <c r="L3" s="30" t="s">
        <v>15</v>
      </c>
    </row>
    <row r="4" spans="1:13" s="32" customFormat="1" ht="46.5" customHeight="1" x14ac:dyDescent="0.2">
      <c r="A4" s="31"/>
      <c r="B4" s="61" t="s">
        <v>11</v>
      </c>
      <c r="C4" s="61"/>
      <c r="D4" s="61"/>
      <c r="E4" s="67" t="s">
        <v>46</v>
      </c>
      <c r="F4" s="67"/>
      <c r="G4" s="67"/>
      <c r="H4" s="67"/>
      <c r="I4" s="67"/>
      <c r="J4" s="67"/>
      <c r="K4" s="31" t="s">
        <v>14</v>
      </c>
      <c r="L4" s="31" t="s">
        <v>16</v>
      </c>
    </row>
    <row r="5" spans="1:13" s="33" customFormat="1" ht="20.100000000000001" customHeight="1" x14ac:dyDescent="0.2">
      <c r="A5" s="31"/>
      <c r="E5" s="61"/>
      <c r="F5" s="61"/>
      <c r="G5" s="61"/>
      <c r="H5" s="61"/>
      <c r="I5" s="61"/>
      <c r="J5" s="61"/>
      <c r="K5" s="61"/>
      <c r="L5" s="61"/>
    </row>
    <row r="6" spans="1:13" ht="47.25" x14ac:dyDescent="0.2">
      <c r="A6" s="34"/>
      <c r="B6" s="14" t="s">
        <v>3</v>
      </c>
      <c r="C6" s="14" t="s">
        <v>0</v>
      </c>
      <c r="D6" s="14" t="s">
        <v>1</v>
      </c>
      <c r="E6" s="14" t="s">
        <v>4</v>
      </c>
      <c r="F6" s="14" t="s">
        <v>23</v>
      </c>
      <c r="G6" s="8" t="s">
        <v>24</v>
      </c>
      <c r="H6" s="14" t="s">
        <v>25</v>
      </c>
      <c r="I6" s="14" t="s">
        <v>26</v>
      </c>
      <c r="J6" s="14" t="s">
        <v>27</v>
      </c>
      <c r="K6" s="14" t="s">
        <v>28</v>
      </c>
      <c r="L6" s="10" t="s">
        <v>29</v>
      </c>
      <c r="M6" s="47" t="s">
        <v>67</v>
      </c>
    </row>
    <row r="7" spans="1:13" x14ac:dyDescent="0.2">
      <c r="A7" s="34"/>
      <c r="B7" s="14">
        <v>1</v>
      </c>
      <c r="C7" s="62">
        <v>2</v>
      </c>
      <c r="D7" s="62"/>
      <c r="E7" s="62"/>
      <c r="F7" s="39">
        <v>3</v>
      </c>
      <c r="G7" s="40">
        <v>4</v>
      </c>
      <c r="H7" s="39">
        <v>5</v>
      </c>
      <c r="I7" s="39">
        <v>6</v>
      </c>
      <c r="J7" s="39">
        <v>7</v>
      </c>
      <c r="K7" s="39">
        <v>8</v>
      </c>
      <c r="L7" s="41">
        <v>9</v>
      </c>
      <c r="M7" s="47">
        <v>10</v>
      </c>
    </row>
    <row r="8" spans="1:13" ht="25.5" x14ac:dyDescent="0.2">
      <c r="A8" s="34"/>
      <c r="B8" s="38" t="s">
        <v>2</v>
      </c>
      <c r="C8" s="11">
        <v>1</v>
      </c>
      <c r="D8" s="22" t="s">
        <v>33</v>
      </c>
      <c r="E8" s="22" t="s">
        <v>33</v>
      </c>
      <c r="F8" s="16" t="s">
        <v>34</v>
      </c>
      <c r="G8" s="17">
        <v>3140</v>
      </c>
      <c r="H8" s="11"/>
      <c r="I8" s="11"/>
      <c r="J8" s="11"/>
      <c r="K8" s="11"/>
      <c r="L8" s="12" t="s">
        <v>64</v>
      </c>
      <c r="M8" s="49">
        <f>14109.766*100/108</f>
        <v>13064.598148148147</v>
      </c>
    </row>
    <row r="9" spans="1:13" ht="66" customHeight="1" x14ac:dyDescent="0.2">
      <c r="A9" s="35"/>
      <c r="B9" s="38" t="s">
        <v>2</v>
      </c>
      <c r="C9" s="11">
        <v>2</v>
      </c>
      <c r="D9" s="43" t="s">
        <v>35</v>
      </c>
      <c r="E9" s="12" t="s">
        <v>35</v>
      </c>
      <c r="F9" s="16" t="s">
        <v>34</v>
      </c>
      <c r="G9" s="17">
        <v>3140</v>
      </c>
      <c r="H9" s="36"/>
      <c r="I9" s="36"/>
      <c r="J9" s="36"/>
      <c r="K9" s="36"/>
      <c r="L9" s="12" t="s">
        <v>64</v>
      </c>
      <c r="M9" s="49">
        <f>14109.766*100/108</f>
        <v>13064.598148148147</v>
      </c>
    </row>
    <row r="10" spans="1:13" ht="51" customHeight="1" x14ac:dyDescent="0.2">
      <c r="A10" s="35"/>
      <c r="B10" s="38" t="s">
        <v>2</v>
      </c>
      <c r="C10" s="11">
        <v>3</v>
      </c>
      <c r="D10" s="22" t="s">
        <v>36</v>
      </c>
      <c r="E10" s="12" t="s">
        <v>36</v>
      </c>
      <c r="F10" s="16" t="s">
        <v>34</v>
      </c>
      <c r="G10" s="17">
        <v>1660</v>
      </c>
      <c r="H10" s="36"/>
      <c r="I10" s="36"/>
      <c r="J10" s="36"/>
      <c r="K10" s="36"/>
      <c r="L10" s="12" t="s">
        <v>64</v>
      </c>
      <c r="M10" s="49">
        <f>10242.625*100/108</f>
        <v>9483.9120370370365</v>
      </c>
    </row>
    <row r="11" spans="1:13" ht="31.5" x14ac:dyDescent="0.2">
      <c r="A11" s="35"/>
      <c r="B11" s="38" t="s">
        <v>2</v>
      </c>
      <c r="C11" s="11">
        <v>4</v>
      </c>
      <c r="D11" s="22" t="s">
        <v>37</v>
      </c>
      <c r="E11" s="18" t="s">
        <v>37</v>
      </c>
      <c r="F11" s="16" t="s">
        <v>34</v>
      </c>
      <c r="G11" s="44">
        <v>435</v>
      </c>
      <c r="H11" s="42"/>
      <c r="I11" s="42"/>
      <c r="J11" s="42"/>
      <c r="K11" s="42"/>
      <c r="L11" s="12" t="s">
        <v>64</v>
      </c>
      <c r="M11" s="49">
        <f>4551.234*100/108</f>
        <v>4214.1055555555558</v>
      </c>
    </row>
    <row r="12" spans="1:13" ht="31.5" x14ac:dyDescent="0.2">
      <c r="A12" s="35"/>
      <c r="B12" s="38" t="s">
        <v>2</v>
      </c>
      <c r="C12" s="11">
        <v>5</v>
      </c>
      <c r="D12" s="24" t="s">
        <v>49</v>
      </c>
      <c r="E12" s="24" t="s">
        <v>49</v>
      </c>
      <c r="F12" s="16" t="s">
        <v>34</v>
      </c>
      <c r="G12" s="45">
        <v>2980</v>
      </c>
      <c r="H12" s="35"/>
      <c r="I12" s="35"/>
      <c r="J12" s="35"/>
      <c r="K12" s="35"/>
      <c r="L12" s="12" t="s">
        <v>64</v>
      </c>
      <c r="M12" s="50">
        <f>20385.989*100/108</f>
        <v>18875.915740740744</v>
      </c>
    </row>
    <row r="13" spans="1:13" ht="31.5" x14ac:dyDescent="0.2">
      <c r="A13" s="35"/>
      <c r="B13" s="38" t="s">
        <v>2</v>
      </c>
      <c r="C13" s="11">
        <v>6</v>
      </c>
      <c r="D13" s="24" t="s">
        <v>38</v>
      </c>
      <c r="E13" s="24" t="s">
        <v>38</v>
      </c>
      <c r="F13" s="16" t="s">
        <v>34</v>
      </c>
      <c r="G13" s="45">
        <v>2940</v>
      </c>
      <c r="H13" s="35"/>
      <c r="I13" s="35"/>
      <c r="J13" s="35"/>
      <c r="K13" s="35"/>
      <c r="L13" s="12" t="s">
        <v>64</v>
      </c>
      <c r="M13" s="50">
        <f>20112.352*100/108</f>
        <v>18622.548148148147</v>
      </c>
    </row>
    <row r="14" spans="1:13" ht="31.5" x14ac:dyDescent="0.2">
      <c r="A14" s="35"/>
      <c r="B14" s="38" t="s">
        <v>2</v>
      </c>
      <c r="C14" s="11">
        <v>7</v>
      </c>
      <c r="D14" s="24" t="s">
        <v>51</v>
      </c>
      <c r="E14" s="24" t="s">
        <v>51</v>
      </c>
      <c r="F14" s="16" t="s">
        <v>34</v>
      </c>
      <c r="G14" s="45">
        <v>2550</v>
      </c>
      <c r="H14" s="35"/>
      <c r="I14" s="35"/>
      <c r="J14" s="35"/>
      <c r="K14" s="35"/>
      <c r="L14" s="12" t="s">
        <v>64</v>
      </c>
      <c r="M14" s="50">
        <f>164790.547*100/108</f>
        <v>152583.8398148148</v>
      </c>
    </row>
    <row r="15" spans="1:13" ht="31.5" x14ac:dyDescent="0.2">
      <c r="A15" s="35"/>
      <c r="B15" s="38" t="s">
        <v>2</v>
      </c>
      <c r="C15" s="11">
        <v>8</v>
      </c>
      <c r="D15" s="24" t="s">
        <v>39</v>
      </c>
      <c r="E15" s="24" t="s">
        <v>39</v>
      </c>
      <c r="F15" s="16" t="s">
        <v>34</v>
      </c>
      <c r="G15" s="45">
        <v>8400</v>
      </c>
      <c r="H15" s="35"/>
      <c r="I15" s="35"/>
      <c r="J15" s="35"/>
      <c r="K15" s="35"/>
      <c r="L15" s="12" t="s">
        <v>64</v>
      </c>
      <c r="M15" s="35">
        <f>56024.136*100/108</f>
        <v>51874.2</v>
      </c>
    </row>
    <row r="16" spans="1:13" ht="110.25" x14ac:dyDescent="0.2">
      <c r="A16" s="35"/>
      <c r="B16" s="38" t="s">
        <v>2</v>
      </c>
      <c r="C16" s="11">
        <v>9</v>
      </c>
      <c r="D16" s="24" t="s">
        <v>40</v>
      </c>
      <c r="E16" s="24" t="s">
        <v>40</v>
      </c>
      <c r="F16" s="16" t="s">
        <v>34</v>
      </c>
      <c r="G16" s="45">
        <v>5600</v>
      </c>
      <c r="H16" s="35"/>
      <c r="I16" s="35"/>
      <c r="J16" s="35"/>
      <c r="K16" s="35"/>
      <c r="L16" s="42" t="s">
        <v>65</v>
      </c>
      <c r="M16" s="46">
        <f>721115.136*100/108</f>
        <v>667699.20000000007</v>
      </c>
    </row>
    <row r="17" spans="1:13" ht="47.25" x14ac:dyDescent="0.2">
      <c r="A17" s="35"/>
      <c r="B17" s="38" t="s">
        <v>2</v>
      </c>
      <c r="C17" s="11">
        <v>10</v>
      </c>
      <c r="D17" s="24" t="s">
        <v>41</v>
      </c>
      <c r="E17" s="24" t="s">
        <v>41</v>
      </c>
      <c r="F17" s="16" t="s">
        <v>32</v>
      </c>
      <c r="G17" s="46">
        <v>96</v>
      </c>
      <c r="H17" s="35"/>
      <c r="I17" s="35"/>
      <c r="J17" s="35"/>
      <c r="K17" s="35"/>
      <c r="L17" s="12" t="s">
        <v>64</v>
      </c>
      <c r="M17" s="50">
        <f>11874.029*100/108</f>
        <v>10994.471296296297</v>
      </c>
    </row>
    <row r="18" spans="1:13" ht="63" x14ac:dyDescent="0.2">
      <c r="A18" s="35"/>
      <c r="B18" s="38" t="s">
        <v>2</v>
      </c>
      <c r="C18" s="11">
        <v>11</v>
      </c>
      <c r="D18" s="24" t="s">
        <v>42</v>
      </c>
      <c r="E18" s="24" t="s">
        <v>42</v>
      </c>
      <c r="F18" s="16" t="s">
        <v>32</v>
      </c>
      <c r="G18" s="46">
        <v>48</v>
      </c>
      <c r="H18" s="35"/>
      <c r="I18" s="35"/>
      <c r="J18" s="35"/>
      <c r="K18" s="35"/>
      <c r="L18" s="12" t="s">
        <v>64</v>
      </c>
      <c r="M18" s="50">
        <f>9995.815*100/108</f>
        <v>9255.3842592592591</v>
      </c>
    </row>
    <row r="19" spans="1:13" ht="63" x14ac:dyDescent="0.2">
      <c r="A19" s="35"/>
      <c r="B19" s="38" t="s">
        <v>2</v>
      </c>
      <c r="C19" s="11">
        <v>12</v>
      </c>
      <c r="D19" s="24" t="s">
        <v>56</v>
      </c>
      <c r="E19" s="24" t="s">
        <v>56</v>
      </c>
      <c r="F19" s="16" t="s">
        <v>32</v>
      </c>
      <c r="G19" s="45">
        <v>96</v>
      </c>
      <c r="H19" s="35"/>
      <c r="I19" s="35"/>
      <c r="J19" s="35"/>
      <c r="K19" s="35"/>
      <c r="L19" s="12" t="s">
        <v>64</v>
      </c>
      <c r="M19" s="50">
        <f>19991.629*100/108</f>
        <v>18510.767592592594</v>
      </c>
    </row>
    <row r="20" spans="1:13" ht="31.5" x14ac:dyDescent="0.2">
      <c r="A20" s="35"/>
      <c r="B20" s="38" t="s">
        <v>2</v>
      </c>
      <c r="C20" s="11">
        <v>13</v>
      </c>
      <c r="D20" s="24" t="s">
        <v>57</v>
      </c>
      <c r="E20" s="24" t="s">
        <v>57</v>
      </c>
      <c r="F20" s="16" t="s">
        <v>32</v>
      </c>
      <c r="G20" s="45">
        <v>234431</v>
      </c>
      <c r="H20" s="35"/>
      <c r="I20" s="35"/>
      <c r="J20" s="35"/>
      <c r="K20" s="35"/>
      <c r="L20" s="12" t="s">
        <v>64</v>
      </c>
      <c r="M20" s="50">
        <f>78614.092*100/108</f>
        <v>72790.825925925921</v>
      </c>
    </row>
    <row r="21" spans="1:13" ht="25.5" x14ac:dyDescent="0.2">
      <c r="A21" s="35"/>
      <c r="B21" s="38" t="s">
        <v>2</v>
      </c>
      <c r="C21" s="11">
        <v>14</v>
      </c>
      <c r="D21" s="24" t="s">
        <v>43</v>
      </c>
      <c r="E21" s="24" t="s">
        <v>43</v>
      </c>
      <c r="F21" s="16" t="s">
        <v>32</v>
      </c>
      <c r="G21" s="45">
        <v>40765</v>
      </c>
      <c r="H21" s="35"/>
      <c r="I21" s="35"/>
      <c r="J21" s="35"/>
      <c r="K21" s="35"/>
      <c r="L21" s="12" t="s">
        <v>64</v>
      </c>
      <c r="M21" s="50">
        <f>54680.54*100/108</f>
        <v>50630.129629629628</v>
      </c>
    </row>
    <row r="22" spans="1:13" s="48" customFormat="1" ht="31.5" x14ac:dyDescent="0.2">
      <c r="A22" s="35"/>
      <c r="B22" s="38" t="s">
        <v>60</v>
      </c>
      <c r="C22" s="11">
        <v>15</v>
      </c>
      <c r="D22" s="24" t="s">
        <v>58</v>
      </c>
      <c r="E22" s="24" t="s">
        <v>58</v>
      </c>
      <c r="F22" s="35" t="s">
        <v>34</v>
      </c>
      <c r="G22" s="45">
        <v>500</v>
      </c>
      <c r="H22" s="35"/>
      <c r="I22" s="35"/>
      <c r="J22" s="35"/>
      <c r="K22" s="35"/>
      <c r="L22" s="12" t="s">
        <v>64</v>
      </c>
      <c r="M22" s="35">
        <f>402.408*100/108</f>
        <v>372.6</v>
      </c>
    </row>
    <row r="23" spans="1:13" s="48" customFormat="1" ht="31.5" x14ac:dyDescent="0.2">
      <c r="A23" s="35"/>
      <c r="B23" s="38" t="s">
        <v>61</v>
      </c>
      <c r="C23" s="11">
        <v>16</v>
      </c>
      <c r="D23" s="24" t="s">
        <v>44</v>
      </c>
      <c r="E23" s="24" t="s">
        <v>44</v>
      </c>
      <c r="F23" s="35" t="s">
        <v>34</v>
      </c>
      <c r="G23" s="45">
        <v>12100</v>
      </c>
      <c r="H23" s="35"/>
      <c r="I23" s="35"/>
      <c r="J23" s="35"/>
      <c r="K23" s="35"/>
      <c r="L23" s="12" t="s">
        <v>64</v>
      </c>
      <c r="M23" s="50">
        <f>9738.274*100/108</f>
        <v>9016.9203703703697</v>
      </c>
    </row>
    <row r="24" spans="1:13" s="48" customFormat="1" ht="110.25" x14ac:dyDescent="0.2">
      <c r="A24" s="35"/>
      <c r="B24" s="38" t="s">
        <v>62</v>
      </c>
      <c r="C24" s="11">
        <v>17</v>
      </c>
      <c r="D24" s="24" t="s">
        <v>59</v>
      </c>
      <c r="E24" s="24" t="s">
        <v>59</v>
      </c>
      <c r="F24" s="35" t="s">
        <v>63</v>
      </c>
      <c r="G24" s="45">
        <v>6</v>
      </c>
      <c r="H24" s="35"/>
      <c r="I24" s="35"/>
      <c r="J24" s="35"/>
      <c r="K24" s="35"/>
      <c r="L24" s="12" t="s">
        <v>66</v>
      </c>
      <c r="M24" s="50">
        <f>50872.419*100/108</f>
        <v>47104.091666666667</v>
      </c>
    </row>
    <row r="25" spans="1:13" x14ac:dyDescent="0.2">
      <c r="A25" s="35"/>
      <c r="B25" s="38"/>
      <c r="C25" s="35"/>
      <c r="D25" s="35" t="s">
        <v>45</v>
      </c>
      <c r="E25" s="42"/>
      <c r="F25" s="35"/>
      <c r="G25" s="45"/>
      <c r="H25" s="35"/>
      <c r="I25" s="35"/>
      <c r="J25" s="35"/>
      <c r="K25" s="35"/>
      <c r="L25" s="12"/>
      <c r="M25" s="35">
        <v>1168158.1100000001</v>
      </c>
    </row>
    <row r="26" spans="1:13" x14ac:dyDescent="0.2">
      <c r="A26" s="35"/>
      <c r="G26" s="30"/>
      <c r="L26" s="48"/>
    </row>
    <row r="27" spans="1:13" x14ac:dyDescent="0.2">
      <c r="A27" s="35"/>
      <c r="G27" s="30"/>
      <c r="L27" s="48"/>
    </row>
    <row r="28" spans="1:13" x14ac:dyDescent="0.2">
      <c r="A28" s="35"/>
      <c r="G28" s="30"/>
      <c r="L28" s="48"/>
    </row>
    <row r="29" spans="1:13" x14ac:dyDescent="0.2">
      <c r="A29" s="35"/>
      <c r="G29" s="30"/>
      <c r="L29" s="48"/>
    </row>
    <row r="30" spans="1:13" x14ac:dyDescent="0.2">
      <c r="A30" s="35"/>
      <c r="G30" s="30"/>
    </row>
    <row r="31" spans="1:13" x14ac:dyDescent="0.2">
      <c r="A31" s="35"/>
      <c r="G31" s="30"/>
    </row>
    <row r="32" spans="1:13" x14ac:dyDescent="0.2">
      <c r="A32" s="35"/>
      <c r="G32" s="30"/>
    </row>
    <row r="33" spans="1:7" x14ac:dyDescent="0.2">
      <c r="A33" s="35"/>
      <c r="G33" s="30"/>
    </row>
    <row r="34" spans="1:7" x14ac:dyDescent="0.2">
      <c r="A34" s="35"/>
      <c r="G34" s="30"/>
    </row>
    <row r="35" spans="1:7" x14ac:dyDescent="0.2">
      <c r="A35" s="35"/>
      <c r="G35" s="30"/>
    </row>
    <row r="36" spans="1:7" x14ac:dyDescent="0.2">
      <c r="A36" s="35"/>
      <c r="G36" s="30"/>
    </row>
    <row r="37" spans="1:7" x14ac:dyDescent="0.2">
      <c r="A37" s="35"/>
      <c r="G37" s="30"/>
    </row>
    <row r="38" spans="1:7" x14ac:dyDescent="0.2">
      <c r="A38" s="35"/>
      <c r="G38" s="30"/>
    </row>
    <row r="39" spans="1:7" x14ac:dyDescent="0.2">
      <c r="A39" s="35"/>
      <c r="G39" s="30"/>
    </row>
    <row r="40" spans="1:7" x14ac:dyDescent="0.2">
      <c r="A40" s="35"/>
      <c r="G40" s="30"/>
    </row>
    <row r="41" spans="1:7" x14ac:dyDescent="0.2">
      <c r="A41" s="35"/>
      <c r="G41" s="30"/>
    </row>
    <row r="42" spans="1:7" x14ac:dyDescent="0.2">
      <c r="A42" s="35"/>
      <c r="G42" s="30"/>
    </row>
    <row r="43" spans="1:7" x14ac:dyDescent="0.2">
      <c r="A43" s="35"/>
      <c r="G43" s="30"/>
    </row>
    <row r="44" spans="1:7" x14ac:dyDescent="0.2">
      <c r="A44" s="35"/>
      <c r="G44" s="30"/>
    </row>
    <row r="45" spans="1:7" x14ac:dyDescent="0.2">
      <c r="A45" s="35"/>
      <c r="G45" s="30"/>
    </row>
    <row r="46" spans="1:7" x14ac:dyDescent="0.2">
      <c r="A46" s="35"/>
      <c r="G46" s="30"/>
    </row>
    <row r="47" spans="1:7" x14ac:dyDescent="0.2">
      <c r="A47" s="35"/>
      <c r="G47" s="30"/>
    </row>
    <row r="48" spans="1:7" x14ac:dyDescent="0.2">
      <c r="A48" s="35"/>
      <c r="G48" s="30"/>
    </row>
    <row r="49" spans="1:7" x14ac:dyDescent="0.2">
      <c r="A49" s="35"/>
      <c r="G49" s="30"/>
    </row>
    <row r="50" spans="1:7" x14ac:dyDescent="0.2">
      <c r="A50" s="35"/>
      <c r="G50" s="30"/>
    </row>
    <row r="51" spans="1:7" x14ac:dyDescent="0.2">
      <c r="A51" s="35"/>
      <c r="G51" s="30"/>
    </row>
    <row r="52" spans="1:7" x14ac:dyDescent="0.2">
      <c r="A52" s="35"/>
      <c r="G52" s="30"/>
    </row>
    <row r="53" spans="1:7" x14ac:dyDescent="0.2">
      <c r="A53" s="35"/>
      <c r="G53" s="30"/>
    </row>
    <row r="54" spans="1:7" x14ac:dyDescent="0.2">
      <c r="A54" s="35"/>
      <c r="G54" s="30"/>
    </row>
    <row r="55" spans="1:7" x14ac:dyDescent="0.2">
      <c r="A55" s="35"/>
      <c r="G55" s="30"/>
    </row>
    <row r="56" spans="1:7" x14ac:dyDescent="0.2">
      <c r="A56" s="35"/>
      <c r="G56" s="30"/>
    </row>
    <row r="57" spans="1:7" x14ac:dyDescent="0.2">
      <c r="A57" s="35"/>
      <c r="G57" s="30"/>
    </row>
    <row r="58" spans="1:7" x14ac:dyDescent="0.2">
      <c r="A58" s="35"/>
      <c r="G58" s="30"/>
    </row>
    <row r="59" spans="1:7" x14ac:dyDescent="0.2">
      <c r="A59" s="35"/>
      <c r="G59" s="30"/>
    </row>
    <row r="60" spans="1:7" x14ac:dyDescent="0.2">
      <c r="A60" s="35"/>
      <c r="G60" s="30"/>
    </row>
    <row r="61" spans="1:7" x14ac:dyDescent="0.2">
      <c r="A61" s="35"/>
      <c r="G61" s="30"/>
    </row>
    <row r="62" spans="1:7" x14ac:dyDescent="0.2">
      <c r="A62" s="35"/>
      <c r="G62" s="30"/>
    </row>
    <row r="63" spans="1:7" x14ac:dyDescent="0.2">
      <c r="A63" s="35"/>
      <c r="G63" s="30"/>
    </row>
    <row r="64" spans="1:7" x14ac:dyDescent="0.2">
      <c r="A64" s="35"/>
      <c r="G64" s="30"/>
    </row>
    <row r="65" spans="1:7" x14ac:dyDescent="0.2">
      <c r="A65" s="35"/>
      <c r="G65" s="30"/>
    </row>
    <row r="66" spans="1:7" x14ac:dyDescent="0.2">
      <c r="A66" s="35"/>
      <c r="G66" s="30"/>
    </row>
    <row r="67" spans="1:7" x14ac:dyDescent="0.2">
      <c r="A67" s="35"/>
      <c r="G67" s="30"/>
    </row>
    <row r="68" spans="1:7" x14ac:dyDescent="0.2">
      <c r="A68" s="35"/>
      <c r="G68" s="30"/>
    </row>
    <row r="69" spans="1:7" x14ac:dyDescent="0.2">
      <c r="A69" s="35"/>
      <c r="G69" s="30"/>
    </row>
    <row r="70" spans="1:7" x14ac:dyDescent="0.2">
      <c r="A70" s="35"/>
      <c r="G70" s="30"/>
    </row>
    <row r="71" spans="1:7" x14ac:dyDescent="0.2">
      <c r="A71" s="35"/>
      <c r="G71" s="30"/>
    </row>
    <row r="72" spans="1:7" x14ac:dyDescent="0.2">
      <c r="A72" s="35"/>
      <c r="G72" s="30"/>
    </row>
    <row r="73" spans="1:7" x14ac:dyDescent="0.2">
      <c r="A73" s="35"/>
      <c r="G73" s="30"/>
    </row>
    <row r="74" spans="1:7" x14ac:dyDescent="0.2">
      <c r="A74" s="35"/>
      <c r="G74" s="30"/>
    </row>
    <row r="75" spans="1:7" x14ac:dyDescent="0.2">
      <c r="A75" s="35"/>
      <c r="G75" s="30"/>
    </row>
    <row r="76" spans="1:7" x14ac:dyDescent="0.2">
      <c r="A76" s="35"/>
      <c r="G76" s="30"/>
    </row>
  </sheetData>
  <autoFilter ref="A6:L1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8" t="s">
        <v>30</v>
      </c>
      <c r="I12" s="6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2022-10-06T08:00:02Z</dcterms:modified>
</cp:coreProperties>
</file>