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19260" yWindow="1665" windowWidth="16080" windowHeight="15120" activeTab="1"/>
  </bookViews>
  <sheets>
    <sheet name="Specificaţii tehnice" sheetId="4" r:id="rId1"/>
    <sheet name="Specificaţii de preț" sheetId="5" r:id="rId2"/>
    <sheet name="Sheet2" sheetId="7" r:id="rId3"/>
  </sheets>
  <definedNames>
    <definedName name="_xlnm._FilterDatabase" localSheetId="1" hidden="1">'Specificaţii de preț'!$A$6:$L$154</definedName>
    <definedName name="_xlnm._FilterDatabase" localSheetId="0" hidden="1">'Specificaţii tehnice'!$A$6:$K$185</definedName>
  </definedNames>
  <calcPr calcId="181029"/>
</workbook>
</file>

<file path=xl/sharedStrings.xml><?xml version="1.0" encoding="utf-8"?>
<sst xmlns="http://schemas.openxmlformats.org/spreadsheetml/2006/main" count="1652" uniqueCount="290">
  <si>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</si>
  <si>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</si>
  <si>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</si>
  <si>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</si>
  <si>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</si>
  <si>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</si>
  <si>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</si>
  <si>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</si>
  <si>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</si>
  <si>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</si>
  <si>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</si>
  <si>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</si>
  <si>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</si>
  <si>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</si>
  <si>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</si>
  <si>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</si>
  <si>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</si>
  <si>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</si>
  <si>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</si>
  <si>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</si>
  <si>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</si>
  <si>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</si>
  <si>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</si>
  <si>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</si>
  <si>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</si>
  <si>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</si>
  <si>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</si>
  <si>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</si>
  <si>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</si>
  <si>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</si>
  <si>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Restrictor pentru canal femoral</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</si>
  <si>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</si>
  <si>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</si>
  <si>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</si>
  <si>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</si>
  <si>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</si>
  <si>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</si>
  <si>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</si>
  <si>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</si>
  <si>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Set de instrumente gratuit în folosință</t>
  </si>
  <si>
    <t>Motor oscilant gratis în folosință</t>
  </si>
  <si>
    <t>Lamele pentru motor</t>
  </si>
  <si>
    <t>Proteza totala de sold cu tija de revisie cimentata cu cotil dubla mobilitate cimentata</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</si>
  <si>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</si>
  <si>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Componenta tibiala</t>
  </si>
  <si>
    <t>Componentă patelară</t>
  </si>
  <si>
    <t>Set de instrumente în custodie</t>
  </si>
  <si>
    <t>Motor oscilant si reamer în custodie</t>
  </si>
  <si>
    <t>Endoproteză totală de genunchi platou anatomic</t>
  </si>
  <si>
    <t>Componentă femurală</t>
  </si>
  <si>
    <t>Componentă tibială</t>
  </si>
  <si>
    <t>Insert de polietilenă</t>
  </si>
  <si>
    <t>Tija femurala necimentata</t>
  </si>
  <si>
    <t xml:space="preserve">Şuruburi de cupă </t>
  </si>
  <si>
    <t>Ferestrau oscilator si burghiu pentru alezaj  în custodie</t>
  </si>
  <si>
    <t>Şuruburi de cupă minim 6 dimensiuni.</t>
  </si>
  <si>
    <t>Proteza totala de sold adoptata spre abord minim-invaziv posterior</t>
  </si>
  <si>
    <t>Cupa acetabulara necimentata</t>
  </si>
  <si>
    <t>Insert cross-linkat</t>
  </si>
  <si>
    <t>Cap femural metalic</t>
  </si>
  <si>
    <t>Set de instrumente dedicat abordului minim invaziv posterior, in custodiie</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</si>
  <si>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</si>
  <si>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</si>
  <si>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în termen de 30 de zile de la solicitarea scrisă a beneficiarului </t>
  </si>
  <si>
    <t>Prețul estimativ</t>
  </si>
  <si>
    <t>bucată</t>
  </si>
  <si>
    <t>Specificaţii tehnice</t>
  </si>
  <si>
    <t>Specificaţii de preț</t>
  </si>
  <si>
    <t>Achiziția centralizată a endoprotezelor conform necesităților beneficiarilor pentru anul 2023</t>
  </si>
  <si>
    <t>Endoproteză bipolară de şold (cimentata si necimentată)</t>
  </si>
  <si>
    <t>Cupă diferite dimensiuni</t>
  </si>
  <si>
    <t>Cap diferite dimensiuni</t>
  </si>
  <si>
    <t>Tijă femurală necimentata diferite dimensiuni</t>
  </si>
  <si>
    <t>Tijă femurală cimentata de diferite dimensiuni</t>
  </si>
  <si>
    <t>Set de instrumente gratis în folosință</t>
  </si>
  <si>
    <t>Motor oscilant</t>
  </si>
  <si>
    <t>1, 8</t>
  </si>
  <si>
    <t>2, 1</t>
  </si>
  <si>
    <t>Proteza de sold totala necimentata tip 1</t>
  </si>
  <si>
    <t>2, 2</t>
  </si>
  <si>
    <t>2, 3</t>
  </si>
  <si>
    <t>2, 4</t>
  </si>
  <si>
    <t>Proteza de sold totala necimentata tip II (HA)</t>
  </si>
  <si>
    <t>Proteza totala de sold cu tija de revisie monobloc necimintat cu cotil dubla mobilitate necimentata</t>
  </si>
  <si>
    <t>Insert</t>
  </si>
  <si>
    <t>Sistem de proteza totala de revizie a soldului</t>
  </si>
  <si>
    <t>Tija femurală de revizie modular</t>
  </si>
  <si>
    <t>Cupa acetabulara de revizii</t>
  </si>
  <si>
    <t>Insert crosslinked pentru cupa de revizii</t>
  </si>
  <si>
    <t>Cap femural proteic</t>
  </si>
  <si>
    <t>Tija femurala necimentata de revizie tip monobloc.</t>
  </si>
  <si>
    <t>Caja de ranforsare cotil</t>
  </si>
  <si>
    <t>Cupa cimentata dubla mobilitate</t>
  </si>
  <si>
    <t>Insert polimeric pentru cupa cu dubla mobilitate</t>
  </si>
  <si>
    <t>Insert retentiv pentru cupa acetabulara de revizie</t>
  </si>
  <si>
    <t>Şuruburi de cupă</t>
  </si>
  <si>
    <t>Proteză totală cimentată de genunchi cu platou tibial fix</t>
  </si>
  <si>
    <t>Componenta femurală</t>
  </si>
  <si>
    <t>Augmente tibiale</t>
  </si>
  <si>
    <t>Tija de extensie</t>
  </si>
  <si>
    <t>Insert tibial</t>
  </si>
  <si>
    <t>Setul de instrumente</t>
  </si>
  <si>
    <t>Ciment ortopedic fără antibiotic</t>
  </si>
  <si>
    <t>Ciment ortopedic cu antibiotic</t>
  </si>
  <si>
    <t>Ciment ortopedic cu antibiotic asociat cu sistem de mixare în vaacum a cimentului</t>
  </si>
  <si>
    <t>Sistem de lavaj continuu (sistem de debridare a plăgilor)</t>
  </si>
  <si>
    <t>Endoroteza totală de genunchi cu platou tibial mobil</t>
  </si>
  <si>
    <t>Componenta femurala primara cimentata</t>
  </si>
  <si>
    <t>Componenta tibiala primara cimantata</t>
  </si>
  <si>
    <t>Insertul tibial primar mobil</t>
  </si>
  <si>
    <t>Proteza totala de genunchi complet anatomica</t>
  </si>
  <si>
    <t>Componenta femurala cimentata</t>
  </si>
  <si>
    <t>Artroplastia monopolară cervico-cefalică cimentată a umărului</t>
  </si>
  <si>
    <t>Tija humerală</t>
  </si>
  <si>
    <t>Capul humeral</t>
  </si>
  <si>
    <t>Proteza totala de sold necimentata pentru persoane tinere si active</t>
  </si>
  <si>
    <t>Cupa acetabulară necimentata</t>
  </si>
  <si>
    <t>Insert din polietilena inalt cross – linkata</t>
  </si>
  <si>
    <t>Cap femoral ceramic</t>
  </si>
  <si>
    <t>Şuruburi de cupă d-6,5 lungime de 15-50 mm</t>
  </si>
  <si>
    <t xml:space="preserve">Proteza totala de sold cu dubla mobilitate </t>
  </si>
  <si>
    <t>Insert polimeric</t>
  </si>
  <si>
    <t>Cap metalic</t>
  </si>
  <si>
    <t xml:space="preserve">Tija femurala cimentata </t>
  </si>
  <si>
    <t>Cupa acetabulara cimentata</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</si>
  <si>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</si>
  <si>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</si>
  <si>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</si>
  <si>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</si>
  <si>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</si>
  <si>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</si>
  <si>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</si>
  <si>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</si>
  <si>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</si>
  <si>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</si>
  <si>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</si>
  <si>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</si>
  <si>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Cap femural ceramic</t>
  </si>
  <si>
    <t>Proteza unicompartimentala  de genunchi.</t>
  </si>
  <si>
    <t>Proteza cimentata de cap radial (modulara)</t>
  </si>
  <si>
    <t xml:space="preserve">Cap  diferite dimensiuni </t>
  </si>
  <si>
    <t>Set de instrumente pentru aplicarea protezelor de cap radial</t>
  </si>
  <si>
    <t xml:space="preserve">Proteza de genunchi cimentata posterostabilizata </t>
  </si>
  <si>
    <t>Componenta tibiala cimentata</t>
  </si>
  <si>
    <t>Insert polietilenic</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</si>
  <si>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</si>
  <si>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</si>
  <si>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</si>
  <si>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</si>
  <si>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</si>
  <si>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</si>
  <si>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</si>
  <si>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</si>
  <si>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</si>
  <si>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</si>
  <si>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</si>
  <si>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</si>
  <si>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</si>
  <si>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</si>
  <si>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</si>
  <si>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</si>
  <si>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</si>
  <si>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</si>
  <si>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</si>
  <si>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</si>
  <si>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 xml:space="preserve">TIJA confecționată din, CoCr sau echivalent. Prezenta centrorului sau cu autocentrare Con 12/14 mm Minim 4 dimensiuni - Termen restant al sterilizării nu mai mic de 3 ani la momentul livrării </t>
  </si>
  <si>
    <t xml:space="preserve">CUPA confecționată din CoCr sau Otel inox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</si>
  <si>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</si>
  <si>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</si>
  <si>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</si>
  <si>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</si>
  <si>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</si>
  <si>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</si>
  <si>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</si>
  <si>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</si>
  <si>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</si>
  <si>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</si>
  <si>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</si>
  <si>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</si>
  <si>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</si>
  <si>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t>
  </si>
  <si>
    <t xml:space="preserve">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</si>
  <si>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t>
  </si>
  <si>
    <t xml:space="preserve">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t>
  </si>
  <si>
    <t xml:space="preserve">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</si>
  <si>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</si>
  <si>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</si>
  <si>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</si>
  <si>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</si>
  <si>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</si>
  <si>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</si>
  <si>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</si>
  <si>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</si>
  <si>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</si>
  <si>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</si>
  <si>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</si>
  <si>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</si>
  <si>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</si>
  <si>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</si>
  <si>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</si>
  <si>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Confecționată din  aliaj de  CoCr sau echivalentul R[-1]C[-3]; 
- Polisata la interior; 
- Suprafata externa rugoasa, acoperita prin titan poros asociat cu HA; 
- Diametre externe să fie prezente în minim 8 dimensiuni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</si>
  <si>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</si>
  <si>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</si>
  <si>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</si>
  <si>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</si>
  <si>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</si>
  <si>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</si>
  <si>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</si>
  <si>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</si>
  <si>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</si>
  <si>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</si>
  <si>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</si>
  <si>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</si>
  <si>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</si>
  <si>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</si>
  <si>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</si>
  <si>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</si>
  <si>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</si>
  <si>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</si>
  <si>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Set de instrumente în custodie (pentru fiecare beneficiar)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</si>
  <si>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</si>
  <si>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</si>
  <si>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</si>
  <si>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</si>
  <si>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</si>
  <si>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</si>
  <si>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</si>
  <si>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</si>
  <si>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</si>
  <si>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</si>
  <si>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</si>
  <si>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</si>
  <si>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rgb="FF000000"/>
        <rFont val="Times New Roman"/>
        <family val="2"/>
      </rPr>
      <t xml:space="preserve"> -Grosimea minima a stratului de polietilena sa fie de 6, 0mm -Sa se fixeze de componenta tibiala. - Termen restant al sterilizării nu mai mic de 3 ani la momentul </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</si>
  <si>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rgb="FF000000"/>
        <rFont val="Times New Roman"/>
        <family val="2"/>
      </rPr>
      <t xml:space="preserve">-Sa se prezinte in diametre cuprinse intre 10mm si 20 mm ; -Sa se poata implanta atat cimentat cat si pressfit; - Termen restant al sterilizării nu mai mic de 3 ani la momentul livrării </t>
    </r>
  </si>
  <si>
    <t>Proteza totala de genunchi de tip pivot medial</t>
  </si>
  <si>
    <t xml:space="preserve">Componenta femurala  </t>
  </si>
  <si>
    <t>Componentul  tibia</t>
  </si>
  <si>
    <t xml:space="preserve">Insert de polietilena </t>
  </si>
  <si>
    <t xml:space="preserve">Component patelar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</si>
  <si>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</si>
  <si>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</si>
  <si>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</si>
  <si>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</si>
  <si>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Proteza totala de genunchi cimentata cu interschimbabi-litate completa</t>
  </si>
  <si>
    <t xml:space="preserve">Componenta femurala primara  </t>
  </si>
  <si>
    <t xml:space="preserve">Componenta Tibiala Primara </t>
  </si>
  <si>
    <t xml:space="preserve">Insertul Tibial Primar </t>
  </si>
  <si>
    <t xml:space="preserve">Componenta Patelara </t>
  </si>
  <si>
    <t xml:space="preserve">Componenta Femurala de Revizie </t>
  </si>
  <si>
    <t xml:space="preserve">Componenta tibiala de revizie </t>
  </si>
  <si>
    <t xml:space="preserve">Insertul de Revizie </t>
  </si>
  <si>
    <t>Tije de Extensie</t>
  </si>
  <si>
    <t xml:space="preserve">Augmentul Tibial </t>
  </si>
  <si>
    <t>Augmentul Femural</t>
  </si>
  <si>
    <t xml:space="preserve">Componenta Femurala De Revizie Tip Balama </t>
  </si>
  <si>
    <t xml:space="preserve">Componenta Tibiala de Revizie Balama </t>
  </si>
  <si>
    <t xml:space="preserve">Insertul Tibial de Revizie Tip Balama </t>
  </si>
  <si>
    <t>Augment Tibial Revizie Balama</t>
  </si>
  <si>
    <t>Tije de Extensie Tibiala Balama</t>
  </si>
  <si>
    <t xml:space="preserve">Proteza unicompartimentala de genunchi cimentata, cu interschimbabilitate completa </t>
  </si>
  <si>
    <t>Componenta Femurala</t>
  </si>
  <si>
    <t>Componenta Tibiala</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</si>
  <si>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</si>
  <si>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</si>
  <si>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</si>
  <si>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</si>
  <si>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</si>
  <si>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</si>
  <si>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</si>
  <si>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</si>
  <si>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</si>
  <si>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</si>
  <si>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</si>
  <si>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</si>
  <si>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</si>
  <si>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</si>
  <si>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</si>
  <si>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</si>
  <si>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</si>
  <si>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Sa fie confectionata din aliaj de CoCr;
- Sa fie disponibila varianta cimentata si necimentata;
- Modalitatea de implantare: cimentata;
- Sa prezinte minim 6 dimensiuni universale;
- Sa permita utilizarea atat pe compartimentul medial cat si pe cel lateral;
- Suprafata interna sa prezinte o textura speciala pentru realizarea unei mantale de ciment corespunzatoare;
- Grosimea implantului maximum 6mm;
- Sa prezinte 2 pini cilindrici cu inclinare de 550 – 650 fata de aspectul distal al implantului;
- Suprafata articulara lustruita;
- Raza de curbura constanta in plan sagital;
- Sa permita combinarea unei marimi de femur cu minim 6 marimi de tibie;
- Sa fie sterilizat cu raze gamma in vid.</t>
  </si>
  <si>
    <t xml:space="preserve">Sa fie confectionata din polietilena cu greutate moleculara ultradensa UHMWPE;
- Modalitatea de implantare: cimentata;
- Sa prezinte minim 6 dimensiuni universale, increment 1mm;
- Sa prezinte minim 5 grosimi
- Suprafata articulara sa fie plata;
- Pe suprafata inferioara sa prezinte o textura speciala pentru realizarea unei mantale de ciment corespunzatoare si o chila liniara;
- Sa fie sterilizata cu raze gamma in vid.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</si>
  <si>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</si>
  <si>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</si>
  <si>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Valoarea estimativă fără TVA</t>
  </si>
  <si>
    <r>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t>
    </r>
    <r>
      <rPr>
        <sz val="10"/>
        <color rgb="FFFF0000"/>
        <rFont val="Times New Roman"/>
        <family val="1"/>
      </rPr>
      <t>minim 18</t>
    </r>
    <r>
      <rPr>
        <sz val="10"/>
        <color rgb="FF000000"/>
        <rFont val="Times New Roman"/>
        <family val="2"/>
      </rPr>
      <t xml:space="preserve"> de profile -</t>
    </r>
    <r>
      <rPr>
        <sz val="10"/>
        <color rgb="FFFF0000"/>
        <rFont val="Times New Roman"/>
        <family val="1"/>
      </rPr>
      <t xml:space="preserve">Minim 10 </t>
    </r>
    <r>
      <rPr>
        <sz val="10"/>
        <color rgb="FF000000"/>
        <rFont val="Times New Roman"/>
        <family val="2"/>
      </rPr>
      <t xml:space="preserve">dimensiuni pentru fiecare membru in parte -Suprafata articulara sa fie lustruita -Suprafata de implantare sa fie rugoasa - Termen restant al sterilizării nu mai mic de 3 ani la momentul livrării </t>
    </r>
  </si>
  <si>
    <r>
      <t>Insert tibial -S</t>
    </r>
    <r>
      <rPr>
        <sz val="10"/>
        <color rgb="FFFF0000"/>
        <rFont val="Times New Roman"/>
        <family val="1"/>
      </rPr>
      <t>a fie confectionat din polietilena UHMWPE</t>
    </r>
    <r>
      <rPr>
        <sz val="10"/>
        <color rgb="FF000000"/>
        <rFont val="Times New Roman"/>
        <family val="2"/>
      </rPr>
      <t xml:space="preserv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r>
  </si>
  <si>
    <r>
      <t xml:space="preserve">Ciment ortopedic fără antibiotic Cimentul sa contina </t>
    </r>
    <r>
      <rPr>
        <sz val="10"/>
        <color rgb="FFFF0000"/>
        <rFont val="Times New Roman"/>
        <family val="1"/>
      </rPr>
      <t xml:space="preserve">minim </t>
    </r>
    <r>
      <rPr>
        <sz val="10"/>
        <color rgb="FF000000"/>
        <rFont val="Times New Roman"/>
        <family val="2"/>
      </rPr>
      <t xml:space="preserve">40 g Ambalat steril - Sa aiba 2 componente – o fiola cu lichid si o punga pudra polimer - Radioopac - Viscozitate medie - Termen restant al sterilizării nu mai mic de 2 ani la momentul livrării </t>
    </r>
  </si>
  <si>
    <r>
      <t xml:space="preserve">Ciment ortopedic cu antibiotic Cimentul sa contina </t>
    </r>
    <r>
      <rPr>
        <sz val="10"/>
        <color rgb="FFFF0000"/>
        <rFont val="Times New Roman"/>
        <family val="1"/>
      </rPr>
      <t xml:space="preserve">minim  </t>
    </r>
    <r>
      <rPr>
        <sz val="10"/>
        <color rgb="FF000000"/>
        <rFont val="Times New Roman"/>
        <family val="2"/>
      </rPr>
      <t xml:space="preserve">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t>
    </r>
  </si>
  <si>
    <r>
      <t xml:space="preserve">Ciment ortopedic cu antibiotic asociat cu sistem de mixare în vaacum a cimentului Ciment ortopedic cu antibiotic Cimentul sa contina </t>
    </r>
    <r>
      <rPr>
        <sz val="10"/>
        <color rgb="FFFF0000"/>
        <rFont val="Times New Roman"/>
        <family val="1"/>
      </rPr>
      <t>minim</t>
    </r>
    <r>
      <rPr>
        <sz val="10"/>
        <color rgb="FF000000"/>
        <rFont val="Times New Roman"/>
        <family val="2"/>
      </rPr>
      <t xml:space="preserve">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t>
    </r>
  </si>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</sst>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rgb="FF000000"/>
      <name val="Times New Roman"/>
      <family val="1"/>
    </font>
    <font>
      <b/>
      <sz val="10"/>
      <color rgb="FFFF0000"/>
      <name val="Times New Roman"/>
      <family val="1"/>
    </font>
    <font>
      <sz val="10"/>
      <color rgb="FFFF0000"/>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right style="medium"/>
      <top/>
      <bottom style="medium"/>
    </border>
    <border>
      <left style="thin"/>
      <right/>
      <top style="thin"/>
      <bottom style="thin"/>
    </border>
    <border>
      <left/>
      <right style="thin"/>
      <top style="thin"/>
      <bottom style="thin"/>
    </border>
    <border>
      <left style="thin"/>
      <right style="thin"/>
      <top style="thin"/>
      <bottom/>
    </border>
    <border>
      <left/>
      <right style="medium"/>
      <top/>
      <bottom/>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2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6" fillId="3" borderId="1" xfId="0" applyFont="1" applyFill="1" applyBorder="1" applyAlignment="1">
      <alignment horizontal="center" vertical="top" wrapText="1"/>
    </xf>
    <xf numFmtId="0" fontId="3" fillId="3" borderId="1" xfId="20" applyFont="1" applyFill="1" applyBorder="1" applyAlignment="1">
      <alignment horizontal="center" vertical="center" wrapText="1"/>
      <protection/>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3" fillId="4" borderId="2" xfId="20" applyFont="1" applyFill="1" applyBorder="1" applyAlignment="1">
      <alignment vertical="center" wrapText="1"/>
      <protection/>
    </xf>
    <xf numFmtId="0" fontId="3" fillId="4" borderId="2" xfId="20" applyFont="1" applyFill="1" applyBorder="1" applyAlignment="1">
      <alignment horizontal="center" vertical="center" wrapText="1"/>
      <protection/>
    </xf>
    <xf numFmtId="2" fontId="3" fillId="4" borderId="2" xfId="20" applyNumberFormat="1" applyFont="1" applyFill="1" applyBorder="1" applyAlignment="1">
      <alignment horizontal="center" vertical="center" wrapText="1"/>
      <protection/>
    </xf>
    <xf numFmtId="0" fontId="3" fillId="4" borderId="2" xfId="20" applyFont="1" applyFill="1" applyBorder="1" applyAlignment="1">
      <alignment horizontal="center" vertical="center"/>
      <protection/>
    </xf>
    <xf numFmtId="0" fontId="4" fillId="4" borderId="3" xfId="20" applyFont="1" applyFill="1" applyBorder="1" applyAlignment="1">
      <alignment horizontal="center" vertical="center" wrapText="1"/>
      <protection/>
    </xf>
    <xf numFmtId="0" fontId="2" fillId="4" borderId="2" xfId="20" applyFont="1" applyFill="1" applyBorder="1" applyAlignment="1" applyProtection="1">
      <alignment horizontal="center" vertical="top" wrapText="1"/>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5"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3" borderId="1" xfId="20" applyFont="1" applyFill="1" applyBorder="1" applyAlignment="1">
      <alignment horizontal="center" vertical="center" wrapText="1"/>
      <protection/>
    </xf>
    <xf numFmtId="0" fontId="2" fillId="0" borderId="0" xfId="20" applyFont="1" applyAlignment="1">
      <alignment horizontal="center"/>
      <protection/>
    </xf>
    <xf numFmtId="0" fontId="14" fillId="0" borderId="4" xfId="0" applyFont="1" applyBorder="1" applyAlignment="1">
      <alignment horizontal="right" vertical="center"/>
    </xf>
    <xf numFmtId="0" fontId="14" fillId="6" borderId="4" xfId="0" applyFont="1" applyFill="1" applyBorder="1" applyAlignment="1">
      <alignment horizontal="right" vertical="center"/>
    </xf>
    <xf numFmtId="0" fontId="2" fillId="3" borderId="5" xfId="20" applyFont="1" applyFill="1" applyBorder="1" applyProtection="1">
      <alignment/>
      <protection locked="0"/>
    </xf>
    <xf numFmtId="0" fontId="14" fillId="0" borderId="1" xfId="0" applyFont="1" applyBorder="1" applyAlignment="1">
      <alignment horizontal="center" vertical="center" wrapText="1"/>
    </xf>
    <xf numFmtId="0" fontId="14" fillId="0" borderId="1" xfId="0" applyFont="1" applyBorder="1" applyAlignment="1">
      <alignment horizontal="right" vertical="center"/>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2" fillId="0" borderId="1" xfId="20" applyFont="1" applyBorder="1" applyProtection="1">
      <alignment/>
      <protection locked="0"/>
    </xf>
    <xf numFmtId="0" fontId="8" fillId="0" borderId="1" xfId="20" applyFont="1" applyBorder="1" applyProtection="1">
      <alignment/>
      <protection locked="0"/>
    </xf>
    <xf numFmtId="0" fontId="14" fillId="6" borderId="1" xfId="0" applyFont="1" applyFill="1" applyBorder="1" applyAlignment="1">
      <alignment horizontal="center" vertical="center" wrapText="1"/>
    </xf>
    <xf numFmtId="0" fontId="14" fillId="6" borderId="1" xfId="0" applyFont="1" applyFill="1" applyBorder="1" applyAlignment="1">
      <alignment horizontal="right" vertical="center"/>
    </xf>
    <xf numFmtId="2" fontId="14" fillId="0" borderId="1" xfId="0" applyNumberFormat="1" applyFont="1" applyBorder="1" applyAlignment="1">
      <alignment horizontal="center" vertical="center" wrapText="1"/>
    </xf>
    <xf numFmtId="0" fontId="4" fillId="3" borderId="1" xfId="20" applyFont="1" applyFill="1" applyBorder="1" applyAlignment="1">
      <alignment vertical="center" wrapText="1"/>
      <protection/>
    </xf>
    <xf numFmtId="164" fontId="2" fillId="0" borderId="1" xfId="20" applyNumberFormat="1" applyFont="1" applyBorder="1">
      <alignment/>
      <protection/>
    </xf>
    <xf numFmtId="0" fontId="1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6" fillId="3" borderId="1" xfId="0" applyFont="1" applyFill="1" applyBorder="1" applyAlignment="1">
      <alignment horizontal="left" vertical="top" wrapText="1"/>
    </xf>
    <xf numFmtId="0" fontId="10" fillId="0" borderId="1" xfId="0" applyFont="1" applyBorder="1" applyAlignment="1" applyProtection="1">
      <alignment wrapText="1"/>
      <protection locked="0"/>
    </xf>
    <xf numFmtId="0" fontId="12" fillId="0" borderId="1" xfId="0" applyFont="1" applyBorder="1" applyAlignment="1">
      <alignment vertical="center" wrapText="1"/>
    </xf>
    <xf numFmtId="0" fontId="12" fillId="6" borderId="1" xfId="0" applyFont="1" applyFill="1" applyBorder="1" applyAlignment="1">
      <alignment horizontal="center" vertical="center" wrapText="1"/>
    </xf>
    <xf numFmtId="0" fontId="10"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0" fillId="3" borderId="1" xfId="20" applyFont="1" applyFill="1" applyBorder="1" applyAlignment="1" applyProtection="1">
      <alignment vertical="top" wrapText="1"/>
      <protection locked="0"/>
    </xf>
    <xf numFmtId="0" fontId="2" fillId="3" borderId="6"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4" fontId="2" fillId="3" borderId="6" xfId="0" applyNumberFormat="1" applyFont="1" applyFill="1" applyBorder="1" applyAlignment="1" applyProtection="1">
      <alignment wrapText="1"/>
      <protection locked="0"/>
    </xf>
    <xf numFmtId="4" fontId="10" fillId="3" borderId="1" xfId="20" applyNumberFormat="1" applyFont="1" applyFill="1" applyBorder="1" applyAlignment="1" applyProtection="1">
      <alignment vertical="top" wrapText="1"/>
      <protection locked="0"/>
    </xf>
    <xf numFmtId="0" fontId="2" fillId="0" borderId="6" xfId="0" applyFont="1" applyBorder="1" applyAlignment="1" applyProtection="1">
      <alignment wrapText="1"/>
      <protection locked="0"/>
    </xf>
    <xf numFmtId="0" fontId="10" fillId="0" borderId="1" xfId="0" applyFont="1" applyBorder="1" applyAlignment="1" applyProtection="1">
      <alignment horizontal="left" vertical="top" wrapText="1"/>
      <protection locked="0"/>
    </xf>
    <xf numFmtId="0" fontId="10" fillId="0" borderId="1" xfId="20" applyFont="1" applyBorder="1" applyAlignment="1" applyProtection="1">
      <alignment wrapText="1"/>
      <protection locked="0"/>
    </xf>
    <xf numFmtId="0" fontId="2" fillId="0" borderId="0" xfId="20" applyFont="1" applyAlignment="1" applyProtection="1">
      <alignment wrapText="1"/>
      <protection locked="0"/>
    </xf>
    <xf numFmtId="0" fontId="8" fillId="0" borderId="0" xfId="20" applyFont="1" applyAlignment="1" applyProtection="1">
      <alignment wrapText="1"/>
      <protection locked="0"/>
    </xf>
    <xf numFmtId="0" fontId="12" fillId="0" borderId="1" xfId="0" applyFont="1" applyBorder="1" applyAlignment="1">
      <alignment wrapText="1"/>
    </xf>
    <xf numFmtId="0" fontId="2" fillId="0" borderId="2" xfId="0" applyFont="1" applyBorder="1" applyAlignment="1" applyProtection="1">
      <alignment horizontal="left" vertical="top" wrapText="1"/>
      <protection locked="0"/>
    </xf>
    <xf numFmtId="1" fontId="2" fillId="0" borderId="1" xfId="0" applyNumberFormat="1" applyFont="1" applyBorder="1" applyAlignment="1" applyProtection="1">
      <alignment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lignment horizontal="right" vertical="center"/>
    </xf>
    <xf numFmtId="2" fontId="12" fillId="5" borderId="1" xfId="0" applyNumberFormat="1" applyFont="1" applyFill="1" applyBorder="1" applyAlignment="1">
      <alignment horizontal="right" vertical="top" shrinkToFit="1"/>
    </xf>
    <xf numFmtId="0" fontId="3" fillId="5" borderId="1" xfId="20" applyFont="1" applyFill="1" applyBorder="1" applyAlignment="1">
      <alignment horizontal="center" vertical="center" wrapText="1"/>
      <protection/>
    </xf>
    <xf numFmtId="0" fontId="2" fillId="5" borderId="1" xfId="20" applyFont="1" applyFill="1" applyBorder="1" applyProtection="1">
      <alignment/>
      <protection locked="0"/>
    </xf>
    <xf numFmtId="0" fontId="4" fillId="5" borderId="1" xfId="20" applyFont="1" applyFill="1" applyBorder="1" applyAlignment="1">
      <alignment vertical="center" wrapText="1"/>
      <protection/>
    </xf>
    <xf numFmtId="0" fontId="14" fillId="5" borderId="4" xfId="0" applyFont="1" applyFill="1" applyBorder="1" applyAlignment="1">
      <alignment horizontal="right" vertical="center"/>
    </xf>
    <xf numFmtId="0" fontId="2" fillId="5" borderId="0" xfId="20" applyFont="1" applyFill="1" applyProtection="1">
      <alignment/>
      <protection locked="0"/>
    </xf>
    <xf numFmtId="165" fontId="14" fillId="0" borderId="1" xfId="0" applyNumberFormat="1" applyFont="1" applyBorder="1" applyAlignment="1">
      <alignment horizontal="center" vertical="center" wrapText="1"/>
    </xf>
    <xf numFmtId="0" fontId="8" fillId="5" borderId="1" xfId="20" applyFont="1" applyFill="1" applyBorder="1" applyProtection="1">
      <alignment/>
      <protection locked="0"/>
    </xf>
    <xf numFmtId="0" fontId="8" fillId="5" borderId="0" xfId="20" applyFont="1" applyFill="1" applyProtection="1">
      <alignment/>
      <protection locked="0"/>
    </xf>
    <xf numFmtId="0" fontId="6" fillId="3" borderId="7" xfId="0" applyFont="1" applyFill="1" applyBorder="1" applyAlignment="1">
      <alignment horizontal="center" vertical="top" wrapText="1"/>
    </xf>
    <xf numFmtId="0" fontId="14" fillId="0" borderId="7" xfId="0" applyFont="1" applyBorder="1" applyAlignment="1">
      <alignment horizontal="center" vertical="center" wrapText="1"/>
    </xf>
    <xf numFmtId="0" fontId="14" fillId="0" borderId="7" xfId="0" applyFont="1" applyBorder="1" applyAlignment="1">
      <alignment horizontal="right" vertical="center"/>
    </xf>
    <xf numFmtId="0" fontId="2" fillId="3" borderId="7" xfId="20" applyFont="1" applyFill="1" applyBorder="1" applyProtection="1">
      <alignment/>
      <protection locked="0"/>
    </xf>
    <xf numFmtId="0" fontId="4" fillId="3" borderId="7" xfId="20" applyFont="1" applyFill="1" applyBorder="1" applyAlignment="1">
      <alignment vertical="center" wrapText="1"/>
      <protection/>
    </xf>
    <xf numFmtId="0" fontId="14" fillId="0" borderId="8" xfId="0" applyFont="1" applyBorder="1" applyAlignment="1">
      <alignment horizontal="right" vertical="center"/>
    </xf>
    <xf numFmtId="3" fontId="2" fillId="5" borderId="1" xfId="20" applyNumberFormat="1" applyFont="1" applyFill="1" applyBorder="1" applyProtection="1">
      <alignment/>
      <protection locked="0"/>
    </xf>
    <xf numFmtId="0" fontId="12" fillId="0" borderId="1" xfId="0" applyFont="1" applyBorder="1" applyAlignment="1">
      <alignment horizontal="left" vertical="center" wrapText="1"/>
    </xf>
    <xf numFmtId="0" fontId="12" fillId="0" borderId="0" xfId="0" applyFont="1"/>
    <xf numFmtId="0" fontId="12" fillId="0" borderId="1" xfId="0" applyFont="1" applyBorder="1"/>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4" fillId="3" borderId="6" xfId="20" applyFont="1" applyFill="1" applyBorder="1" applyAlignment="1" applyProtection="1">
      <alignment horizontal="center" vertical="top" wrapText="1"/>
      <protection locked="0"/>
    </xf>
    <xf numFmtId="0" fontId="2" fillId="0" borderId="0" xfId="20" applyFont="1" applyAlignment="1">
      <alignment horizontal="center"/>
      <protection/>
    </xf>
    <xf numFmtId="0" fontId="7" fillId="3" borderId="5" xfId="20" applyFont="1" applyFill="1" applyBorder="1" applyAlignment="1" applyProtection="1">
      <alignment horizontal="center"/>
      <protection locked="0"/>
    </xf>
    <xf numFmtId="0" fontId="7" fillId="3" borderId="9" xfId="20" applyFont="1" applyFill="1" applyBorder="1" applyAlignment="1" applyProtection="1">
      <alignment horizontal="center"/>
      <protection locked="0"/>
    </xf>
    <xf numFmtId="0" fontId="7" fillId="3" borderId="6"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3" fillId="3" borderId="6" xfId="2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91"/>
  <sheetViews>
    <sheetView workbookViewId="0" topLeftCell="A66">
      <selection activeCell="H69" sqref="H69"/>
    </sheetView>
  </sheetViews>
  <sheetFormatPr defaultColWidth="9.140625" defaultRowHeight="12.75"/>
  <cols>
    <col min="1" max="1" width="5.7109375" style="10" customWidth="1"/>
    <col min="2" max="2" width="4.421875" style="72" customWidth="1"/>
    <col min="3" max="3" width="25.8515625" style="16" customWidth="1"/>
    <col min="4" max="4" width="31.421875" style="16" customWidth="1"/>
    <col min="5" max="5" width="10.57421875" style="10" customWidth="1"/>
    <col min="6" max="6" width="11.28125" style="86" customWidth="1"/>
    <col min="7" max="7" width="10.7109375" style="10" customWidth="1"/>
    <col min="8" max="8" width="77.28125" style="10" customWidth="1"/>
    <col min="9" max="9" width="22.28125" style="73" customWidth="1"/>
    <col min="10" max="10" width="28.57421875" style="10" customWidth="1"/>
    <col min="11" max="11" width="1.7109375" style="10" customWidth="1"/>
    <col min="12" max="16384" width="9.140625" style="10" customWidth="1"/>
  </cols>
  <sheetData>
    <row r="1" spans="3:10" ht="12.75">
      <c r="C1" s="111" t="s">
        <v>66</v>
      </c>
      <c r="D1" s="111"/>
      <c r="E1" s="111"/>
      <c r="F1" s="111"/>
      <c r="G1" s="111"/>
      <c r="H1" s="111"/>
      <c r="I1" s="111"/>
      <c r="J1" s="111"/>
    </row>
    <row r="2" spans="4:8" ht="12.75">
      <c r="D2" s="112" t="s">
        <v>17</v>
      </c>
      <c r="E2" s="112"/>
      <c r="F2" s="112"/>
      <c r="G2" s="112"/>
      <c r="H2" s="112"/>
    </row>
    <row r="3" spans="1:10" ht="47.25">
      <c r="A3" s="113" t="s">
        <v>12</v>
      </c>
      <c r="B3" s="113"/>
      <c r="C3" s="113"/>
      <c r="D3" s="114" t="s">
        <v>29</v>
      </c>
      <c r="E3" s="114"/>
      <c r="F3" s="114"/>
      <c r="G3" s="114"/>
      <c r="H3" s="114"/>
      <c r="I3" s="73" t="s">
        <v>13</v>
      </c>
      <c r="J3" s="10" t="s">
        <v>15</v>
      </c>
    </row>
    <row r="4" spans="1:11" ht="39.75" customHeight="1">
      <c r="A4" s="115" t="s">
        <v>11</v>
      </c>
      <c r="B4" s="115"/>
      <c r="C4" s="115"/>
      <c r="D4" s="116" t="s">
        <v>68</v>
      </c>
      <c r="E4" s="117"/>
      <c r="F4" s="117"/>
      <c r="G4" s="117"/>
      <c r="H4" s="117"/>
      <c r="I4" s="118"/>
      <c r="J4" s="9" t="s">
        <v>16</v>
      </c>
      <c r="K4" s="8"/>
    </row>
    <row r="5" spans="4:11" ht="12.75">
      <c r="D5" s="108"/>
      <c r="E5" s="108"/>
      <c r="F5" s="108"/>
      <c r="G5" s="108"/>
      <c r="H5" s="108"/>
      <c r="I5" s="108"/>
      <c r="J5" s="108"/>
      <c r="K5" s="8"/>
    </row>
    <row r="6" spans="1:11" ht="47.25">
      <c r="A6" s="1" t="s">
        <v>3</v>
      </c>
      <c r="B6" s="18" t="s">
        <v>0</v>
      </c>
      <c r="C6" s="17" t="s">
        <v>1</v>
      </c>
      <c r="D6" s="15" t="s">
        <v>4</v>
      </c>
      <c r="E6" s="21" t="s">
        <v>5</v>
      </c>
      <c r="F6" s="23" t="s">
        <v>6</v>
      </c>
      <c r="G6" s="21" t="s">
        <v>7</v>
      </c>
      <c r="H6" s="48" t="s">
        <v>8</v>
      </c>
      <c r="I6" s="19" t="s">
        <v>9</v>
      </c>
      <c r="J6" s="48" t="s">
        <v>10</v>
      </c>
      <c r="K6" s="8"/>
    </row>
    <row r="7" spans="1:11" ht="12.75">
      <c r="A7" s="48">
        <v>1</v>
      </c>
      <c r="B7" s="109">
        <v>2</v>
      </c>
      <c r="C7" s="109"/>
      <c r="D7" s="110"/>
      <c r="E7" s="14">
        <v>3</v>
      </c>
      <c r="F7" s="24"/>
      <c r="G7" s="48">
        <v>5</v>
      </c>
      <c r="H7" s="48">
        <v>6</v>
      </c>
      <c r="I7" s="19"/>
      <c r="J7" s="48">
        <v>8</v>
      </c>
      <c r="K7" s="8"/>
    </row>
    <row r="8" spans="1:10" s="76" customFormat="1" ht="76.5">
      <c r="A8" s="11" t="s">
        <v>2</v>
      </c>
      <c r="B8" s="65">
        <v>1.1</v>
      </c>
      <c r="C8" s="65" t="s">
        <v>69</v>
      </c>
      <c r="D8" s="65" t="s">
        <v>70</v>
      </c>
      <c r="E8" s="87"/>
      <c r="F8" s="88"/>
      <c r="G8" s="66"/>
      <c r="H8" s="67" t="s">
        <v>145</v>
      </c>
      <c r="I8" s="74"/>
      <c r="J8" s="75"/>
    </row>
    <row r="9" spans="1:10" s="76" customFormat="1" ht="51">
      <c r="A9" s="11" t="s">
        <v>2</v>
      </c>
      <c r="B9" s="65">
        <v>1.2</v>
      </c>
      <c r="C9" s="65" t="s">
        <v>69</v>
      </c>
      <c r="D9" s="65" t="s">
        <v>71</v>
      </c>
      <c r="E9" s="54"/>
      <c r="F9" s="55"/>
      <c r="G9" s="66"/>
      <c r="H9" s="67" t="s">
        <v>146</v>
      </c>
      <c r="I9" s="74"/>
      <c r="J9" s="75"/>
    </row>
    <row r="10" spans="1:10" s="76" customFormat="1" ht="63.75">
      <c r="A10" s="11" t="s">
        <v>2</v>
      </c>
      <c r="B10" s="65">
        <v>1.3</v>
      </c>
      <c r="C10" s="65" t="s">
        <v>69</v>
      </c>
      <c r="D10" s="65" t="s">
        <v>72</v>
      </c>
      <c r="E10" s="54"/>
      <c r="F10" s="55"/>
      <c r="G10" s="66"/>
      <c r="H10" s="67" t="s">
        <v>147</v>
      </c>
      <c r="I10" s="74"/>
      <c r="J10" s="75"/>
    </row>
    <row r="11" spans="1:10" s="76" customFormat="1" ht="51">
      <c r="A11" s="11" t="s">
        <v>2</v>
      </c>
      <c r="B11" s="65">
        <v>1.4</v>
      </c>
      <c r="C11" s="65" t="s">
        <v>69</v>
      </c>
      <c r="D11" s="65" t="s">
        <v>73</v>
      </c>
      <c r="E11" s="54"/>
      <c r="F11" s="55"/>
      <c r="G11" s="66"/>
      <c r="H11" s="67" t="s">
        <v>148</v>
      </c>
      <c r="I11" s="74"/>
      <c r="J11" s="75"/>
    </row>
    <row r="12" spans="1:10" s="76" customFormat="1" ht="51">
      <c r="A12" s="11" t="s">
        <v>2</v>
      </c>
      <c r="B12" s="65">
        <v>1.5</v>
      </c>
      <c r="C12" s="65" t="s">
        <v>69</v>
      </c>
      <c r="D12" s="65" t="s">
        <v>30</v>
      </c>
      <c r="E12" s="54"/>
      <c r="F12" s="55"/>
      <c r="G12" s="66"/>
      <c r="H12" s="67" t="s">
        <v>149</v>
      </c>
      <c r="I12" s="74"/>
      <c r="J12" s="75"/>
    </row>
    <row r="13" spans="1:10" s="76" customFormat="1" ht="89.25">
      <c r="A13" s="11" t="s">
        <v>2</v>
      </c>
      <c r="B13" s="65">
        <v>1.6</v>
      </c>
      <c r="C13" s="65" t="s">
        <v>69</v>
      </c>
      <c r="D13" s="65" t="s">
        <v>74</v>
      </c>
      <c r="E13" s="54"/>
      <c r="F13" s="55"/>
      <c r="G13" s="66"/>
      <c r="H13" s="67" t="s">
        <v>150</v>
      </c>
      <c r="I13" s="74"/>
      <c r="J13" s="75"/>
    </row>
    <row r="14" spans="1:10" s="76" customFormat="1" ht="51">
      <c r="A14" s="11" t="s">
        <v>2</v>
      </c>
      <c r="B14" s="65">
        <v>1.7</v>
      </c>
      <c r="C14" s="65" t="s">
        <v>69</v>
      </c>
      <c r="D14" s="65" t="s">
        <v>75</v>
      </c>
      <c r="E14" s="54"/>
      <c r="F14" s="55"/>
      <c r="G14" s="66"/>
      <c r="H14" s="67" t="s">
        <v>33</v>
      </c>
      <c r="I14" s="74"/>
      <c r="J14" s="75"/>
    </row>
    <row r="15" spans="1:10" s="76" customFormat="1" ht="25.5">
      <c r="A15" s="11" t="s">
        <v>2</v>
      </c>
      <c r="B15" s="65" t="s">
        <v>76</v>
      </c>
      <c r="C15" s="65" t="s">
        <v>69</v>
      </c>
      <c r="D15" s="65" t="s">
        <v>31</v>
      </c>
      <c r="E15" s="54"/>
      <c r="F15" s="55"/>
      <c r="G15" s="66"/>
      <c r="H15" s="67" t="s">
        <v>34</v>
      </c>
      <c r="I15" s="74"/>
      <c r="J15" s="75"/>
    </row>
    <row r="16" spans="1:10" s="76" customFormat="1" ht="51">
      <c r="A16" s="11" t="s">
        <v>2</v>
      </c>
      <c r="B16" s="65" t="s">
        <v>77</v>
      </c>
      <c r="C16" s="65" t="s">
        <v>78</v>
      </c>
      <c r="D16" s="65" t="s">
        <v>35</v>
      </c>
      <c r="E16" s="87"/>
      <c r="F16" s="88"/>
      <c r="G16" s="66"/>
      <c r="H16" s="67" t="s">
        <v>151</v>
      </c>
      <c r="I16" s="74"/>
      <c r="J16" s="75"/>
    </row>
    <row r="17" spans="1:10" s="76" customFormat="1" ht="76.5">
      <c r="A17" s="11" t="s">
        <v>2</v>
      </c>
      <c r="B17" s="65" t="s">
        <v>79</v>
      </c>
      <c r="C17" s="65" t="s">
        <v>78</v>
      </c>
      <c r="D17" s="65" t="s">
        <v>36</v>
      </c>
      <c r="E17" s="54"/>
      <c r="F17" s="55"/>
      <c r="G17" s="66"/>
      <c r="H17" s="67" t="s">
        <v>152</v>
      </c>
      <c r="I17" s="74"/>
      <c r="J17" s="75"/>
    </row>
    <row r="18" spans="1:10" s="76" customFormat="1" ht="63.75">
      <c r="A18" s="11" t="s">
        <v>2</v>
      </c>
      <c r="B18" s="65" t="s">
        <v>80</v>
      </c>
      <c r="C18" s="65" t="s">
        <v>78</v>
      </c>
      <c r="D18" s="65" t="s">
        <v>37</v>
      </c>
      <c r="E18" s="54"/>
      <c r="F18" s="55"/>
      <c r="G18" s="66"/>
      <c r="H18" s="68" t="s">
        <v>197</v>
      </c>
      <c r="I18" s="74"/>
      <c r="J18" s="75"/>
    </row>
    <row r="19" spans="1:10" s="76" customFormat="1" ht="38.25">
      <c r="A19" s="11" t="s">
        <v>2</v>
      </c>
      <c r="B19" s="65" t="s">
        <v>81</v>
      </c>
      <c r="C19" s="65" t="s">
        <v>78</v>
      </c>
      <c r="D19" s="65" t="s">
        <v>38</v>
      </c>
      <c r="E19" s="54"/>
      <c r="F19" s="55"/>
      <c r="G19" s="66"/>
      <c r="H19" s="67" t="s">
        <v>153</v>
      </c>
      <c r="I19" s="74"/>
      <c r="J19" s="75"/>
    </row>
    <row r="20" spans="1:10" s="76" customFormat="1" ht="76.5">
      <c r="A20" s="11" t="s">
        <v>2</v>
      </c>
      <c r="B20" s="65">
        <v>2.5</v>
      </c>
      <c r="C20" s="65" t="s">
        <v>78</v>
      </c>
      <c r="D20" s="65" t="s">
        <v>39</v>
      </c>
      <c r="E20" s="54"/>
      <c r="F20" s="55"/>
      <c r="G20" s="66"/>
      <c r="H20" s="67" t="s">
        <v>154</v>
      </c>
      <c r="I20" s="74"/>
      <c r="J20" s="75"/>
    </row>
    <row r="21" spans="1:10" s="76" customFormat="1" ht="51">
      <c r="A21" s="11" t="s">
        <v>2</v>
      </c>
      <c r="B21" s="65">
        <v>2.6</v>
      </c>
      <c r="C21" s="65" t="s">
        <v>78</v>
      </c>
      <c r="D21" s="65" t="s">
        <v>40</v>
      </c>
      <c r="E21" s="54"/>
      <c r="F21" s="55"/>
      <c r="G21" s="66"/>
      <c r="H21" s="68" t="s">
        <v>33</v>
      </c>
      <c r="I21" s="74"/>
      <c r="J21" s="75"/>
    </row>
    <row r="22" spans="1:10" s="76" customFormat="1" ht="25.5">
      <c r="A22" s="11" t="s">
        <v>2</v>
      </c>
      <c r="B22" s="65">
        <v>2.7</v>
      </c>
      <c r="C22" s="65" t="s">
        <v>78</v>
      </c>
      <c r="D22" s="65" t="s">
        <v>41</v>
      </c>
      <c r="E22" s="54"/>
      <c r="F22" s="55"/>
      <c r="G22" s="66"/>
      <c r="H22" s="68" t="s">
        <v>31</v>
      </c>
      <c r="I22" s="74"/>
      <c r="J22" s="75"/>
    </row>
    <row r="23" spans="1:10" s="76" customFormat="1" ht="51">
      <c r="A23" s="11" t="s">
        <v>2</v>
      </c>
      <c r="B23" s="65">
        <v>3.1</v>
      </c>
      <c r="C23" s="65" t="s">
        <v>82</v>
      </c>
      <c r="D23" s="65" t="s">
        <v>35</v>
      </c>
      <c r="E23" s="87"/>
      <c r="F23" s="88"/>
      <c r="G23" s="66"/>
      <c r="H23" s="67" t="s">
        <v>156</v>
      </c>
      <c r="I23" s="74"/>
      <c r="J23" s="75"/>
    </row>
    <row r="24" spans="1:10" s="76" customFormat="1" ht="63.75">
      <c r="A24" s="11" t="s">
        <v>2</v>
      </c>
      <c r="B24" s="65">
        <v>3.2</v>
      </c>
      <c r="C24" s="65" t="s">
        <v>82</v>
      </c>
      <c r="D24" s="65" t="s">
        <v>36</v>
      </c>
      <c r="E24" s="54"/>
      <c r="F24" s="55"/>
      <c r="G24" s="66"/>
      <c r="H24" s="67" t="s">
        <v>157</v>
      </c>
      <c r="I24" s="74"/>
      <c r="J24" s="75"/>
    </row>
    <row r="25" spans="1:10" s="76" customFormat="1" ht="38.25">
      <c r="A25" s="11" t="s">
        <v>2</v>
      </c>
      <c r="B25" s="65">
        <v>3.3</v>
      </c>
      <c r="C25" s="65" t="s">
        <v>82</v>
      </c>
      <c r="D25" s="65" t="s">
        <v>37</v>
      </c>
      <c r="E25" s="54"/>
      <c r="F25" s="55"/>
      <c r="G25" s="66"/>
      <c r="H25" s="67" t="s">
        <v>158</v>
      </c>
      <c r="I25" s="74"/>
      <c r="J25" s="75"/>
    </row>
    <row r="26" spans="1:10" s="76" customFormat="1" ht="38.25">
      <c r="A26" s="11" t="s">
        <v>2</v>
      </c>
      <c r="B26" s="65">
        <v>3.4</v>
      </c>
      <c r="C26" s="65" t="s">
        <v>82</v>
      </c>
      <c r="D26" s="65" t="s">
        <v>38</v>
      </c>
      <c r="E26" s="54"/>
      <c r="F26" s="55"/>
      <c r="G26" s="66"/>
      <c r="H26" s="67" t="s">
        <v>159</v>
      </c>
      <c r="I26" s="74"/>
      <c r="J26" s="75"/>
    </row>
    <row r="27" spans="1:10" s="76" customFormat="1" ht="76.5">
      <c r="A27" s="11" t="s">
        <v>2</v>
      </c>
      <c r="B27" s="65">
        <v>3.5</v>
      </c>
      <c r="C27" s="65" t="s">
        <v>82</v>
      </c>
      <c r="D27" s="65" t="s">
        <v>39</v>
      </c>
      <c r="E27" s="54"/>
      <c r="F27" s="55"/>
      <c r="G27" s="66"/>
      <c r="H27" s="67" t="s">
        <v>160</v>
      </c>
      <c r="I27" s="74"/>
      <c r="J27" s="75"/>
    </row>
    <row r="28" spans="1:10" s="76" customFormat="1" ht="51">
      <c r="A28" s="11" t="s">
        <v>2</v>
      </c>
      <c r="B28" s="65">
        <v>3.6</v>
      </c>
      <c r="C28" s="65" t="s">
        <v>82</v>
      </c>
      <c r="D28" s="65" t="s">
        <v>40</v>
      </c>
      <c r="E28" s="54"/>
      <c r="F28" s="55"/>
      <c r="G28" s="66"/>
      <c r="H28" s="67" t="s">
        <v>155</v>
      </c>
      <c r="I28" s="74"/>
      <c r="J28" s="75"/>
    </row>
    <row r="29" spans="1:10" s="76" customFormat="1" ht="25.5">
      <c r="A29" s="11" t="s">
        <v>2</v>
      </c>
      <c r="B29" s="65">
        <v>3.7</v>
      </c>
      <c r="C29" s="65" t="s">
        <v>82</v>
      </c>
      <c r="D29" s="65" t="s">
        <v>41</v>
      </c>
      <c r="E29" s="54"/>
      <c r="F29" s="55"/>
      <c r="G29" s="66"/>
      <c r="H29" s="67" t="s">
        <v>31</v>
      </c>
      <c r="I29" s="74"/>
      <c r="J29" s="75"/>
    </row>
    <row r="30" spans="1:10" s="76" customFormat="1" ht="51">
      <c r="A30" s="11" t="s">
        <v>2</v>
      </c>
      <c r="B30" s="65">
        <v>4.1</v>
      </c>
      <c r="C30" s="65" t="s">
        <v>83</v>
      </c>
      <c r="D30" s="65" t="s">
        <v>35</v>
      </c>
      <c r="E30" s="87"/>
      <c r="F30" s="88"/>
      <c r="G30" s="66"/>
      <c r="H30" s="67" t="s">
        <v>161</v>
      </c>
      <c r="I30" s="74"/>
      <c r="J30" s="75"/>
    </row>
    <row r="31" spans="1:10" s="76" customFormat="1" ht="51">
      <c r="A31" s="11" t="s">
        <v>2</v>
      </c>
      <c r="B31" s="65">
        <v>4.2</v>
      </c>
      <c r="C31" s="65" t="s">
        <v>83</v>
      </c>
      <c r="D31" s="65" t="s">
        <v>36</v>
      </c>
      <c r="E31" s="54"/>
      <c r="F31" s="55"/>
      <c r="G31" s="66"/>
      <c r="H31" s="67" t="s">
        <v>162</v>
      </c>
      <c r="I31" s="74"/>
      <c r="J31" s="75"/>
    </row>
    <row r="32" spans="1:10" s="76" customFormat="1" ht="51">
      <c r="A32" s="11" t="s">
        <v>2</v>
      </c>
      <c r="B32" s="65">
        <v>4.3</v>
      </c>
      <c r="C32" s="65" t="s">
        <v>83</v>
      </c>
      <c r="D32" s="65" t="s">
        <v>84</v>
      </c>
      <c r="E32" s="54"/>
      <c r="F32" s="55"/>
      <c r="G32" s="66"/>
      <c r="H32" s="67" t="s">
        <v>163</v>
      </c>
      <c r="I32" s="74"/>
      <c r="J32" s="75"/>
    </row>
    <row r="33" spans="1:10" s="76" customFormat="1" ht="51">
      <c r="A33" s="11" t="s">
        <v>2</v>
      </c>
      <c r="B33" s="65">
        <v>4.4</v>
      </c>
      <c r="C33" s="65" t="s">
        <v>83</v>
      </c>
      <c r="D33" s="65" t="s">
        <v>38</v>
      </c>
      <c r="E33" s="54"/>
      <c r="F33" s="55"/>
      <c r="G33" s="66"/>
      <c r="H33" s="67" t="s">
        <v>164</v>
      </c>
      <c r="I33" s="74"/>
      <c r="J33" s="75"/>
    </row>
    <row r="34" spans="1:10" s="76" customFormat="1" ht="76.5">
      <c r="A34" s="11" t="s">
        <v>2</v>
      </c>
      <c r="B34" s="65">
        <v>4.5</v>
      </c>
      <c r="C34" s="65" t="s">
        <v>83</v>
      </c>
      <c r="D34" s="65" t="s">
        <v>39</v>
      </c>
      <c r="E34" s="54"/>
      <c r="F34" s="55"/>
      <c r="G34" s="66"/>
      <c r="H34" s="67" t="s">
        <v>43</v>
      </c>
      <c r="I34" s="74"/>
      <c r="J34" s="75"/>
    </row>
    <row r="35" spans="1:10" s="76" customFormat="1" ht="51">
      <c r="A35" s="11" t="s">
        <v>2</v>
      </c>
      <c r="B35" s="65">
        <v>4.6</v>
      </c>
      <c r="C35" s="65" t="s">
        <v>83</v>
      </c>
      <c r="D35" s="65" t="s">
        <v>40</v>
      </c>
      <c r="E35" s="54"/>
      <c r="F35" s="55"/>
      <c r="G35" s="66"/>
      <c r="H35" s="67" t="s">
        <v>155</v>
      </c>
      <c r="I35" s="74"/>
      <c r="J35" s="75"/>
    </row>
    <row r="36" spans="1:10" s="76" customFormat="1" ht="51">
      <c r="A36" s="11" t="s">
        <v>2</v>
      </c>
      <c r="B36" s="65">
        <v>4.7</v>
      </c>
      <c r="C36" s="65" t="s">
        <v>83</v>
      </c>
      <c r="D36" s="65" t="s">
        <v>41</v>
      </c>
      <c r="E36" s="54"/>
      <c r="F36" s="55"/>
      <c r="G36" s="66"/>
      <c r="H36" s="67" t="s">
        <v>34</v>
      </c>
      <c r="I36" s="74"/>
      <c r="J36" s="75"/>
    </row>
    <row r="37" spans="1:10" s="76" customFormat="1" ht="38.25">
      <c r="A37" s="11" t="s">
        <v>2</v>
      </c>
      <c r="B37" s="65">
        <v>5.1</v>
      </c>
      <c r="C37" s="65" t="s">
        <v>42</v>
      </c>
      <c r="D37" s="65" t="s">
        <v>35</v>
      </c>
      <c r="E37" s="87"/>
      <c r="F37" s="88"/>
      <c r="G37" s="66"/>
      <c r="H37" s="67" t="s">
        <v>165</v>
      </c>
      <c r="I37" s="74"/>
      <c r="J37" s="75"/>
    </row>
    <row r="38" spans="1:10" s="76" customFormat="1" ht="38.25">
      <c r="A38" s="11" t="s">
        <v>2</v>
      </c>
      <c r="B38" s="65">
        <v>5.2</v>
      </c>
      <c r="C38" s="65" t="s">
        <v>42</v>
      </c>
      <c r="D38" s="65" t="s">
        <v>36</v>
      </c>
      <c r="E38" s="54"/>
      <c r="F38" s="55"/>
      <c r="G38" s="66"/>
      <c r="H38" s="67" t="s">
        <v>166</v>
      </c>
      <c r="I38" s="74"/>
      <c r="J38" s="77"/>
    </row>
    <row r="39" spans="1:10" ht="38.25">
      <c r="A39" s="11" t="s">
        <v>2</v>
      </c>
      <c r="B39" s="65">
        <v>5.3</v>
      </c>
      <c r="C39" s="65" t="s">
        <v>42</v>
      </c>
      <c r="D39" s="65" t="s">
        <v>37</v>
      </c>
      <c r="E39" s="54"/>
      <c r="F39" s="55"/>
      <c r="G39" s="69"/>
      <c r="H39" s="67" t="s">
        <v>167</v>
      </c>
      <c r="I39" s="78"/>
      <c r="J39" s="79"/>
    </row>
    <row r="40" spans="1:10" ht="38.25">
      <c r="A40" s="11" t="s">
        <v>2</v>
      </c>
      <c r="B40" s="65">
        <v>5.4</v>
      </c>
      <c r="C40" s="65" t="s">
        <v>42</v>
      </c>
      <c r="D40" s="65" t="s">
        <v>38</v>
      </c>
      <c r="E40" s="54"/>
      <c r="F40" s="55"/>
      <c r="G40" s="69"/>
      <c r="H40" s="67" t="s">
        <v>168</v>
      </c>
      <c r="I40" s="80"/>
      <c r="J40" s="79"/>
    </row>
    <row r="41" spans="1:22" ht="38.25">
      <c r="A41" s="11" t="s">
        <v>2</v>
      </c>
      <c r="B41" s="65">
        <v>5.5</v>
      </c>
      <c r="C41" s="65" t="s">
        <v>42</v>
      </c>
      <c r="D41" s="65" t="s">
        <v>30</v>
      </c>
      <c r="E41" s="54"/>
      <c r="F41" s="55"/>
      <c r="G41" s="81"/>
      <c r="H41" s="67" t="s">
        <v>169</v>
      </c>
      <c r="I41" s="81"/>
      <c r="J41" s="82"/>
      <c r="K41" s="82"/>
      <c r="L41" s="82"/>
      <c r="M41" s="82"/>
      <c r="N41" s="82"/>
      <c r="O41" s="82"/>
      <c r="P41" s="82"/>
      <c r="Q41" s="82"/>
      <c r="R41" s="82"/>
      <c r="S41" s="82"/>
      <c r="T41" s="82"/>
      <c r="U41" s="82"/>
      <c r="V41" s="82"/>
    </row>
    <row r="42" spans="1:22" ht="76.5">
      <c r="A42" s="11" t="s">
        <v>2</v>
      </c>
      <c r="B42" s="65">
        <v>5.6</v>
      </c>
      <c r="C42" s="65" t="s">
        <v>42</v>
      </c>
      <c r="D42" s="65" t="s">
        <v>39</v>
      </c>
      <c r="E42" s="54"/>
      <c r="F42" s="55"/>
      <c r="G42" s="81"/>
      <c r="H42" s="67" t="s">
        <v>43</v>
      </c>
      <c r="I42" s="81"/>
      <c r="J42" s="83"/>
      <c r="K42" s="83"/>
      <c r="L42" s="83"/>
      <c r="M42" s="83"/>
      <c r="N42" s="83"/>
      <c r="O42" s="83"/>
      <c r="P42" s="83"/>
      <c r="Q42" s="83"/>
      <c r="R42" s="83"/>
      <c r="S42" s="83"/>
      <c r="T42" s="83"/>
      <c r="U42" s="83"/>
      <c r="V42" s="83"/>
    </row>
    <row r="43" spans="1:22" ht="51">
      <c r="A43" s="11" t="s">
        <v>2</v>
      </c>
      <c r="B43" s="65">
        <v>5.7</v>
      </c>
      <c r="C43" s="65" t="s">
        <v>42</v>
      </c>
      <c r="D43" s="65" t="s">
        <v>40</v>
      </c>
      <c r="E43" s="54"/>
      <c r="F43" s="55"/>
      <c r="G43" s="81"/>
      <c r="H43" s="67" t="s">
        <v>33</v>
      </c>
      <c r="I43" s="81"/>
      <c r="J43" s="83"/>
      <c r="K43" s="83"/>
      <c r="L43" s="83"/>
      <c r="M43" s="83"/>
      <c r="N43" s="83"/>
      <c r="O43" s="83"/>
      <c r="P43" s="83"/>
      <c r="Q43" s="83"/>
      <c r="R43" s="83"/>
      <c r="S43" s="83"/>
      <c r="T43" s="83"/>
      <c r="U43" s="83"/>
      <c r="V43" s="83"/>
    </row>
    <row r="44" spans="1:22" ht="38.25">
      <c r="A44" s="11" t="s">
        <v>2</v>
      </c>
      <c r="B44" s="65">
        <v>5.8</v>
      </c>
      <c r="C44" s="65" t="s">
        <v>42</v>
      </c>
      <c r="D44" s="65" t="s">
        <v>41</v>
      </c>
      <c r="E44" s="54"/>
      <c r="F44" s="55"/>
      <c r="G44" s="81"/>
      <c r="H44" s="67" t="s">
        <v>34</v>
      </c>
      <c r="I44" s="81"/>
      <c r="J44" s="83"/>
      <c r="K44" s="83"/>
      <c r="L44" s="83"/>
      <c r="M44" s="83"/>
      <c r="N44" s="83"/>
      <c r="O44" s="83"/>
      <c r="P44" s="83"/>
      <c r="Q44" s="83"/>
      <c r="R44" s="83"/>
      <c r="S44" s="83"/>
      <c r="T44" s="83"/>
      <c r="U44" s="83"/>
      <c r="V44" s="83"/>
    </row>
    <row r="45" spans="1:10" ht="344.25">
      <c r="A45" s="11" t="s">
        <v>2</v>
      </c>
      <c r="B45" s="65">
        <v>6.1</v>
      </c>
      <c r="C45" s="65" t="s">
        <v>85</v>
      </c>
      <c r="D45" s="65" t="s">
        <v>86</v>
      </c>
      <c r="E45" s="87"/>
      <c r="F45" s="88"/>
      <c r="G45" s="69"/>
      <c r="H45" s="67" t="s">
        <v>170</v>
      </c>
      <c r="I45" s="80"/>
      <c r="J45" s="79"/>
    </row>
    <row r="46" spans="1:10" ht="89.25">
      <c r="A46" s="11" t="s">
        <v>2</v>
      </c>
      <c r="B46" s="65">
        <v>6.2</v>
      </c>
      <c r="C46" s="65" t="s">
        <v>85</v>
      </c>
      <c r="D46" s="65" t="s">
        <v>87</v>
      </c>
      <c r="E46" s="54"/>
      <c r="F46" s="55"/>
      <c r="G46" s="69"/>
      <c r="H46" s="67" t="s">
        <v>171</v>
      </c>
      <c r="I46" s="80"/>
      <c r="J46" s="79"/>
    </row>
    <row r="47" spans="1:10" ht="127.5">
      <c r="A47" s="11" t="s">
        <v>2</v>
      </c>
      <c r="B47" s="65">
        <v>6.3</v>
      </c>
      <c r="C47" s="65" t="s">
        <v>85</v>
      </c>
      <c r="D47" s="65" t="s">
        <v>88</v>
      </c>
      <c r="E47" s="54"/>
      <c r="F47" s="55"/>
      <c r="G47" s="69"/>
      <c r="H47" s="67" t="s">
        <v>172</v>
      </c>
      <c r="I47" s="80"/>
      <c r="J47" s="79"/>
    </row>
    <row r="48" spans="1:10" ht="51">
      <c r="A48" s="11" t="s">
        <v>2</v>
      </c>
      <c r="B48" s="65">
        <v>6.4</v>
      </c>
      <c r="C48" s="65" t="s">
        <v>85</v>
      </c>
      <c r="D48" s="65" t="s">
        <v>89</v>
      </c>
      <c r="E48" s="54"/>
      <c r="F48" s="55"/>
      <c r="G48" s="69"/>
      <c r="H48" s="67" t="s">
        <v>173</v>
      </c>
      <c r="I48" s="80"/>
      <c r="J48" s="79"/>
    </row>
    <row r="49" spans="1:10" ht="153">
      <c r="A49" s="11" t="s">
        <v>2</v>
      </c>
      <c r="B49" s="65">
        <v>6.5</v>
      </c>
      <c r="C49" s="65" t="s">
        <v>85</v>
      </c>
      <c r="D49" s="65" t="s">
        <v>90</v>
      </c>
      <c r="E49" s="54"/>
      <c r="F49" s="55"/>
      <c r="G49" s="69"/>
      <c r="H49" s="67" t="s">
        <v>198</v>
      </c>
      <c r="I49" s="80"/>
      <c r="J49" s="79"/>
    </row>
    <row r="50" spans="1:10" ht="153">
      <c r="A50" s="11" t="s">
        <v>2</v>
      </c>
      <c r="B50" s="65">
        <v>6.6</v>
      </c>
      <c r="C50" s="65" t="s">
        <v>85</v>
      </c>
      <c r="D50" s="65" t="s">
        <v>91</v>
      </c>
      <c r="E50" s="54"/>
      <c r="F50" s="55"/>
      <c r="G50" s="69"/>
      <c r="H50" s="67" t="s">
        <v>199</v>
      </c>
      <c r="I50" s="80"/>
      <c r="J50" s="79"/>
    </row>
    <row r="51" spans="1:10" ht="90">
      <c r="A51" s="11" t="s">
        <v>2</v>
      </c>
      <c r="B51" s="65">
        <v>6.7</v>
      </c>
      <c r="C51" s="65" t="s">
        <v>85</v>
      </c>
      <c r="D51" s="65" t="s">
        <v>92</v>
      </c>
      <c r="E51" s="54"/>
      <c r="F51" s="55"/>
      <c r="G51" s="69"/>
      <c r="H51" s="69" t="s">
        <v>200</v>
      </c>
      <c r="I51" s="80"/>
      <c r="J51" s="79"/>
    </row>
    <row r="52" spans="1:10" ht="77.25">
      <c r="A52" s="11" t="s">
        <v>2</v>
      </c>
      <c r="B52" s="65">
        <v>6.8</v>
      </c>
      <c r="C52" s="65" t="s">
        <v>85</v>
      </c>
      <c r="D52" s="65" t="s">
        <v>93</v>
      </c>
      <c r="E52" s="54"/>
      <c r="F52" s="55"/>
      <c r="G52" s="69"/>
      <c r="H52" s="69" t="s">
        <v>201</v>
      </c>
      <c r="I52" s="80"/>
      <c r="J52" s="79"/>
    </row>
    <row r="53" spans="1:10" ht="90">
      <c r="A53" s="11" t="s">
        <v>2</v>
      </c>
      <c r="B53" s="65">
        <v>6.9</v>
      </c>
      <c r="C53" s="65" t="s">
        <v>85</v>
      </c>
      <c r="D53" s="65" t="s">
        <v>94</v>
      </c>
      <c r="E53" s="54"/>
      <c r="F53" s="55"/>
      <c r="G53" s="69"/>
      <c r="H53" s="69" t="s">
        <v>202</v>
      </c>
      <c r="I53" s="80"/>
      <c r="J53" s="79"/>
    </row>
    <row r="54" spans="1:10" ht="26.25">
      <c r="A54" s="11" t="s">
        <v>2</v>
      </c>
      <c r="B54" s="65">
        <v>6.1</v>
      </c>
      <c r="C54" s="65" t="s">
        <v>85</v>
      </c>
      <c r="D54" s="65" t="s">
        <v>95</v>
      </c>
      <c r="E54" s="54"/>
      <c r="F54" s="55"/>
      <c r="G54" s="69"/>
      <c r="H54" s="69" t="s">
        <v>203</v>
      </c>
      <c r="I54" s="80"/>
      <c r="J54" s="79"/>
    </row>
    <row r="55" spans="1:10" ht="76.5">
      <c r="A55" s="11" t="s">
        <v>2</v>
      </c>
      <c r="B55" s="65">
        <v>6.11</v>
      </c>
      <c r="C55" s="65" t="s">
        <v>85</v>
      </c>
      <c r="D55" s="65" t="s">
        <v>39</v>
      </c>
      <c r="E55" s="54"/>
      <c r="F55" s="55"/>
      <c r="G55" s="69"/>
      <c r="H55" s="67" t="s">
        <v>43</v>
      </c>
      <c r="I55" s="80"/>
      <c r="J55" s="79"/>
    </row>
    <row r="56" spans="1:10" ht="51">
      <c r="A56" s="11" t="s">
        <v>2</v>
      </c>
      <c r="B56" s="65">
        <v>6.12</v>
      </c>
      <c r="C56" s="65" t="s">
        <v>85</v>
      </c>
      <c r="D56" s="65" t="s">
        <v>40</v>
      </c>
      <c r="E56" s="54"/>
      <c r="F56" s="55"/>
      <c r="G56" s="69"/>
      <c r="H56" s="67" t="s">
        <v>33</v>
      </c>
      <c r="I56" s="80"/>
      <c r="J56" s="79"/>
    </row>
    <row r="57" spans="1:10" ht="25.5">
      <c r="A57" s="11" t="s">
        <v>2</v>
      </c>
      <c r="B57" s="65">
        <v>6.13</v>
      </c>
      <c r="C57" s="65" t="s">
        <v>85</v>
      </c>
      <c r="D57" s="65" t="s">
        <v>41</v>
      </c>
      <c r="E57" s="54"/>
      <c r="F57" s="55"/>
      <c r="G57" s="69"/>
      <c r="H57" s="67" t="s">
        <v>31</v>
      </c>
      <c r="I57" s="80"/>
      <c r="J57" s="79"/>
    </row>
    <row r="58" spans="1:10" ht="127.5">
      <c r="A58" s="11" t="s">
        <v>2</v>
      </c>
      <c r="B58" s="65">
        <v>7.1</v>
      </c>
      <c r="C58" s="65" t="s">
        <v>96</v>
      </c>
      <c r="D58" s="65" t="s">
        <v>97</v>
      </c>
      <c r="E58" s="87"/>
      <c r="F58" s="88"/>
      <c r="G58" s="69"/>
      <c r="H58" s="67" t="s">
        <v>174</v>
      </c>
      <c r="I58" s="80"/>
      <c r="J58" s="79"/>
    </row>
    <row r="59" spans="1:10" ht="140.25">
      <c r="A59" s="11" t="s">
        <v>2</v>
      </c>
      <c r="B59" s="65">
        <v>7.2</v>
      </c>
      <c r="C59" s="65" t="s">
        <v>96</v>
      </c>
      <c r="D59" s="65" t="s">
        <v>44</v>
      </c>
      <c r="E59" s="54"/>
      <c r="F59" s="55"/>
      <c r="G59" s="69"/>
      <c r="H59" s="67" t="s">
        <v>175</v>
      </c>
      <c r="I59" s="80"/>
      <c r="J59" s="79"/>
    </row>
    <row r="60" spans="1:10" ht="38.25">
      <c r="A60" s="11" t="s">
        <v>2</v>
      </c>
      <c r="B60" s="65">
        <v>7.3</v>
      </c>
      <c r="C60" s="65" t="s">
        <v>96</v>
      </c>
      <c r="D60" s="65" t="s">
        <v>98</v>
      </c>
      <c r="E60" s="54"/>
      <c r="F60" s="55"/>
      <c r="G60" s="69"/>
      <c r="H60" s="67" t="s">
        <v>176</v>
      </c>
      <c r="I60" s="80"/>
      <c r="J60" s="79"/>
    </row>
    <row r="61" spans="1:10" ht="76.5">
      <c r="A61" s="11" t="s">
        <v>2</v>
      </c>
      <c r="B61" s="65">
        <v>7.4</v>
      </c>
      <c r="C61" s="65" t="s">
        <v>96</v>
      </c>
      <c r="D61" s="65" t="s">
        <v>99</v>
      </c>
      <c r="E61" s="54"/>
      <c r="F61" s="55"/>
      <c r="G61" s="69"/>
      <c r="H61" s="67" t="s">
        <v>177</v>
      </c>
      <c r="I61" s="80"/>
      <c r="J61" s="79"/>
    </row>
    <row r="62" spans="1:10" ht="89.25">
      <c r="A62" s="11" t="s">
        <v>2</v>
      </c>
      <c r="B62" s="65">
        <v>7.5</v>
      </c>
      <c r="C62" s="65" t="s">
        <v>96</v>
      </c>
      <c r="D62" s="65" t="s">
        <v>100</v>
      </c>
      <c r="E62" s="54"/>
      <c r="F62" s="55"/>
      <c r="G62" s="69"/>
      <c r="H62" s="67" t="s">
        <v>178</v>
      </c>
      <c r="I62" s="80"/>
      <c r="J62" s="79"/>
    </row>
    <row r="63" spans="1:10" ht="51">
      <c r="A63" s="11" t="s">
        <v>2</v>
      </c>
      <c r="B63" s="65">
        <v>7.6</v>
      </c>
      <c r="C63" s="65" t="s">
        <v>96</v>
      </c>
      <c r="D63" s="65" t="s">
        <v>45</v>
      </c>
      <c r="E63" s="54"/>
      <c r="F63" s="55"/>
      <c r="G63" s="69"/>
      <c r="H63" s="67" t="s">
        <v>179</v>
      </c>
      <c r="I63" s="80"/>
      <c r="J63" s="79"/>
    </row>
    <row r="64" spans="1:10" ht="76.5">
      <c r="A64" s="11" t="s">
        <v>2</v>
      </c>
      <c r="B64" s="65">
        <v>7.7</v>
      </c>
      <c r="C64" s="65" t="s">
        <v>96</v>
      </c>
      <c r="D64" s="65" t="s">
        <v>101</v>
      </c>
      <c r="E64" s="54"/>
      <c r="F64" s="55"/>
      <c r="G64" s="69"/>
      <c r="H64" s="67" t="s">
        <v>43</v>
      </c>
      <c r="I64" s="80"/>
      <c r="J64" s="79"/>
    </row>
    <row r="65" spans="1:10" ht="51">
      <c r="A65" s="11" t="s">
        <v>2</v>
      </c>
      <c r="B65" s="65">
        <v>7.8</v>
      </c>
      <c r="C65" s="65" t="s">
        <v>96</v>
      </c>
      <c r="D65" s="65" t="s">
        <v>75</v>
      </c>
      <c r="E65" s="54"/>
      <c r="F65" s="55"/>
      <c r="G65" s="69"/>
      <c r="H65" s="67" t="s">
        <v>33</v>
      </c>
      <c r="I65" s="80"/>
      <c r="J65" s="79"/>
    </row>
    <row r="66" spans="1:10" ht="25.5">
      <c r="A66" s="11" t="s">
        <v>2</v>
      </c>
      <c r="B66" s="65">
        <v>7.9</v>
      </c>
      <c r="C66" s="65" t="s">
        <v>96</v>
      </c>
      <c r="D66" s="65" t="s">
        <v>31</v>
      </c>
      <c r="E66" s="54"/>
      <c r="F66" s="55"/>
      <c r="G66" s="69"/>
      <c r="H66" s="67" t="s">
        <v>31</v>
      </c>
      <c r="I66" s="80"/>
      <c r="J66" s="79"/>
    </row>
    <row r="67" spans="1:10" ht="38.25">
      <c r="A67" s="11" t="s">
        <v>2</v>
      </c>
      <c r="B67" s="65">
        <v>8</v>
      </c>
      <c r="C67" s="65" t="s">
        <v>102</v>
      </c>
      <c r="D67" s="65" t="s">
        <v>102</v>
      </c>
      <c r="E67" s="87"/>
      <c r="F67" s="88"/>
      <c r="G67" s="69"/>
      <c r="H67" s="67" t="s">
        <v>286</v>
      </c>
      <c r="I67" s="80"/>
      <c r="J67" s="79"/>
    </row>
    <row r="68" spans="1:10" ht="63.75">
      <c r="A68" s="11" t="s">
        <v>2</v>
      </c>
      <c r="B68" s="65">
        <v>9</v>
      </c>
      <c r="C68" s="65" t="s">
        <v>103</v>
      </c>
      <c r="D68" s="65" t="s">
        <v>103</v>
      </c>
      <c r="E68" s="87"/>
      <c r="F68" s="88"/>
      <c r="G68" s="69"/>
      <c r="H68" s="67" t="s">
        <v>287</v>
      </c>
      <c r="I68" s="80"/>
      <c r="J68" s="79"/>
    </row>
    <row r="69" spans="1:10" ht="114.75">
      <c r="A69" s="11" t="s">
        <v>2</v>
      </c>
      <c r="B69" s="65">
        <v>10</v>
      </c>
      <c r="C69" s="65" t="s">
        <v>104</v>
      </c>
      <c r="D69" s="65" t="s">
        <v>104</v>
      </c>
      <c r="E69" s="87"/>
      <c r="F69" s="88"/>
      <c r="G69" s="69"/>
      <c r="H69" s="67" t="s">
        <v>288</v>
      </c>
      <c r="I69" s="80"/>
      <c r="J69" s="79"/>
    </row>
    <row r="70" spans="1:10" ht="76.5">
      <c r="A70" s="11" t="s">
        <v>2</v>
      </c>
      <c r="B70" s="65">
        <v>11</v>
      </c>
      <c r="C70" s="65" t="s">
        <v>105</v>
      </c>
      <c r="D70" s="65" t="s">
        <v>105</v>
      </c>
      <c r="E70" s="87"/>
      <c r="F70" s="88"/>
      <c r="G70" s="69"/>
      <c r="H70" s="67" t="s">
        <v>180</v>
      </c>
      <c r="I70" s="80"/>
      <c r="J70" s="79"/>
    </row>
    <row r="71" spans="1:10" ht="89.25">
      <c r="A71" s="11" t="s">
        <v>2</v>
      </c>
      <c r="B71" s="65">
        <v>12.1</v>
      </c>
      <c r="C71" s="65" t="s">
        <v>106</v>
      </c>
      <c r="D71" s="65" t="s">
        <v>107</v>
      </c>
      <c r="E71" s="87"/>
      <c r="F71" s="88"/>
      <c r="G71" s="69"/>
      <c r="H71" s="67" t="s">
        <v>181</v>
      </c>
      <c r="I71" s="80"/>
      <c r="J71" s="79"/>
    </row>
    <row r="72" spans="1:10" ht="89.25">
      <c r="A72" s="11" t="s">
        <v>2</v>
      </c>
      <c r="B72" s="65">
        <v>12.2</v>
      </c>
      <c r="C72" s="65" t="s">
        <v>106</v>
      </c>
      <c r="D72" s="65" t="s">
        <v>108</v>
      </c>
      <c r="E72" s="54"/>
      <c r="F72" s="55"/>
      <c r="G72" s="69"/>
      <c r="H72" s="67" t="s">
        <v>182</v>
      </c>
      <c r="I72" s="80"/>
      <c r="J72" s="79"/>
    </row>
    <row r="73" spans="1:10" ht="89.25">
      <c r="A73" s="11" t="s">
        <v>2</v>
      </c>
      <c r="B73" s="65">
        <v>12.3</v>
      </c>
      <c r="C73" s="65" t="s">
        <v>106</v>
      </c>
      <c r="D73" s="65" t="s">
        <v>109</v>
      </c>
      <c r="E73" s="54"/>
      <c r="F73" s="55"/>
      <c r="G73" s="69"/>
      <c r="H73" s="67" t="s">
        <v>183</v>
      </c>
      <c r="I73" s="80"/>
      <c r="J73" s="79"/>
    </row>
    <row r="74" spans="1:10" ht="51">
      <c r="A74" s="11" t="s">
        <v>2</v>
      </c>
      <c r="B74" s="65">
        <v>12.4</v>
      </c>
      <c r="C74" s="65" t="s">
        <v>106</v>
      </c>
      <c r="D74" s="65" t="s">
        <v>45</v>
      </c>
      <c r="E74" s="54"/>
      <c r="F74" s="55"/>
      <c r="G74" s="69"/>
      <c r="H74" s="67" t="s">
        <v>184</v>
      </c>
      <c r="I74" s="80"/>
      <c r="J74" s="79"/>
    </row>
    <row r="75" spans="1:10" ht="89.25">
      <c r="A75" s="11" t="s">
        <v>2</v>
      </c>
      <c r="B75" s="65">
        <v>12.5</v>
      </c>
      <c r="C75" s="65" t="s">
        <v>106</v>
      </c>
      <c r="D75" s="65" t="s">
        <v>46</v>
      </c>
      <c r="E75" s="54"/>
      <c r="F75" s="55"/>
      <c r="G75" s="69"/>
      <c r="H75" s="67" t="s">
        <v>32</v>
      </c>
      <c r="I75" s="80"/>
      <c r="J75" s="79"/>
    </row>
    <row r="76" spans="1:10" ht="51">
      <c r="A76" s="11" t="s">
        <v>2</v>
      </c>
      <c r="B76" s="65">
        <v>12.6</v>
      </c>
      <c r="C76" s="65" t="s">
        <v>106</v>
      </c>
      <c r="D76" s="65" t="s">
        <v>47</v>
      </c>
      <c r="E76" s="54"/>
      <c r="F76" s="55"/>
      <c r="G76" s="69"/>
      <c r="H76" s="67" t="s">
        <v>33</v>
      </c>
      <c r="I76" s="80"/>
      <c r="J76" s="79"/>
    </row>
    <row r="77" spans="1:10" ht="25.5">
      <c r="A77" s="11" t="s">
        <v>2</v>
      </c>
      <c r="B77" s="65">
        <v>12.7</v>
      </c>
      <c r="C77" s="65" t="s">
        <v>106</v>
      </c>
      <c r="D77" s="65" t="s">
        <v>31</v>
      </c>
      <c r="E77" s="54"/>
      <c r="F77" s="55"/>
      <c r="G77" s="69"/>
      <c r="H77" s="67" t="s">
        <v>31</v>
      </c>
      <c r="I77" s="80"/>
      <c r="J77" s="79"/>
    </row>
    <row r="78" spans="1:10" ht="127.5">
      <c r="A78" s="11" t="s">
        <v>2</v>
      </c>
      <c r="B78" s="65">
        <v>13.1</v>
      </c>
      <c r="C78" s="65" t="s">
        <v>48</v>
      </c>
      <c r="D78" s="65" t="s">
        <v>49</v>
      </c>
      <c r="E78" s="87"/>
      <c r="F78" s="88"/>
      <c r="G78" s="69"/>
      <c r="H78" s="67" t="s">
        <v>185</v>
      </c>
      <c r="I78" s="80"/>
      <c r="J78" s="79"/>
    </row>
    <row r="79" spans="1:10" ht="153">
      <c r="A79" s="11" t="s">
        <v>2</v>
      </c>
      <c r="B79" s="65">
        <v>13.2</v>
      </c>
      <c r="C79" s="65" t="s">
        <v>48</v>
      </c>
      <c r="D79" s="65" t="s">
        <v>50</v>
      </c>
      <c r="E79" s="54"/>
      <c r="F79" s="55"/>
      <c r="G79" s="69"/>
      <c r="H79" s="67" t="s">
        <v>186</v>
      </c>
      <c r="I79" s="80"/>
      <c r="J79" s="79"/>
    </row>
    <row r="80" spans="1:10" ht="102">
      <c r="A80" s="11" t="s">
        <v>2</v>
      </c>
      <c r="B80" s="65">
        <v>13.3</v>
      </c>
      <c r="C80" s="65" t="s">
        <v>48</v>
      </c>
      <c r="D80" s="65" t="s">
        <v>51</v>
      </c>
      <c r="E80" s="54"/>
      <c r="F80" s="55"/>
      <c r="G80" s="69"/>
      <c r="H80" s="67" t="s">
        <v>187</v>
      </c>
      <c r="I80" s="80"/>
      <c r="J80" s="79"/>
    </row>
    <row r="81" spans="1:10" ht="63.75">
      <c r="A81" s="11" t="s">
        <v>2</v>
      </c>
      <c r="B81" s="65">
        <v>13.4</v>
      </c>
      <c r="C81" s="65" t="s">
        <v>48</v>
      </c>
      <c r="D81" s="65" t="s">
        <v>45</v>
      </c>
      <c r="E81" s="54"/>
      <c r="F81" s="55"/>
      <c r="G81" s="69"/>
      <c r="H81" s="67" t="s">
        <v>188</v>
      </c>
      <c r="I81" s="80"/>
      <c r="J81" s="79"/>
    </row>
    <row r="82" spans="1:10" ht="89.25">
      <c r="A82" s="11" t="s">
        <v>2</v>
      </c>
      <c r="B82" s="65">
        <v>13.5</v>
      </c>
      <c r="C82" s="65" t="s">
        <v>48</v>
      </c>
      <c r="D82" s="65" t="s">
        <v>46</v>
      </c>
      <c r="E82" s="54"/>
      <c r="F82" s="55"/>
      <c r="G82" s="69"/>
      <c r="H82" s="67" t="s">
        <v>32</v>
      </c>
      <c r="I82" s="80"/>
      <c r="J82" s="79"/>
    </row>
    <row r="83" spans="1:10" ht="51">
      <c r="A83" s="11" t="s">
        <v>2</v>
      </c>
      <c r="B83" s="65">
        <v>13.6</v>
      </c>
      <c r="C83" s="65" t="s">
        <v>48</v>
      </c>
      <c r="D83" s="65" t="s">
        <v>47</v>
      </c>
      <c r="E83" s="54"/>
      <c r="F83" s="55"/>
      <c r="G83" s="69"/>
      <c r="H83" s="67" t="s">
        <v>33</v>
      </c>
      <c r="I83" s="80"/>
      <c r="J83" s="79"/>
    </row>
    <row r="84" spans="1:10" ht="25.5">
      <c r="A84" s="11" t="s">
        <v>2</v>
      </c>
      <c r="B84" s="65">
        <v>13.7</v>
      </c>
      <c r="C84" s="65" t="s">
        <v>48</v>
      </c>
      <c r="D84" s="65" t="s">
        <v>31</v>
      </c>
      <c r="E84" s="54"/>
      <c r="F84" s="55"/>
      <c r="G84" s="69"/>
      <c r="H84" s="67" t="s">
        <v>31</v>
      </c>
      <c r="I84" s="80"/>
      <c r="J84" s="79"/>
    </row>
    <row r="85" spans="1:10" ht="127.5">
      <c r="A85" s="11" t="s">
        <v>2</v>
      </c>
      <c r="B85" s="65">
        <v>14.1</v>
      </c>
      <c r="C85" s="65" t="s">
        <v>110</v>
      </c>
      <c r="D85" s="65" t="s">
        <v>111</v>
      </c>
      <c r="E85" s="87"/>
      <c r="F85" s="88"/>
      <c r="G85" s="69"/>
      <c r="H85" s="67" t="s">
        <v>284</v>
      </c>
      <c r="I85" s="80"/>
      <c r="J85" s="79"/>
    </row>
    <row r="86" spans="1:10" ht="102">
      <c r="A86" s="11" t="s">
        <v>2</v>
      </c>
      <c r="B86" s="65">
        <v>14.2</v>
      </c>
      <c r="C86" s="65" t="s">
        <v>110</v>
      </c>
      <c r="D86" s="65" t="s">
        <v>44</v>
      </c>
      <c r="E86" s="54"/>
      <c r="F86" s="55"/>
      <c r="G86" s="69"/>
      <c r="H86" s="67" t="s">
        <v>189</v>
      </c>
      <c r="I86" s="80"/>
      <c r="J86" s="79"/>
    </row>
    <row r="87" spans="1:10" ht="89.25">
      <c r="A87" s="11" t="s">
        <v>2</v>
      </c>
      <c r="B87" s="65">
        <v>14.3</v>
      </c>
      <c r="C87" s="65" t="s">
        <v>110</v>
      </c>
      <c r="D87" s="65" t="s">
        <v>100</v>
      </c>
      <c r="E87" s="54"/>
      <c r="F87" s="55"/>
      <c r="G87" s="69"/>
      <c r="H87" s="67" t="s">
        <v>285</v>
      </c>
      <c r="I87" s="80"/>
      <c r="J87" s="79"/>
    </row>
    <row r="88" spans="1:10" ht="89.25">
      <c r="A88" s="11" t="s">
        <v>2</v>
      </c>
      <c r="B88" s="65">
        <v>14.4</v>
      </c>
      <c r="C88" s="65" t="s">
        <v>110</v>
      </c>
      <c r="D88" s="65" t="s">
        <v>46</v>
      </c>
      <c r="E88" s="54"/>
      <c r="F88" s="55"/>
      <c r="G88" s="69"/>
      <c r="H88" s="67" t="s">
        <v>32</v>
      </c>
      <c r="I88" s="80"/>
      <c r="J88" s="79"/>
    </row>
    <row r="89" spans="1:10" ht="51">
      <c r="A89" s="11" t="s">
        <v>2</v>
      </c>
      <c r="B89" s="65">
        <v>14.5</v>
      </c>
      <c r="C89" s="65" t="s">
        <v>110</v>
      </c>
      <c r="D89" s="65" t="s">
        <v>47</v>
      </c>
      <c r="E89" s="54"/>
      <c r="F89" s="55"/>
      <c r="G89" s="69"/>
      <c r="H89" s="67" t="s">
        <v>33</v>
      </c>
      <c r="I89" s="80"/>
      <c r="J89" s="79"/>
    </row>
    <row r="90" spans="1:10" ht="25.5">
      <c r="A90" s="11" t="s">
        <v>2</v>
      </c>
      <c r="B90" s="65">
        <v>14.6</v>
      </c>
      <c r="C90" s="65" t="s">
        <v>110</v>
      </c>
      <c r="D90" s="65" t="s">
        <v>31</v>
      </c>
      <c r="E90" s="54"/>
      <c r="F90" s="55"/>
      <c r="G90" s="69"/>
      <c r="H90" s="67" t="s">
        <v>31</v>
      </c>
      <c r="I90" s="80"/>
      <c r="J90" s="79"/>
    </row>
    <row r="91" spans="1:10" ht="63.75">
      <c r="A91" s="11" t="s">
        <v>2</v>
      </c>
      <c r="B91" s="65">
        <v>15.1</v>
      </c>
      <c r="C91" s="65" t="s">
        <v>112</v>
      </c>
      <c r="D91" s="65" t="s">
        <v>113</v>
      </c>
      <c r="E91" s="87"/>
      <c r="F91" s="88"/>
      <c r="G91" s="69"/>
      <c r="H91" s="67" t="s">
        <v>190</v>
      </c>
      <c r="I91" s="80"/>
      <c r="J91" s="79"/>
    </row>
    <row r="92" spans="1:10" ht="102">
      <c r="A92" s="11" t="s">
        <v>2</v>
      </c>
      <c r="B92" s="65">
        <v>15.2</v>
      </c>
      <c r="C92" s="65" t="s">
        <v>112</v>
      </c>
      <c r="D92" s="65" t="s">
        <v>114</v>
      </c>
      <c r="E92" s="54"/>
      <c r="F92" s="55"/>
      <c r="G92" s="69"/>
      <c r="H92" s="67" t="s">
        <v>191</v>
      </c>
      <c r="I92" s="80"/>
      <c r="J92" s="79"/>
    </row>
    <row r="93" spans="1:10" ht="89.25">
      <c r="A93" s="11" t="s">
        <v>2</v>
      </c>
      <c r="B93" s="65">
        <v>15.3</v>
      </c>
      <c r="C93" s="65" t="s">
        <v>112</v>
      </c>
      <c r="D93" s="65" t="s">
        <v>46</v>
      </c>
      <c r="E93" s="54"/>
      <c r="F93" s="55"/>
      <c r="G93" s="69"/>
      <c r="H93" s="67" t="s">
        <v>32</v>
      </c>
      <c r="I93" s="80"/>
      <c r="J93" s="79"/>
    </row>
    <row r="94" spans="1:10" ht="51">
      <c r="A94" s="11" t="s">
        <v>2</v>
      </c>
      <c r="B94" s="65">
        <v>15.4</v>
      </c>
      <c r="C94" s="65" t="s">
        <v>112</v>
      </c>
      <c r="D94" s="65" t="s">
        <v>47</v>
      </c>
      <c r="E94" s="54"/>
      <c r="F94" s="55"/>
      <c r="G94" s="69"/>
      <c r="H94" s="67" t="s">
        <v>33</v>
      </c>
      <c r="I94" s="80"/>
      <c r="J94" s="79"/>
    </row>
    <row r="95" spans="1:10" ht="38.25">
      <c r="A95" s="11" t="s">
        <v>2</v>
      </c>
      <c r="B95" s="65">
        <v>15.5</v>
      </c>
      <c r="C95" s="65" t="s">
        <v>112</v>
      </c>
      <c r="D95" s="65" t="s">
        <v>31</v>
      </c>
      <c r="E95" s="54"/>
      <c r="F95" s="55"/>
      <c r="G95" s="69"/>
      <c r="H95" s="67" t="s">
        <v>31</v>
      </c>
      <c r="I95" s="80"/>
      <c r="J95" s="79"/>
    </row>
    <row r="96" spans="1:10" ht="76.5">
      <c r="A96" s="11" t="s">
        <v>2</v>
      </c>
      <c r="B96" s="65">
        <v>16.1</v>
      </c>
      <c r="C96" s="65" t="s">
        <v>115</v>
      </c>
      <c r="D96" s="65" t="s">
        <v>52</v>
      </c>
      <c r="E96" s="87"/>
      <c r="F96" s="88"/>
      <c r="G96" s="69"/>
      <c r="H96" s="67" t="s">
        <v>192</v>
      </c>
      <c r="I96" s="80"/>
      <c r="J96" s="79"/>
    </row>
    <row r="97" spans="1:10" ht="76.5">
      <c r="A97" s="11" t="s">
        <v>2</v>
      </c>
      <c r="B97" s="65">
        <v>16.2</v>
      </c>
      <c r="C97" s="65" t="s">
        <v>115</v>
      </c>
      <c r="D97" s="65" t="s">
        <v>116</v>
      </c>
      <c r="E97" s="54"/>
      <c r="F97" s="55"/>
      <c r="G97" s="69"/>
      <c r="H97" s="67" t="s">
        <v>193</v>
      </c>
      <c r="I97" s="80"/>
      <c r="J97" s="79"/>
    </row>
    <row r="98" spans="1:10" ht="38.25">
      <c r="A98" s="11" t="s">
        <v>2</v>
      </c>
      <c r="B98" s="65">
        <v>16.3</v>
      </c>
      <c r="C98" s="65" t="s">
        <v>115</v>
      </c>
      <c r="D98" s="65" t="s">
        <v>117</v>
      </c>
      <c r="E98" s="54"/>
      <c r="F98" s="55"/>
      <c r="G98" s="69"/>
      <c r="H98" s="67" t="s">
        <v>194</v>
      </c>
      <c r="I98" s="80"/>
      <c r="J98" s="79"/>
    </row>
    <row r="99" spans="1:10" ht="38.25">
      <c r="A99" s="11" t="s">
        <v>2</v>
      </c>
      <c r="B99" s="65">
        <v>16.4</v>
      </c>
      <c r="C99" s="65" t="s">
        <v>115</v>
      </c>
      <c r="D99" s="65" t="s">
        <v>118</v>
      </c>
      <c r="E99" s="54"/>
      <c r="F99" s="55"/>
      <c r="G99" s="69"/>
      <c r="H99" s="67" t="s">
        <v>195</v>
      </c>
      <c r="I99" s="80"/>
      <c r="J99" s="79"/>
    </row>
    <row r="100" spans="1:10" ht="38.25">
      <c r="A100" s="11" t="s">
        <v>2</v>
      </c>
      <c r="B100" s="65">
        <v>16.5</v>
      </c>
      <c r="C100" s="65" t="s">
        <v>115</v>
      </c>
      <c r="D100" s="65" t="s">
        <v>119</v>
      </c>
      <c r="E100" s="54"/>
      <c r="F100" s="55"/>
      <c r="G100" s="69"/>
      <c r="H100" s="67" t="s">
        <v>196</v>
      </c>
      <c r="I100" s="80"/>
      <c r="J100" s="79"/>
    </row>
    <row r="101" spans="1:10" ht="89.25">
      <c r="A101" s="11" t="s">
        <v>2</v>
      </c>
      <c r="B101" s="65">
        <v>16.6</v>
      </c>
      <c r="C101" s="65" t="s">
        <v>115</v>
      </c>
      <c r="D101" s="65" t="s">
        <v>46</v>
      </c>
      <c r="E101" s="54"/>
      <c r="F101" s="55"/>
      <c r="G101" s="69"/>
      <c r="H101" s="67" t="s">
        <v>32</v>
      </c>
      <c r="I101" s="80"/>
      <c r="J101" s="79"/>
    </row>
    <row r="102" spans="1:10" ht="51">
      <c r="A102" s="11" t="s">
        <v>2</v>
      </c>
      <c r="B102" s="65">
        <v>16.7</v>
      </c>
      <c r="C102" s="65" t="s">
        <v>115</v>
      </c>
      <c r="D102" s="65" t="s">
        <v>47</v>
      </c>
      <c r="E102" s="54"/>
      <c r="F102" s="55"/>
      <c r="G102" s="69"/>
      <c r="H102" s="67" t="s">
        <v>33</v>
      </c>
      <c r="I102" s="80"/>
      <c r="J102" s="79"/>
    </row>
    <row r="103" spans="1:10" ht="38.25">
      <c r="A103" s="11" t="s">
        <v>2</v>
      </c>
      <c r="B103" s="65">
        <v>16.8</v>
      </c>
      <c r="C103" s="65" t="s">
        <v>115</v>
      </c>
      <c r="D103" s="65" t="s">
        <v>31</v>
      </c>
      <c r="E103" s="54"/>
      <c r="F103" s="55"/>
      <c r="G103" s="69"/>
      <c r="H103" s="67" t="s">
        <v>31</v>
      </c>
      <c r="I103" s="80"/>
      <c r="J103" s="79"/>
    </row>
    <row r="104" spans="1:10" ht="76.5">
      <c r="A104" s="11" t="s">
        <v>2</v>
      </c>
      <c r="B104" s="65">
        <v>17.1</v>
      </c>
      <c r="C104" s="65" t="s">
        <v>120</v>
      </c>
      <c r="D104" s="65" t="s">
        <v>52</v>
      </c>
      <c r="E104" s="87"/>
      <c r="F104" s="88"/>
      <c r="G104" s="69"/>
      <c r="H104" s="67" t="s">
        <v>204</v>
      </c>
      <c r="I104" s="80"/>
      <c r="J104" s="79"/>
    </row>
    <row r="105" spans="1:10" ht="63.75">
      <c r="A105" s="11" t="s">
        <v>2</v>
      </c>
      <c r="B105" s="65">
        <v>17.2</v>
      </c>
      <c r="C105" s="65" t="s">
        <v>120</v>
      </c>
      <c r="D105" s="65" t="s">
        <v>57</v>
      </c>
      <c r="E105" s="54"/>
      <c r="F105" s="55"/>
      <c r="G105" s="69"/>
      <c r="H105" s="67" t="s">
        <v>205</v>
      </c>
      <c r="I105" s="80"/>
      <c r="J105" s="79"/>
    </row>
    <row r="106" spans="1:10" ht="38.25">
      <c r="A106" s="11" t="s">
        <v>2</v>
      </c>
      <c r="B106" s="65">
        <v>17.3</v>
      </c>
      <c r="C106" s="65" t="s">
        <v>120</v>
      </c>
      <c r="D106" s="65" t="s">
        <v>121</v>
      </c>
      <c r="E106" s="54"/>
      <c r="F106" s="55"/>
      <c r="G106" s="69"/>
      <c r="H106" s="67" t="s">
        <v>206</v>
      </c>
      <c r="I106" s="80"/>
      <c r="J106" s="79"/>
    </row>
    <row r="107" spans="1:10" ht="38.25">
      <c r="A107" s="11" t="s">
        <v>2</v>
      </c>
      <c r="B107" s="65">
        <v>17.4</v>
      </c>
      <c r="C107" s="65" t="s">
        <v>120</v>
      </c>
      <c r="D107" s="65" t="s">
        <v>122</v>
      </c>
      <c r="E107" s="54"/>
      <c r="F107" s="55"/>
      <c r="G107" s="69"/>
      <c r="H107" s="67" t="s">
        <v>207</v>
      </c>
      <c r="I107" s="80"/>
      <c r="J107" s="79"/>
    </row>
    <row r="108" spans="1:10" ht="63.75">
      <c r="A108" s="11" t="s">
        <v>2</v>
      </c>
      <c r="B108" s="65">
        <v>17.5</v>
      </c>
      <c r="C108" s="65" t="s">
        <v>120</v>
      </c>
      <c r="D108" s="65" t="s">
        <v>123</v>
      </c>
      <c r="E108" s="54"/>
      <c r="F108" s="55"/>
      <c r="G108" s="69"/>
      <c r="H108" s="70" t="s">
        <v>208</v>
      </c>
      <c r="I108" s="80"/>
      <c r="J108" s="79"/>
    </row>
    <row r="109" spans="1:10" ht="63.75">
      <c r="A109" s="11" t="s">
        <v>2</v>
      </c>
      <c r="B109" s="65">
        <v>17.6</v>
      </c>
      <c r="C109" s="65" t="s">
        <v>120</v>
      </c>
      <c r="D109" s="65" t="s">
        <v>124</v>
      </c>
      <c r="E109" s="54"/>
      <c r="F109" s="55"/>
      <c r="G109" s="69"/>
      <c r="H109" s="70" t="s">
        <v>209</v>
      </c>
      <c r="I109" s="80"/>
      <c r="J109" s="79"/>
    </row>
    <row r="110" spans="1:10" ht="89.25">
      <c r="A110" s="11" t="s">
        <v>2</v>
      </c>
      <c r="B110" s="65">
        <v>17.7</v>
      </c>
      <c r="C110" s="65" t="s">
        <v>120</v>
      </c>
      <c r="D110" s="65" t="s">
        <v>46</v>
      </c>
      <c r="E110" s="54"/>
      <c r="F110" s="55"/>
      <c r="G110" s="69"/>
      <c r="H110" s="70" t="s">
        <v>32</v>
      </c>
      <c r="I110" s="80"/>
      <c r="J110" s="79"/>
    </row>
    <row r="111" spans="1:10" ht="51">
      <c r="A111" s="11" t="s">
        <v>2</v>
      </c>
      <c r="B111" s="65">
        <v>17.8</v>
      </c>
      <c r="C111" s="65" t="s">
        <v>120</v>
      </c>
      <c r="D111" s="65" t="s">
        <v>47</v>
      </c>
      <c r="E111" s="54"/>
      <c r="F111" s="55"/>
      <c r="G111" s="69"/>
      <c r="H111" s="70" t="s">
        <v>33</v>
      </c>
      <c r="I111" s="80"/>
      <c r="J111" s="79"/>
    </row>
    <row r="112" spans="1:10" ht="25.5">
      <c r="A112" s="11" t="s">
        <v>2</v>
      </c>
      <c r="B112" s="65">
        <v>17.9</v>
      </c>
      <c r="C112" s="65" t="s">
        <v>120</v>
      </c>
      <c r="D112" s="65" t="s">
        <v>31</v>
      </c>
      <c r="E112" s="54"/>
      <c r="F112" s="55"/>
      <c r="G112" s="69"/>
      <c r="H112" s="70" t="s">
        <v>31</v>
      </c>
      <c r="I112" s="80"/>
      <c r="J112" s="79"/>
    </row>
    <row r="113" spans="1:10" ht="165.75">
      <c r="A113" s="11" t="s">
        <v>2</v>
      </c>
      <c r="B113" s="65">
        <v>18.1</v>
      </c>
      <c r="C113" s="65" t="s">
        <v>125</v>
      </c>
      <c r="D113" s="65" t="s">
        <v>126</v>
      </c>
      <c r="E113" s="87"/>
      <c r="F113" s="88"/>
      <c r="G113" s="69"/>
      <c r="H113" s="70" t="s">
        <v>210</v>
      </c>
      <c r="I113" s="80"/>
      <c r="J113" s="79"/>
    </row>
    <row r="114" spans="1:10" ht="114.75">
      <c r="A114" s="11" t="s">
        <v>2</v>
      </c>
      <c r="B114" s="65">
        <v>18.2</v>
      </c>
      <c r="C114" s="65" t="s">
        <v>125</v>
      </c>
      <c r="D114" s="65" t="s">
        <v>127</v>
      </c>
      <c r="E114" s="54"/>
      <c r="F114" s="55"/>
      <c r="G114" s="69"/>
      <c r="H114" s="70" t="s">
        <v>232</v>
      </c>
      <c r="I114" s="80"/>
      <c r="J114" s="79"/>
    </row>
    <row r="115" spans="1:10" ht="63.75">
      <c r="A115" s="11" t="s">
        <v>2</v>
      </c>
      <c r="B115" s="65">
        <v>18.3</v>
      </c>
      <c r="C115" s="65" t="s">
        <v>125</v>
      </c>
      <c r="D115" s="65" t="s">
        <v>99</v>
      </c>
      <c r="E115" s="54"/>
      <c r="F115" s="55"/>
      <c r="G115" s="69"/>
      <c r="H115" s="70" t="s">
        <v>233</v>
      </c>
      <c r="I115" s="80"/>
      <c r="J115" s="79"/>
    </row>
    <row r="116" spans="1:10" ht="114.75">
      <c r="A116" s="11" t="s">
        <v>2</v>
      </c>
      <c r="B116" s="65">
        <v>18.4</v>
      </c>
      <c r="C116" s="65" t="s">
        <v>125</v>
      </c>
      <c r="D116" s="65" t="s">
        <v>128</v>
      </c>
      <c r="E116" s="54"/>
      <c r="F116" s="55"/>
      <c r="G116" s="69"/>
      <c r="H116" s="70" t="s">
        <v>211</v>
      </c>
      <c r="I116" s="80"/>
      <c r="J116" s="79"/>
    </row>
    <row r="117" spans="1:10" ht="51">
      <c r="A117" s="11" t="s">
        <v>2</v>
      </c>
      <c r="B117" s="65">
        <v>18.5</v>
      </c>
      <c r="C117" s="65" t="s">
        <v>125</v>
      </c>
      <c r="D117" s="65" t="s">
        <v>129</v>
      </c>
      <c r="E117" s="54"/>
      <c r="F117" s="55"/>
      <c r="G117" s="69"/>
      <c r="H117" s="70" t="s">
        <v>212</v>
      </c>
      <c r="I117" s="80"/>
      <c r="J117" s="79"/>
    </row>
    <row r="118" spans="1:10" ht="51">
      <c r="A118" s="11" t="s">
        <v>2</v>
      </c>
      <c r="B118" s="65">
        <v>18.6</v>
      </c>
      <c r="C118" s="65" t="s">
        <v>125</v>
      </c>
      <c r="D118" s="65" t="s">
        <v>130</v>
      </c>
      <c r="E118" s="54"/>
      <c r="F118" s="55"/>
      <c r="G118" s="69"/>
      <c r="H118" s="70" t="s">
        <v>213</v>
      </c>
      <c r="I118" s="80"/>
      <c r="J118" s="79"/>
    </row>
    <row r="119" spans="1:10" ht="51">
      <c r="A119" s="11" t="s">
        <v>2</v>
      </c>
      <c r="B119" s="65">
        <v>18.7</v>
      </c>
      <c r="C119" s="65" t="s">
        <v>125</v>
      </c>
      <c r="D119" s="65" t="s">
        <v>131</v>
      </c>
      <c r="E119" s="54"/>
      <c r="F119" s="55"/>
      <c r="G119" s="69"/>
      <c r="H119" s="70" t="s">
        <v>214</v>
      </c>
      <c r="I119" s="80"/>
      <c r="J119" s="79"/>
    </row>
    <row r="120" spans="1:10" ht="89.25">
      <c r="A120" s="11" t="s">
        <v>2</v>
      </c>
      <c r="B120" s="65">
        <v>18.8</v>
      </c>
      <c r="C120" s="65" t="s">
        <v>125</v>
      </c>
      <c r="D120" s="65" t="s">
        <v>46</v>
      </c>
      <c r="E120" s="54"/>
      <c r="F120" s="55"/>
      <c r="G120" s="69"/>
      <c r="H120" s="70" t="s">
        <v>32</v>
      </c>
      <c r="I120" s="80"/>
      <c r="J120" s="79"/>
    </row>
    <row r="121" spans="1:10" ht="51">
      <c r="A121" s="11" t="s">
        <v>2</v>
      </c>
      <c r="B121" s="65">
        <v>18.9</v>
      </c>
      <c r="C121" s="65" t="s">
        <v>125</v>
      </c>
      <c r="D121" s="65" t="s">
        <v>47</v>
      </c>
      <c r="E121" s="54"/>
      <c r="F121" s="55"/>
      <c r="G121" s="69"/>
      <c r="H121" s="70" t="s">
        <v>33</v>
      </c>
      <c r="I121" s="80"/>
      <c r="J121" s="79"/>
    </row>
    <row r="122" spans="1:10" ht="25.5">
      <c r="A122" s="11" t="s">
        <v>2</v>
      </c>
      <c r="B122" s="65">
        <v>18.1</v>
      </c>
      <c r="C122" s="65" t="s">
        <v>125</v>
      </c>
      <c r="D122" s="65" t="s">
        <v>31</v>
      </c>
      <c r="E122" s="54"/>
      <c r="F122" s="55"/>
      <c r="G122" s="69"/>
      <c r="H122" s="69" t="s">
        <v>31</v>
      </c>
      <c r="I122" s="80"/>
      <c r="J122" s="79"/>
    </row>
    <row r="123" spans="1:10" ht="166.5">
      <c r="A123" s="11" t="s">
        <v>2</v>
      </c>
      <c r="B123" s="65">
        <v>19.1</v>
      </c>
      <c r="C123" s="65" t="s">
        <v>132</v>
      </c>
      <c r="D123" s="65" t="s">
        <v>133</v>
      </c>
      <c r="E123" s="87"/>
      <c r="F123" s="88"/>
      <c r="G123" s="69"/>
      <c r="H123" s="69" t="s">
        <v>215</v>
      </c>
      <c r="I123" s="80"/>
      <c r="J123" s="79"/>
    </row>
    <row r="124" spans="1:10" ht="102.75">
      <c r="A124" s="11" t="s">
        <v>2</v>
      </c>
      <c r="B124" s="65">
        <v>19.2</v>
      </c>
      <c r="C124" s="65" t="s">
        <v>132</v>
      </c>
      <c r="D124" s="65" t="s">
        <v>134</v>
      </c>
      <c r="E124" s="54"/>
      <c r="F124" s="55"/>
      <c r="G124" s="69"/>
      <c r="H124" s="69" t="s">
        <v>216</v>
      </c>
      <c r="I124" s="80"/>
      <c r="J124" s="79"/>
    </row>
    <row r="125" spans="1:10" ht="77.25">
      <c r="A125" s="11" t="s">
        <v>2</v>
      </c>
      <c r="B125" s="65">
        <v>19.3</v>
      </c>
      <c r="C125" s="65" t="s">
        <v>132</v>
      </c>
      <c r="D125" s="65" t="s">
        <v>135</v>
      </c>
      <c r="E125" s="54"/>
      <c r="F125" s="55"/>
      <c r="G125" s="69"/>
      <c r="H125" s="69" t="s">
        <v>217</v>
      </c>
      <c r="I125" s="80"/>
      <c r="J125" s="79"/>
    </row>
    <row r="126" spans="1:10" ht="166.5">
      <c r="A126" s="11" t="s">
        <v>2</v>
      </c>
      <c r="B126" s="65">
        <v>19.4</v>
      </c>
      <c r="C126" s="65" t="s">
        <v>132</v>
      </c>
      <c r="D126" s="65" t="s">
        <v>136</v>
      </c>
      <c r="E126" s="54"/>
      <c r="F126" s="55"/>
      <c r="G126" s="69"/>
      <c r="H126" s="69" t="s">
        <v>218</v>
      </c>
      <c r="I126" s="80"/>
      <c r="J126" s="79"/>
    </row>
    <row r="127" spans="1:10" ht="25.5">
      <c r="A127" s="11" t="s">
        <v>2</v>
      </c>
      <c r="B127" s="65">
        <v>19.5</v>
      </c>
      <c r="C127" s="65" t="s">
        <v>132</v>
      </c>
      <c r="D127" s="65" t="s">
        <v>53</v>
      </c>
      <c r="E127" s="54"/>
      <c r="F127" s="55"/>
      <c r="G127" s="69"/>
      <c r="H127" s="70" t="s">
        <v>55</v>
      </c>
      <c r="I127" s="80"/>
      <c r="J127" s="79"/>
    </row>
    <row r="128" spans="1:10" ht="25.5">
      <c r="A128" s="11" t="s">
        <v>2</v>
      </c>
      <c r="B128" s="65">
        <v>19.6</v>
      </c>
      <c r="C128" s="65" t="s">
        <v>132</v>
      </c>
      <c r="D128" s="65" t="s">
        <v>46</v>
      </c>
      <c r="E128" s="54"/>
      <c r="F128" s="55"/>
      <c r="G128" s="69"/>
      <c r="H128" s="70" t="s">
        <v>219</v>
      </c>
      <c r="I128" s="80"/>
      <c r="J128" s="79"/>
    </row>
    <row r="129" spans="1:10" ht="25.5">
      <c r="A129" s="11" t="s">
        <v>2</v>
      </c>
      <c r="B129" s="65">
        <v>19.7</v>
      </c>
      <c r="C129" s="65" t="s">
        <v>132</v>
      </c>
      <c r="D129" s="65" t="s">
        <v>54</v>
      </c>
      <c r="E129" s="54"/>
      <c r="F129" s="55"/>
      <c r="G129" s="69"/>
      <c r="H129" s="70" t="s">
        <v>54</v>
      </c>
      <c r="I129" s="80"/>
      <c r="J129" s="79"/>
    </row>
    <row r="130" spans="1:10" ht="25.5">
      <c r="A130" s="11" t="s">
        <v>2</v>
      </c>
      <c r="B130" s="65">
        <v>19.8</v>
      </c>
      <c r="C130" s="65" t="s">
        <v>132</v>
      </c>
      <c r="D130" s="65" t="s">
        <v>31</v>
      </c>
      <c r="E130" s="54"/>
      <c r="F130" s="55"/>
      <c r="G130" s="69"/>
      <c r="H130" s="70" t="s">
        <v>31</v>
      </c>
      <c r="I130" s="80"/>
      <c r="J130" s="79"/>
    </row>
    <row r="131" spans="1:10" ht="141">
      <c r="A131" s="11" t="s">
        <v>2</v>
      </c>
      <c r="B131" s="65">
        <v>20.1</v>
      </c>
      <c r="C131" s="65" t="s">
        <v>56</v>
      </c>
      <c r="D131" s="65" t="s">
        <v>52</v>
      </c>
      <c r="E131" s="87"/>
      <c r="F131" s="88"/>
      <c r="G131" s="69"/>
      <c r="H131" s="69" t="s">
        <v>220</v>
      </c>
      <c r="I131" s="80"/>
      <c r="J131" s="79"/>
    </row>
    <row r="132" spans="1:10" ht="204.75">
      <c r="A132" s="11" t="s">
        <v>2</v>
      </c>
      <c r="B132" s="65">
        <v>20.2</v>
      </c>
      <c r="C132" s="65" t="s">
        <v>56</v>
      </c>
      <c r="D132" s="65" t="s">
        <v>57</v>
      </c>
      <c r="E132" s="54"/>
      <c r="F132" s="55"/>
      <c r="G132" s="69"/>
      <c r="H132" s="69" t="s">
        <v>221</v>
      </c>
      <c r="I132" s="80"/>
      <c r="J132" s="79"/>
    </row>
    <row r="133" spans="1:10" ht="90">
      <c r="A133" s="11" t="s">
        <v>2</v>
      </c>
      <c r="B133" s="65">
        <v>20.3</v>
      </c>
      <c r="C133" s="65" t="s">
        <v>56</v>
      </c>
      <c r="D133" s="65" t="s">
        <v>58</v>
      </c>
      <c r="E133" s="54"/>
      <c r="F133" s="55"/>
      <c r="G133" s="69"/>
      <c r="H133" s="69" t="s">
        <v>222</v>
      </c>
      <c r="I133" s="80"/>
      <c r="J133" s="79"/>
    </row>
    <row r="134" spans="1:10" ht="77.25">
      <c r="A134" s="11" t="s">
        <v>2</v>
      </c>
      <c r="B134" s="65">
        <v>20.4</v>
      </c>
      <c r="C134" s="65" t="s">
        <v>56</v>
      </c>
      <c r="D134" s="65" t="s">
        <v>59</v>
      </c>
      <c r="E134" s="54"/>
      <c r="F134" s="55"/>
      <c r="G134" s="69"/>
      <c r="H134" s="69" t="s">
        <v>223</v>
      </c>
      <c r="I134" s="80"/>
      <c r="J134" s="79"/>
    </row>
    <row r="135" spans="1:10" ht="51.75">
      <c r="A135" s="11" t="s">
        <v>2</v>
      </c>
      <c r="B135" s="65">
        <v>20.5</v>
      </c>
      <c r="C135" s="65" t="s">
        <v>56</v>
      </c>
      <c r="D135" s="65" t="s">
        <v>137</v>
      </c>
      <c r="E135" s="54"/>
      <c r="F135" s="55"/>
      <c r="G135" s="69"/>
      <c r="H135" s="69" t="s">
        <v>224</v>
      </c>
      <c r="I135" s="80"/>
      <c r="J135" s="79"/>
    </row>
    <row r="136" spans="1:10" ht="38.25">
      <c r="A136" s="11" t="s">
        <v>2</v>
      </c>
      <c r="B136" s="65">
        <v>20.6</v>
      </c>
      <c r="C136" s="65" t="s">
        <v>56</v>
      </c>
      <c r="D136" s="65" t="s">
        <v>53</v>
      </c>
      <c r="E136" s="54"/>
      <c r="F136" s="55"/>
      <c r="G136" s="69"/>
      <c r="H136" s="84" t="s">
        <v>55</v>
      </c>
      <c r="I136" s="80"/>
      <c r="J136" s="79"/>
    </row>
    <row r="137" spans="1:10" ht="38.25">
      <c r="A137" s="11" t="s">
        <v>2</v>
      </c>
      <c r="B137" s="65">
        <v>20.7</v>
      </c>
      <c r="C137" s="65" t="s">
        <v>56</v>
      </c>
      <c r="D137" s="65" t="s">
        <v>60</v>
      </c>
      <c r="E137" s="54"/>
      <c r="F137" s="55"/>
      <c r="G137" s="69"/>
      <c r="H137" s="69" t="s">
        <v>61</v>
      </c>
      <c r="I137" s="80"/>
      <c r="J137" s="79"/>
    </row>
    <row r="138" spans="1:10" ht="38.25">
      <c r="A138" s="11" t="s">
        <v>2</v>
      </c>
      <c r="B138" s="65">
        <v>20.8</v>
      </c>
      <c r="C138" s="65" t="s">
        <v>56</v>
      </c>
      <c r="D138" s="65" t="s">
        <v>54</v>
      </c>
      <c r="E138" s="54"/>
      <c r="F138" s="55"/>
      <c r="G138" s="69"/>
      <c r="H138" s="84" t="s">
        <v>62</v>
      </c>
      <c r="I138" s="80"/>
      <c r="J138" s="79"/>
    </row>
    <row r="139" spans="1:10" ht="38.25">
      <c r="A139" s="11" t="s">
        <v>2</v>
      </c>
      <c r="B139" s="65">
        <v>20.9</v>
      </c>
      <c r="C139" s="65" t="s">
        <v>56</v>
      </c>
      <c r="D139" s="65" t="s">
        <v>31</v>
      </c>
      <c r="E139" s="54"/>
      <c r="F139" s="55"/>
      <c r="G139" s="69"/>
      <c r="H139" s="69" t="s">
        <v>31</v>
      </c>
      <c r="I139" s="80"/>
      <c r="J139" s="79"/>
    </row>
    <row r="140" spans="1:10" ht="115.5">
      <c r="A140" s="11" t="s">
        <v>2</v>
      </c>
      <c r="B140" s="65">
        <v>21.1</v>
      </c>
      <c r="C140" s="65" t="s">
        <v>138</v>
      </c>
      <c r="D140" s="65" t="s">
        <v>49</v>
      </c>
      <c r="E140" s="87"/>
      <c r="F140" s="88"/>
      <c r="G140" s="69"/>
      <c r="H140" s="69" t="s">
        <v>225</v>
      </c>
      <c r="I140" s="80"/>
      <c r="J140" s="79"/>
    </row>
    <row r="141" spans="1:10" ht="115.5">
      <c r="A141" s="11" t="s">
        <v>2</v>
      </c>
      <c r="B141" s="65">
        <v>21.2</v>
      </c>
      <c r="C141" s="65" t="s">
        <v>138</v>
      </c>
      <c r="D141" s="65" t="s">
        <v>50</v>
      </c>
      <c r="E141" s="54"/>
      <c r="F141" s="55"/>
      <c r="G141" s="69"/>
      <c r="H141" s="69" t="s">
        <v>226</v>
      </c>
      <c r="I141" s="80"/>
      <c r="J141" s="79"/>
    </row>
    <row r="142" spans="1:10" ht="77.25">
      <c r="A142" s="11" t="s">
        <v>2</v>
      </c>
      <c r="B142" s="65">
        <v>21.3</v>
      </c>
      <c r="C142" s="65" t="s">
        <v>138</v>
      </c>
      <c r="D142" s="65" t="s">
        <v>51</v>
      </c>
      <c r="E142" s="54"/>
      <c r="F142" s="55"/>
      <c r="G142" s="69"/>
      <c r="H142" s="69" t="s">
        <v>227</v>
      </c>
      <c r="I142" s="80"/>
      <c r="J142" s="79"/>
    </row>
    <row r="143" spans="1:10" ht="25.5">
      <c r="A143" s="11" t="s">
        <v>2</v>
      </c>
      <c r="B143" s="65">
        <v>21.4</v>
      </c>
      <c r="C143" s="65" t="s">
        <v>138</v>
      </c>
      <c r="D143" s="65" t="s">
        <v>46</v>
      </c>
      <c r="E143" s="54"/>
      <c r="F143" s="55"/>
      <c r="G143" s="69"/>
      <c r="H143" s="69" t="s">
        <v>219</v>
      </c>
      <c r="I143" s="80"/>
      <c r="J143" s="79"/>
    </row>
    <row r="144" spans="1:10" ht="25.5">
      <c r="A144" s="11" t="s">
        <v>2</v>
      </c>
      <c r="B144" s="65">
        <v>21.5</v>
      </c>
      <c r="C144" s="65" t="s">
        <v>138</v>
      </c>
      <c r="D144" s="65" t="s">
        <v>54</v>
      </c>
      <c r="E144" s="54"/>
      <c r="F144" s="55"/>
      <c r="G144" s="69"/>
      <c r="H144" s="69" t="s">
        <v>54</v>
      </c>
      <c r="I144" s="80"/>
      <c r="J144" s="79"/>
    </row>
    <row r="145" spans="1:10" ht="25.5">
      <c r="A145" s="11" t="s">
        <v>2</v>
      </c>
      <c r="B145" s="65">
        <v>21.6</v>
      </c>
      <c r="C145" s="65" t="s">
        <v>138</v>
      </c>
      <c r="D145" s="65" t="s">
        <v>31</v>
      </c>
      <c r="E145" s="54"/>
      <c r="F145" s="55"/>
      <c r="G145" s="69"/>
      <c r="H145" s="69" t="s">
        <v>31</v>
      </c>
      <c r="I145" s="80"/>
      <c r="J145" s="79"/>
    </row>
    <row r="146" spans="1:10" ht="51.75">
      <c r="A146" s="11" t="s">
        <v>2</v>
      </c>
      <c r="B146" s="65">
        <v>22.1</v>
      </c>
      <c r="C146" s="65" t="s">
        <v>139</v>
      </c>
      <c r="D146" s="65" t="s">
        <v>139</v>
      </c>
      <c r="E146" s="87"/>
      <c r="F146" s="88"/>
      <c r="G146" s="69"/>
      <c r="H146" s="69" t="s">
        <v>228</v>
      </c>
      <c r="I146" s="80"/>
      <c r="J146" s="79"/>
    </row>
    <row r="147" spans="1:10" ht="77.25">
      <c r="A147" s="11" t="s">
        <v>2</v>
      </c>
      <c r="B147" s="71">
        <v>22.2</v>
      </c>
      <c r="C147" s="71" t="s">
        <v>139</v>
      </c>
      <c r="D147" s="71" t="s">
        <v>140</v>
      </c>
      <c r="E147" s="60"/>
      <c r="F147" s="61"/>
      <c r="G147" s="69"/>
      <c r="H147" s="69" t="s">
        <v>229</v>
      </c>
      <c r="I147" s="80"/>
      <c r="J147" s="79"/>
    </row>
    <row r="148" spans="1:10" ht="25.5">
      <c r="A148" s="11" t="s">
        <v>2</v>
      </c>
      <c r="B148" s="65">
        <v>22.3</v>
      </c>
      <c r="C148" s="65" t="s">
        <v>139</v>
      </c>
      <c r="D148" s="65" t="s">
        <v>141</v>
      </c>
      <c r="E148" s="54"/>
      <c r="F148" s="55"/>
      <c r="G148" s="69"/>
      <c r="H148" s="69" t="s">
        <v>219</v>
      </c>
      <c r="I148" s="80"/>
      <c r="J148" s="79"/>
    </row>
    <row r="149" spans="1:10" ht="217.5">
      <c r="A149" s="11" t="s">
        <v>2</v>
      </c>
      <c r="B149" s="65">
        <v>23.1</v>
      </c>
      <c r="C149" s="65" t="s">
        <v>142</v>
      </c>
      <c r="D149" s="65" t="s">
        <v>111</v>
      </c>
      <c r="E149" s="87"/>
      <c r="F149" s="88"/>
      <c r="G149" s="69"/>
      <c r="H149" s="69" t="s">
        <v>289</v>
      </c>
      <c r="I149" s="80"/>
      <c r="J149" s="79"/>
    </row>
    <row r="150" spans="1:10" ht="243">
      <c r="A150" s="11" t="s">
        <v>2</v>
      </c>
      <c r="B150" s="65">
        <v>23.2</v>
      </c>
      <c r="C150" s="65" t="s">
        <v>142</v>
      </c>
      <c r="D150" s="65" t="s">
        <v>143</v>
      </c>
      <c r="E150" s="54"/>
      <c r="F150" s="55"/>
      <c r="G150" s="69"/>
      <c r="H150" s="69" t="s">
        <v>230</v>
      </c>
      <c r="I150" s="80"/>
      <c r="J150" s="79"/>
    </row>
    <row r="151" spans="1:10" ht="153.75">
      <c r="A151" s="11" t="s">
        <v>2</v>
      </c>
      <c r="B151" s="65">
        <v>23.3</v>
      </c>
      <c r="C151" s="65" t="s">
        <v>142</v>
      </c>
      <c r="D151" s="65" t="s">
        <v>144</v>
      </c>
      <c r="E151" s="54"/>
      <c r="F151" s="55"/>
      <c r="G151" s="69"/>
      <c r="H151" s="69" t="s">
        <v>231</v>
      </c>
      <c r="I151" s="80"/>
      <c r="J151" s="79"/>
    </row>
    <row r="152" spans="1:10" ht="25.5">
      <c r="A152" s="11" t="s">
        <v>2</v>
      </c>
      <c r="B152" s="65">
        <v>23.4</v>
      </c>
      <c r="C152" s="65" t="s">
        <v>142</v>
      </c>
      <c r="D152" s="65" t="s">
        <v>46</v>
      </c>
      <c r="E152" s="54"/>
      <c r="F152" s="55"/>
      <c r="G152" s="69"/>
      <c r="H152" s="69" t="s">
        <v>219</v>
      </c>
      <c r="I152" s="80"/>
      <c r="J152" s="79"/>
    </row>
    <row r="153" spans="1:10" ht="25.5">
      <c r="A153" s="11" t="s">
        <v>2</v>
      </c>
      <c r="B153" s="65">
        <v>23.5</v>
      </c>
      <c r="C153" s="65" t="s">
        <v>142</v>
      </c>
      <c r="D153" s="65" t="s">
        <v>54</v>
      </c>
      <c r="E153" s="54"/>
      <c r="F153" s="55"/>
      <c r="G153" s="69"/>
      <c r="H153" s="69" t="s">
        <v>54</v>
      </c>
      <c r="I153" s="80"/>
      <c r="J153" s="79"/>
    </row>
    <row r="154" spans="1:10" ht="25.5">
      <c r="A154" s="11" t="s">
        <v>2</v>
      </c>
      <c r="B154" s="65">
        <v>23.6</v>
      </c>
      <c r="C154" s="65" t="s">
        <v>142</v>
      </c>
      <c r="D154" s="65" t="s">
        <v>31</v>
      </c>
      <c r="E154" s="99"/>
      <c r="F154" s="100"/>
      <c r="G154" s="69"/>
      <c r="H154" s="69" t="s">
        <v>31</v>
      </c>
      <c r="I154" s="80"/>
      <c r="J154" s="79"/>
    </row>
    <row r="155" spans="1:9" ht="153">
      <c r="A155" s="65" t="s">
        <v>2</v>
      </c>
      <c r="B155" s="65">
        <v>24.1</v>
      </c>
      <c r="C155" s="65" t="s">
        <v>234</v>
      </c>
      <c r="D155" s="65" t="s">
        <v>235</v>
      </c>
      <c r="E155" s="87"/>
      <c r="F155" s="88"/>
      <c r="G155" s="65"/>
      <c r="H155" s="105" t="s">
        <v>239</v>
      </c>
      <c r="I155" s="85"/>
    </row>
    <row r="156" spans="1:8" ht="127.5">
      <c r="A156" s="65" t="s">
        <v>2</v>
      </c>
      <c r="B156" s="65">
        <v>24.2</v>
      </c>
      <c r="C156" s="65" t="s">
        <v>234</v>
      </c>
      <c r="D156" s="65" t="s">
        <v>236</v>
      </c>
      <c r="E156" s="54"/>
      <c r="F156" s="55"/>
      <c r="G156" s="65"/>
      <c r="H156" s="105" t="s">
        <v>240</v>
      </c>
    </row>
    <row r="157" spans="1:8" ht="165.75">
      <c r="A157" s="65" t="s">
        <v>2</v>
      </c>
      <c r="B157" s="65">
        <v>24.3</v>
      </c>
      <c r="C157" s="65" t="s">
        <v>234</v>
      </c>
      <c r="D157" s="65" t="s">
        <v>237</v>
      </c>
      <c r="E157" s="54"/>
      <c r="F157" s="55"/>
      <c r="G157" s="65"/>
      <c r="H157" s="105" t="s">
        <v>262</v>
      </c>
    </row>
    <row r="158" spans="1:8" ht="76.5">
      <c r="A158" s="65" t="s">
        <v>2</v>
      </c>
      <c r="B158" s="65">
        <v>24.4</v>
      </c>
      <c r="C158" s="65" t="s">
        <v>234</v>
      </c>
      <c r="D158" s="65" t="s">
        <v>238</v>
      </c>
      <c r="E158" s="54"/>
      <c r="F158" s="55"/>
      <c r="G158" s="65"/>
      <c r="H158" s="105" t="s">
        <v>241</v>
      </c>
    </row>
    <row r="159" spans="1:8" ht="127.5">
      <c r="A159" s="65" t="s">
        <v>2</v>
      </c>
      <c r="B159" s="65">
        <v>24.5</v>
      </c>
      <c r="C159" s="65" t="s">
        <v>234</v>
      </c>
      <c r="D159" s="65" t="s">
        <v>46</v>
      </c>
      <c r="E159" s="54"/>
      <c r="F159" s="55"/>
      <c r="G159" s="65"/>
      <c r="H159" s="105" t="s">
        <v>242</v>
      </c>
    </row>
    <row r="160" spans="1:8" ht="89.25">
      <c r="A160" s="65" t="s">
        <v>2</v>
      </c>
      <c r="B160" s="65">
        <v>24.6</v>
      </c>
      <c r="C160" s="65" t="s">
        <v>234</v>
      </c>
      <c r="D160" s="65" t="s">
        <v>54</v>
      </c>
      <c r="E160" s="54"/>
      <c r="F160" s="55"/>
      <c r="G160" s="65"/>
      <c r="H160" s="105" t="s">
        <v>281</v>
      </c>
    </row>
    <row r="161" spans="1:8" ht="12.75">
      <c r="A161" s="65"/>
      <c r="B161" s="65">
        <v>24.7</v>
      </c>
      <c r="C161" s="106" t="s">
        <v>31</v>
      </c>
      <c r="D161" s="106" t="s">
        <v>31</v>
      </c>
      <c r="E161" s="54"/>
      <c r="F161" s="55"/>
      <c r="G161" s="65"/>
      <c r="H161" s="106" t="s">
        <v>31</v>
      </c>
    </row>
    <row r="162" spans="1:8" ht="178.5">
      <c r="A162" s="65" t="s">
        <v>2</v>
      </c>
      <c r="B162" s="65">
        <v>25.1</v>
      </c>
      <c r="C162" s="65" t="s">
        <v>243</v>
      </c>
      <c r="D162" s="65" t="s">
        <v>244</v>
      </c>
      <c r="E162" s="87"/>
      <c r="F162" s="87"/>
      <c r="G162" s="65"/>
      <c r="H162" s="105" t="s">
        <v>263</v>
      </c>
    </row>
    <row r="163" spans="1:8" ht="114.75">
      <c r="A163" s="65" t="s">
        <v>2</v>
      </c>
      <c r="B163" s="65">
        <v>25.2</v>
      </c>
      <c r="C163" s="65" t="s">
        <v>243</v>
      </c>
      <c r="D163" s="65" t="s">
        <v>245</v>
      </c>
      <c r="E163" s="54"/>
      <c r="F163" s="54"/>
      <c r="G163" s="65"/>
      <c r="H163" s="105" t="s">
        <v>264</v>
      </c>
    </row>
    <row r="164" spans="1:8" ht="153">
      <c r="A164" s="65" t="s">
        <v>2</v>
      </c>
      <c r="B164" s="65">
        <v>25.3</v>
      </c>
      <c r="C164" s="65" t="s">
        <v>243</v>
      </c>
      <c r="D164" s="65" t="s">
        <v>246</v>
      </c>
      <c r="E164" s="54"/>
      <c r="F164" s="54"/>
      <c r="G164" s="65"/>
      <c r="H164" s="105" t="s">
        <v>265</v>
      </c>
    </row>
    <row r="165" spans="1:8" ht="76.5">
      <c r="A165" s="65" t="s">
        <v>2</v>
      </c>
      <c r="B165" s="65">
        <v>25.4</v>
      </c>
      <c r="C165" s="65" t="s">
        <v>243</v>
      </c>
      <c r="D165" s="65" t="s">
        <v>247</v>
      </c>
      <c r="E165" s="54"/>
      <c r="F165" s="54"/>
      <c r="G165" s="65"/>
      <c r="H165" s="105" t="s">
        <v>266</v>
      </c>
    </row>
    <row r="166" spans="1:8" ht="153">
      <c r="A166" s="65" t="s">
        <v>2</v>
      </c>
      <c r="B166" s="65">
        <v>25.5</v>
      </c>
      <c r="C166" s="65" t="s">
        <v>243</v>
      </c>
      <c r="D166" s="65" t="s">
        <v>248</v>
      </c>
      <c r="E166" s="54"/>
      <c r="F166" s="54"/>
      <c r="G166" s="65"/>
      <c r="H166" s="105" t="s">
        <v>267</v>
      </c>
    </row>
    <row r="167" spans="1:8" ht="127.5">
      <c r="A167" s="65" t="s">
        <v>2</v>
      </c>
      <c r="B167" s="65">
        <v>25.6</v>
      </c>
      <c r="C167" s="65" t="s">
        <v>243</v>
      </c>
      <c r="D167" s="65" t="s">
        <v>249</v>
      </c>
      <c r="E167" s="54"/>
      <c r="F167" s="54"/>
      <c r="G167" s="65"/>
      <c r="H167" s="105" t="s">
        <v>268</v>
      </c>
    </row>
    <row r="168" spans="1:8" ht="140.25">
      <c r="A168" s="65" t="s">
        <v>2</v>
      </c>
      <c r="B168" s="65">
        <v>25.7</v>
      </c>
      <c r="C168" s="65" t="s">
        <v>243</v>
      </c>
      <c r="D168" s="65" t="s">
        <v>250</v>
      </c>
      <c r="E168" s="54"/>
      <c r="F168" s="54"/>
      <c r="G168" s="65"/>
      <c r="H168" s="105" t="s">
        <v>269</v>
      </c>
    </row>
    <row r="169" spans="1:8" ht="127.5">
      <c r="A169" s="65" t="s">
        <v>2</v>
      </c>
      <c r="B169" s="65">
        <v>25.8</v>
      </c>
      <c r="C169" s="65" t="s">
        <v>243</v>
      </c>
      <c r="D169" s="65" t="s">
        <v>251</v>
      </c>
      <c r="E169" s="54"/>
      <c r="F169" s="54"/>
      <c r="G169" s="65"/>
      <c r="H169" s="105" t="s">
        <v>270</v>
      </c>
    </row>
    <row r="170" spans="1:8" ht="76.5">
      <c r="A170" s="65" t="s">
        <v>2</v>
      </c>
      <c r="B170" s="65">
        <v>25.9</v>
      </c>
      <c r="C170" s="65" t="s">
        <v>243</v>
      </c>
      <c r="D170" s="65" t="s">
        <v>252</v>
      </c>
      <c r="E170" s="54"/>
      <c r="F170" s="54"/>
      <c r="G170" s="65"/>
      <c r="H170" s="105" t="s">
        <v>271</v>
      </c>
    </row>
    <row r="171" spans="1:8" ht="114.75">
      <c r="A171" s="65" t="s">
        <v>2</v>
      </c>
      <c r="B171" s="65">
        <v>25.1</v>
      </c>
      <c r="C171" s="65" t="s">
        <v>243</v>
      </c>
      <c r="D171" s="65" t="s">
        <v>253</v>
      </c>
      <c r="E171" s="54"/>
      <c r="F171" s="54"/>
      <c r="G171" s="65"/>
      <c r="H171" s="105" t="s">
        <v>272</v>
      </c>
    </row>
    <row r="172" spans="1:8" ht="153">
      <c r="A172" s="65" t="s">
        <v>2</v>
      </c>
      <c r="B172" s="65">
        <v>25.11</v>
      </c>
      <c r="C172" s="65" t="s">
        <v>243</v>
      </c>
      <c r="D172" s="65" t="s">
        <v>254</v>
      </c>
      <c r="E172" s="54"/>
      <c r="F172" s="54"/>
      <c r="G172" s="65"/>
      <c r="H172" s="105" t="s">
        <v>273</v>
      </c>
    </row>
    <row r="173" spans="1:8" ht="127.5">
      <c r="A173" s="65" t="s">
        <v>2</v>
      </c>
      <c r="B173" s="65">
        <v>25.12</v>
      </c>
      <c r="C173" s="65" t="s">
        <v>243</v>
      </c>
      <c r="D173" s="65" t="s">
        <v>255</v>
      </c>
      <c r="E173" s="54"/>
      <c r="F173" s="54"/>
      <c r="G173" s="65"/>
      <c r="H173" s="105" t="s">
        <v>274</v>
      </c>
    </row>
    <row r="174" spans="1:8" ht="102">
      <c r="A174" s="65" t="s">
        <v>2</v>
      </c>
      <c r="B174" s="65">
        <v>25.13</v>
      </c>
      <c r="C174" s="65" t="s">
        <v>243</v>
      </c>
      <c r="D174" s="65" t="s">
        <v>256</v>
      </c>
      <c r="E174" s="54"/>
      <c r="F174" s="54"/>
      <c r="G174" s="65"/>
      <c r="H174" s="105" t="s">
        <v>275</v>
      </c>
    </row>
    <row r="175" spans="1:8" ht="76.5">
      <c r="A175" s="65" t="s">
        <v>2</v>
      </c>
      <c r="B175" s="65">
        <v>25.14</v>
      </c>
      <c r="C175" s="65" t="s">
        <v>243</v>
      </c>
      <c r="D175" s="65" t="s">
        <v>257</v>
      </c>
      <c r="E175" s="54"/>
      <c r="F175" s="54"/>
      <c r="G175" s="65"/>
      <c r="H175" s="105" t="s">
        <v>276</v>
      </c>
    </row>
    <row r="176" spans="1:8" ht="89.25">
      <c r="A176" s="65" t="s">
        <v>2</v>
      </c>
      <c r="B176" s="65">
        <v>25.15</v>
      </c>
      <c r="C176" s="65" t="s">
        <v>243</v>
      </c>
      <c r="D176" s="65" t="s">
        <v>258</v>
      </c>
      <c r="E176" s="54"/>
      <c r="F176" s="54"/>
      <c r="G176" s="65"/>
      <c r="H176" s="105" t="s">
        <v>277</v>
      </c>
    </row>
    <row r="177" spans="1:8" ht="127.5">
      <c r="A177" s="65" t="s">
        <v>2</v>
      </c>
      <c r="B177" s="65">
        <v>25.16</v>
      </c>
      <c r="C177" s="65" t="s">
        <v>243</v>
      </c>
      <c r="D177" s="65" t="s">
        <v>46</v>
      </c>
      <c r="E177" s="54"/>
      <c r="F177" s="54"/>
      <c r="G177" s="65"/>
      <c r="H177" s="105" t="s">
        <v>278</v>
      </c>
    </row>
    <row r="178" spans="1:8" ht="89.25">
      <c r="A178" s="65" t="s">
        <v>2</v>
      </c>
      <c r="B178" s="65">
        <v>25.17</v>
      </c>
      <c r="C178" s="65" t="s">
        <v>243</v>
      </c>
      <c r="D178" s="65" t="s">
        <v>54</v>
      </c>
      <c r="E178" s="54"/>
      <c r="F178" s="54"/>
      <c r="G178" s="65"/>
      <c r="H178" s="105" t="s">
        <v>282</v>
      </c>
    </row>
    <row r="179" spans="1:8" ht="38.25">
      <c r="A179" s="65" t="s">
        <v>2</v>
      </c>
      <c r="B179" s="65">
        <v>25.18</v>
      </c>
      <c r="C179" s="65" t="s">
        <v>243</v>
      </c>
      <c r="D179" s="65" t="s">
        <v>31</v>
      </c>
      <c r="E179" s="54"/>
      <c r="F179" s="54"/>
      <c r="G179" s="65"/>
      <c r="H179" s="105" t="s">
        <v>31</v>
      </c>
    </row>
    <row r="180" spans="1:8" ht="165.75">
      <c r="A180" s="65" t="s">
        <v>2</v>
      </c>
      <c r="B180" s="65">
        <v>26.1</v>
      </c>
      <c r="C180" s="65" t="s">
        <v>259</v>
      </c>
      <c r="D180" s="65" t="s">
        <v>260</v>
      </c>
      <c r="E180" s="87"/>
      <c r="F180" s="87"/>
      <c r="G180" s="65"/>
      <c r="H180" s="105" t="s">
        <v>279</v>
      </c>
    </row>
    <row r="181" spans="1:8" ht="114.75">
      <c r="A181" s="65" t="s">
        <v>2</v>
      </c>
      <c r="B181" s="65">
        <v>26.2</v>
      </c>
      <c r="C181" s="65" t="s">
        <v>259</v>
      </c>
      <c r="D181" s="65" t="s">
        <v>261</v>
      </c>
      <c r="E181" s="54"/>
      <c r="F181" s="54"/>
      <c r="G181" s="65"/>
      <c r="H181" s="105" t="s">
        <v>280</v>
      </c>
    </row>
    <row r="182" spans="1:8" ht="127.5">
      <c r="A182" s="65" t="s">
        <v>2</v>
      </c>
      <c r="B182" s="65">
        <v>26.3</v>
      </c>
      <c r="C182" s="65" t="s">
        <v>259</v>
      </c>
      <c r="D182" s="65" t="s">
        <v>46</v>
      </c>
      <c r="E182" s="54"/>
      <c r="F182" s="54"/>
      <c r="G182" s="65"/>
      <c r="H182" s="105" t="s">
        <v>278</v>
      </c>
    </row>
    <row r="183" spans="1:8" ht="89.25">
      <c r="A183" s="65" t="s">
        <v>2</v>
      </c>
      <c r="B183" s="65">
        <v>26.4</v>
      </c>
      <c r="C183" s="65" t="s">
        <v>259</v>
      </c>
      <c r="D183" s="65" t="s">
        <v>54</v>
      </c>
      <c r="E183" s="54"/>
      <c r="F183" s="54"/>
      <c r="G183" s="65"/>
      <c r="H183" s="105" t="s">
        <v>282</v>
      </c>
    </row>
    <row r="184" spans="1:8" ht="38.25">
      <c r="A184" s="65" t="s">
        <v>2</v>
      </c>
      <c r="B184" s="65">
        <v>26.5</v>
      </c>
      <c r="C184" s="65" t="s">
        <v>259</v>
      </c>
      <c r="D184" s="65" t="s">
        <v>31</v>
      </c>
      <c r="E184" s="54"/>
      <c r="F184" s="54"/>
      <c r="G184" s="65"/>
      <c r="H184" s="105" t="s">
        <v>31</v>
      </c>
    </row>
    <row r="185" spans="2:4" ht="12.75">
      <c r="B185" s="54"/>
      <c r="C185" s="54"/>
      <c r="D185" s="54"/>
    </row>
    <row r="186" spans="3:20" ht="12.75">
      <c r="C186" s="2"/>
      <c r="D186" s="2"/>
      <c r="E186" s="3"/>
      <c r="F186" s="2"/>
      <c r="G186" s="2"/>
      <c r="H186" s="2"/>
      <c r="I186" s="2"/>
      <c r="J186" s="2"/>
      <c r="K186" s="2"/>
      <c r="L186" s="2"/>
      <c r="M186" s="2"/>
      <c r="N186" s="2"/>
      <c r="O186" s="2"/>
      <c r="P186" s="2"/>
      <c r="Q186" s="2"/>
      <c r="R186" s="2"/>
      <c r="S186" s="2"/>
      <c r="T186" s="2"/>
    </row>
    <row r="187" spans="3:20" ht="20.25">
      <c r="C187" s="5" t="s">
        <v>18</v>
      </c>
      <c r="D187" s="5"/>
      <c r="E187" s="5"/>
      <c r="F187" s="5"/>
      <c r="G187" s="5"/>
      <c r="H187" s="5"/>
      <c r="I187" s="5"/>
      <c r="J187" s="5"/>
      <c r="K187" s="5"/>
      <c r="L187" s="5"/>
      <c r="M187" s="5"/>
      <c r="N187" s="5"/>
      <c r="O187" s="5"/>
      <c r="P187" s="5"/>
      <c r="Q187" s="5"/>
      <c r="R187" s="5"/>
      <c r="S187" s="5"/>
      <c r="T187" s="5"/>
    </row>
    <row r="188" spans="3:20" ht="20.25">
      <c r="C188" s="5"/>
      <c r="D188" s="5"/>
      <c r="E188" s="5"/>
      <c r="F188" s="5"/>
      <c r="G188" s="5"/>
      <c r="H188" s="5"/>
      <c r="I188" s="5"/>
      <c r="J188" s="5"/>
      <c r="K188" s="5"/>
      <c r="L188" s="5"/>
      <c r="M188" s="5"/>
      <c r="N188" s="5"/>
      <c r="O188" s="5"/>
      <c r="P188" s="5"/>
      <c r="Q188" s="5"/>
      <c r="R188" s="5"/>
      <c r="S188" s="5"/>
      <c r="T188" s="5"/>
    </row>
    <row r="189" spans="3:20" ht="20.25">
      <c r="C189" s="5" t="s">
        <v>19</v>
      </c>
      <c r="D189" s="5"/>
      <c r="E189" s="5"/>
      <c r="F189" s="5"/>
      <c r="G189" s="5"/>
      <c r="H189" s="5"/>
      <c r="I189" s="5"/>
      <c r="J189" s="5"/>
      <c r="K189" s="5"/>
      <c r="L189" s="5"/>
      <c r="M189" s="5"/>
      <c r="N189" s="5"/>
      <c r="O189" s="5"/>
      <c r="P189" s="5"/>
      <c r="Q189" s="5"/>
      <c r="R189" s="5"/>
      <c r="S189" s="5"/>
      <c r="T189" s="5"/>
    </row>
    <row r="190" spans="3:20" ht="12.75">
      <c r="C190"/>
      <c r="D190"/>
      <c r="E190"/>
      <c r="F190"/>
      <c r="G190"/>
      <c r="H190"/>
      <c r="I190"/>
      <c r="J190"/>
      <c r="K190"/>
      <c r="L190"/>
      <c r="M190"/>
      <c r="N190"/>
      <c r="O190"/>
      <c r="P190"/>
      <c r="Q190"/>
      <c r="R190"/>
      <c r="S190"/>
      <c r="T190"/>
    </row>
    <row r="191" spans="3:20" ht="12.75">
      <c r="C191"/>
      <c r="D191"/>
      <c r="E191"/>
      <c r="F191"/>
      <c r="G191"/>
      <c r="H191"/>
      <c r="I191"/>
      <c r="J191"/>
      <c r="K191"/>
      <c r="L191"/>
      <c r="M191"/>
      <c r="N191"/>
      <c r="O191"/>
      <c r="P191"/>
      <c r="Q191"/>
      <c r="R191"/>
      <c r="S191"/>
      <c r="T191"/>
    </row>
  </sheetData>
  <autoFilter ref="A6:K185"/>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54"/>
  <sheetViews>
    <sheetView tabSelected="1" workbookViewId="0" topLeftCell="A13">
      <selection activeCell="H27" sqref="H27"/>
    </sheetView>
  </sheetViews>
  <sheetFormatPr defaultColWidth="9.140625" defaultRowHeight="12.75"/>
  <cols>
    <col min="1" max="1" width="3.421875" style="20" customWidth="1"/>
    <col min="2" max="2" width="5.7109375" style="20" customWidth="1"/>
    <col min="3" max="3" width="8.7109375" style="20" customWidth="1"/>
    <col min="4" max="4" width="25.8515625" style="20" customWidth="1"/>
    <col min="5" max="5" width="28.00390625" style="25" customWidth="1"/>
    <col min="6" max="6" width="8.7109375" style="26" customWidth="1"/>
    <col min="7" max="7" width="14.7109375" style="27"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14.28125" style="22" hidden="1" customWidth="1"/>
    <col min="14" max="14" width="13.7109375" style="20" bestFit="1" customWidth="1"/>
    <col min="15" max="16384" width="9.140625" style="20" customWidth="1"/>
  </cols>
  <sheetData>
    <row r="1" spans="4:13" s="13" customFormat="1" ht="12.75">
      <c r="D1" s="120" t="s">
        <v>67</v>
      </c>
      <c r="E1" s="121"/>
      <c r="F1" s="121"/>
      <c r="G1" s="121"/>
      <c r="H1" s="121"/>
      <c r="I1" s="121"/>
      <c r="J1" s="121"/>
      <c r="K1" s="122"/>
      <c r="L1" s="38"/>
      <c r="M1" s="22"/>
    </row>
    <row r="2" spans="4:13" s="13" customFormat="1" ht="12.75">
      <c r="D2" s="39" t="s">
        <v>20</v>
      </c>
      <c r="E2" s="39"/>
      <c r="F2" s="39"/>
      <c r="G2" s="39"/>
      <c r="H2" s="39"/>
      <c r="I2" s="39"/>
      <c r="J2" s="39"/>
      <c r="K2" s="40"/>
      <c r="M2" s="22"/>
    </row>
    <row r="3" spans="2:13" s="13" customFormat="1" ht="12.75">
      <c r="B3" s="41" t="s">
        <v>12</v>
      </c>
      <c r="C3" s="41"/>
      <c r="D3" s="41"/>
      <c r="E3" s="42" t="s">
        <v>29</v>
      </c>
      <c r="F3" s="42"/>
      <c r="G3" s="42"/>
      <c r="H3" s="42"/>
      <c r="I3" s="42"/>
      <c r="K3" s="13" t="s">
        <v>13</v>
      </c>
      <c r="L3" s="13" t="s">
        <v>15</v>
      </c>
      <c r="M3" s="22"/>
    </row>
    <row r="4" spans="1:13" s="45" customFormat="1" ht="36" customHeight="1">
      <c r="A4" s="43"/>
      <c r="B4" s="124" t="s">
        <v>11</v>
      </c>
      <c r="C4" s="125"/>
      <c r="D4" s="126"/>
      <c r="E4" s="116" t="s">
        <v>68</v>
      </c>
      <c r="F4" s="117"/>
      <c r="G4" s="117"/>
      <c r="H4" s="117"/>
      <c r="I4" s="117"/>
      <c r="J4" s="118"/>
      <c r="K4" s="44" t="s">
        <v>14</v>
      </c>
      <c r="L4" s="44" t="s">
        <v>16</v>
      </c>
      <c r="M4" s="29"/>
    </row>
    <row r="5" spans="1:13" s="13" customFormat="1" ht="20.1" customHeight="1">
      <c r="A5" s="43"/>
      <c r="E5" s="46"/>
      <c r="F5" s="46"/>
      <c r="G5" s="46"/>
      <c r="H5" s="46"/>
      <c r="I5" s="46"/>
      <c r="J5" s="46"/>
      <c r="K5" s="46"/>
      <c r="L5" s="46"/>
      <c r="M5" s="22"/>
    </row>
    <row r="6" spans="1:14" ht="47.25">
      <c r="A6" s="28"/>
      <c r="B6" s="32" t="s">
        <v>3</v>
      </c>
      <c r="C6" s="32" t="s">
        <v>0</v>
      </c>
      <c r="D6" s="32" t="s">
        <v>1</v>
      </c>
      <c r="E6" s="33" t="s">
        <v>4</v>
      </c>
      <c r="F6" s="33" t="s">
        <v>21</v>
      </c>
      <c r="G6" s="34" t="s">
        <v>22</v>
      </c>
      <c r="H6" s="33" t="s">
        <v>23</v>
      </c>
      <c r="I6" s="33" t="s">
        <v>24</v>
      </c>
      <c r="J6" s="35" t="s">
        <v>25</v>
      </c>
      <c r="K6" s="35" t="s">
        <v>26</v>
      </c>
      <c r="L6" s="36" t="s">
        <v>27</v>
      </c>
      <c r="M6" s="37" t="s">
        <v>64</v>
      </c>
      <c r="N6" s="37" t="s">
        <v>283</v>
      </c>
    </row>
    <row r="7" spans="1:12" ht="12.75">
      <c r="A7" s="28"/>
      <c r="B7" s="49">
        <v>1</v>
      </c>
      <c r="C7" s="123">
        <v>2</v>
      </c>
      <c r="D7" s="123"/>
      <c r="E7" s="123"/>
      <c r="F7" s="12">
        <v>3</v>
      </c>
      <c r="G7" s="30">
        <v>4</v>
      </c>
      <c r="H7" s="12">
        <v>5</v>
      </c>
      <c r="I7" s="12">
        <v>6</v>
      </c>
      <c r="J7" s="12">
        <v>7</v>
      </c>
      <c r="K7" s="12">
        <v>8</v>
      </c>
      <c r="L7" s="31">
        <v>9</v>
      </c>
    </row>
    <row r="8" spans="1:14" ht="32.25" thickBot="1">
      <c r="A8" s="53"/>
      <c r="B8" s="47" t="s">
        <v>2</v>
      </c>
      <c r="C8" s="87">
        <v>1.1</v>
      </c>
      <c r="D8" s="87" t="s">
        <v>69</v>
      </c>
      <c r="E8" s="87" t="s">
        <v>70</v>
      </c>
      <c r="F8" s="87" t="s">
        <v>65</v>
      </c>
      <c r="G8" s="88">
        <v>235</v>
      </c>
      <c r="H8" s="89"/>
      <c r="I8" s="90"/>
      <c r="J8" s="91"/>
      <c r="K8" s="91"/>
      <c r="L8" s="92" t="s">
        <v>63</v>
      </c>
      <c r="M8" s="93">
        <v>1021709.5</v>
      </c>
      <c r="N8" s="94">
        <v>3058967.18</v>
      </c>
    </row>
    <row r="9" spans="1:13" ht="32.25" thickBot="1">
      <c r="A9" s="53"/>
      <c r="B9" s="11" t="s">
        <v>2</v>
      </c>
      <c r="C9" s="54">
        <v>1.2</v>
      </c>
      <c r="D9" s="54" t="s">
        <v>69</v>
      </c>
      <c r="E9" s="54" t="s">
        <v>71</v>
      </c>
      <c r="F9" s="54" t="s">
        <v>65</v>
      </c>
      <c r="G9" s="88">
        <v>240</v>
      </c>
      <c r="H9" s="56"/>
      <c r="I9" s="49"/>
      <c r="J9" s="13"/>
      <c r="K9" s="13"/>
      <c r="L9" s="63" t="s">
        <v>63</v>
      </c>
      <c r="M9" s="51">
        <v>446633.01</v>
      </c>
    </row>
    <row r="10" spans="1:13" ht="32.25" thickBot="1">
      <c r="A10" s="53"/>
      <c r="B10" s="11" t="s">
        <v>2</v>
      </c>
      <c r="C10" s="54">
        <v>1.3</v>
      </c>
      <c r="D10" s="54" t="s">
        <v>69</v>
      </c>
      <c r="E10" s="54" t="s">
        <v>72</v>
      </c>
      <c r="F10" s="54" t="s">
        <v>65</v>
      </c>
      <c r="G10" s="55">
        <v>158</v>
      </c>
      <c r="H10" s="56"/>
      <c r="I10" s="49"/>
      <c r="J10" s="13"/>
      <c r="K10" s="13"/>
      <c r="L10" s="63" t="s">
        <v>63</v>
      </c>
      <c r="M10" s="51">
        <v>1101061.236</v>
      </c>
    </row>
    <row r="11" spans="1:13" ht="32.25" thickBot="1">
      <c r="A11" s="53"/>
      <c r="B11" s="11" t="s">
        <v>2</v>
      </c>
      <c r="C11" s="54">
        <v>1.4</v>
      </c>
      <c r="D11" s="54" t="s">
        <v>69</v>
      </c>
      <c r="E11" s="54" t="s">
        <v>73</v>
      </c>
      <c r="F11" s="54" t="s">
        <v>65</v>
      </c>
      <c r="G11" s="55">
        <v>82</v>
      </c>
      <c r="H11" s="56"/>
      <c r="I11" s="49"/>
      <c r="J11" s="13"/>
      <c r="K11" s="13"/>
      <c r="L11" s="63" t="s">
        <v>63</v>
      </c>
      <c r="M11" s="51">
        <v>425776.472</v>
      </c>
    </row>
    <row r="12" spans="1:13" ht="32.25" thickBot="1">
      <c r="A12" s="53"/>
      <c r="B12" s="11" t="s">
        <v>2</v>
      </c>
      <c r="C12" s="54">
        <v>1.5</v>
      </c>
      <c r="D12" s="54" t="s">
        <v>69</v>
      </c>
      <c r="E12" s="54" t="s">
        <v>30</v>
      </c>
      <c r="F12" s="54" t="s">
        <v>65</v>
      </c>
      <c r="G12" s="55">
        <v>62</v>
      </c>
      <c r="H12" s="56"/>
      <c r="I12" s="49"/>
      <c r="J12" s="13"/>
      <c r="K12" s="13"/>
      <c r="L12" s="63" t="s">
        <v>63</v>
      </c>
      <c r="M12" s="51">
        <v>30806.56</v>
      </c>
    </row>
    <row r="13" spans="1:13" ht="32.25" thickBot="1">
      <c r="A13" s="53"/>
      <c r="B13" s="11" t="s">
        <v>2</v>
      </c>
      <c r="C13" s="54">
        <v>1.6</v>
      </c>
      <c r="D13" s="54" t="s">
        <v>69</v>
      </c>
      <c r="E13" s="54" t="s">
        <v>74</v>
      </c>
      <c r="F13" s="54" t="s">
        <v>65</v>
      </c>
      <c r="G13" s="55">
        <v>6</v>
      </c>
      <c r="H13" s="56"/>
      <c r="I13" s="49"/>
      <c r="J13" s="13"/>
      <c r="K13" s="13"/>
      <c r="L13" s="63" t="s">
        <v>63</v>
      </c>
      <c r="M13" s="51">
        <v>0</v>
      </c>
    </row>
    <row r="14" spans="1:13" ht="32.25" thickBot="1">
      <c r="A14" s="53"/>
      <c r="B14" s="11" t="s">
        <v>2</v>
      </c>
      <c r="C14" s="54">
        <v>1.7</v>
      </c>
      <c r="D14" s="54" t="s">
        <v>69</v>
      </c>
      <c r="E14" s="54" t="s">
        <v>75</v>
      </c>
      <c r="F14" s="54" t="s">
        <v>65</v>
      </c>
      <c r="G14" s="55">
        <v>5</v>
      </c>
      <c r="H14" s="56"/>
      <c r="I14" s="49"/>
      <c r="J14" s="13"/>
      <c r="K14" s="13"/>
      <c r="L14" s="63" t="s">
        <v>63</v>
      </c>
      <c r="M14" s="51">
        <v>0</v>
      </c>
    </row>
    <row r="15" spans="1:13" ht="32.25" thickBot="1">
      <c r="A15" s="53"/>
      <c r="B15" s="11" t="s">
        <v>2</v>
      </c>
      <c r="C15" s="54" t="s">
        <v>76</v>
      </c>
      <c r="D15" s="54" t="s">
        <v>69</v>
      </c>
      <c r="E15" s="54" t="s">
        <v>31</v>
      </c>
      <c r="F15" s="54" t="s">
        <v>65</v>
      </c>
      <c r="G15" s="55">
        <v>63</v>
      </c>
      <c r="H15" s="56"/>
      <c r="I15" s="49"/>
      <c r="J15" s="13"/>
      <c r="K15" s="13"/>
      <c r="L15" s="63" t="s">
        <v>63</v>
      </c>
      <c r="M15" s="51">
        <v>23477.58</v>
      </c>
    </row>
    <row r="16" spans="1:14" ht="32.25" thickBot="1">
      <c r="A16" s="53"/>
      <c r="B16" s="47" t="s">
        <v>2</v>
      </c>
      <c r="C16" s="87" t="s">
        <v>77</v>
      </c>
      <c r="D16" s="87" t="s">
        <v>78</v>
      </c>
      <c r="E16" s="87" t="s">
        <v>35</v>
      </c>
      <c r="F16" s="87" t="s">
        <v>65</v>
      </c>
      <c r="G16" s="88">
        <v>540</v>
      </c>
      <c r="H16" s="89"/>
      <c r="I16" s="90"/>
      <c r="J16" s="91"/>
      <c r="K16" s="91"/>
      <c r="L16" s="92" t="s">
        <v>63</v>
      </c>
      <c r="M16" s="93">
        <v>5366304</v>
      </c>
      <c r="N16" s="94">
        <v>11519293.26</v>
      </c>
    </row>
    <row r="17" spans="1:13" ht="32.25" thickBot="1">
      <c r="A17" s="53"/>
      <c r="B17" s="11" t="s">
        <v>2</v>
      </c>
      <c r="C17" s="54" t="s">
        <v>79</v>
      </c>
      <c r="D17" s="54" t="s">
        <v>78</v>
      </c>
      <c r="E17" s="54" t="s">
        <v>36</v>
      </c>
      <c r="F17" s="54" t="s">
        <v>65</v>
      </c>
      <c r="G17" s="55">
        <v>540</v>
      </c>
      <c r="H17" s="56"/>
      <c r="I17" s="49"/>
      <c r="J17" s="13"/>
      <c r="K17" s="13"/>
      <c r="L17" s="63" t="s">
        <v>63</v>
      </c>
      <c r="M17" s="51">
        <v>3414310.92</v>
      </c>
    </row>
    <row r="18" spans="1:13" ht="32.25" thickBot="1">
      <c r="A18" s="53"/>
      <c r="B18" s="11" t="s">
        <v>2</v>
      </c>
      <c r="C18" s="54" t="s">
        <v>80</v>
      </c>
      <c r="D18" s="54" t="s">
        <v>78</v>
      </c>
      <c r="E18" s="54" t="s">
        <v>37</v>
      </c>
      <c r="F18" s="54" t="s">
        <v>65</v>
      </c>
      <c r="G18" s="55">
        <v>540</v>
      </c>
      <c r="H18" s="56"/>
      <c r="I18" s="49"/>
      <c r="J18" s="13"/>
      <c r="K18" s="13"/>
      <c r="L18" s="63" t="s">
        <v>63</v>
      </c>
      <c r="M18" s="51">
        <v>1173879</v>
      </c>
    </row>
    <row r="19" spans="1:13" ht="32.25" thickBot="1">
      <c r="A19" s="53"/>
      <c r="B19" s="11" t="s">
        <v>2</v>
      </c>
      <c r="C19" s="54" t="s">
        <v>81</v>
      </c>
      <c r="D19" s="54" t="s">
        <v>78</v>
      </c>
      <c r="E19" s="54" t="s">
        <v>38</v>
      </c>
      <c r="F19" s="54" t="s">
        <v>65</v>
      </c>
      <c r="G19" s="55">
        <v>540</v>
      </c>
      <c r="H19" s="56"/>
      <c r="I19" s="49"/>
      <c r="J19" s="13"/>
      <c r="K19" s="13"/>
      <c r="L19" s="63" t="s">
        <v>63</v>
      </c>
      <c r="M19" s="51">
        <v>1482441.48</v>
      </c>
    </row>
    <row r="20" spans="1:13" ht="32.25" thickBot="1">
      <c r="A20" s="53"/>
      <c r="B20" s="11" t="s">
        <v>2</v>
      </c>
      <c r="C20" s="54">
        <v>2.5</v>
      </c>
      <c r="D20" s="54" t="s">
        <v>78</v>
      </c>
      <c r="E20" s="54" t="s">
        <v>39</v>
      </c>
      <c r="F20" s="54" t="s">
        <v>65</v>
      </c>
      <c r="G20" s="55">
        <v>10</v>
      </c>
      <c r="H20" s="56"/>
      <c r="I20" s="49"/>
      <c r="J20" s="13"/>
      <c r="K20" s="13"/>
      <c r="L20" s="63" t="s">
        <v>63</v>
      </c>
      <c r="M20" s="51">
        <v>0</v>
      </c>
    </row>
    <row r="21" spans="1:13" ht="32.25" thickBot="1">
      <c r="A21" s="53"/>
      <c r="B21" s="11" t="s">
        <v>2</v>
      </c>
      <c r="C21" s="54">
        <v>2.6</v>
      </c>
      <c r="D21" s="54" t="s">
        <v>78</v>
      </c>
      <c r="E21" s="54" t="s">
        <v>40</v>
      </c>
      <c r="F21" s="54" t="s">
        <v>65</v>
      </c>
      <c r="G21" s="55">
        <v>10</v>
      </c>
      <c r="H21" s="56"/>
      <c r="I21" s="49"/>
      <c r="J21" s="13"/>
      <c r="K21" s="13"/>
      <c r="L21" s="63" t="s">
        <v>63</v>
      </c>
      <c r="M21" s="51">
        <v>0</v>
      </c>
    </row>
    <row r="22" spans="1:13" ht="32.25" thickBot="1">
      <c r="A22" s="53"/>
      <c r="B22" s="11" t="s">
        <v>2</v>
      </c>
      <c r="C22" s="54">
        <v>2.7</v>
      </c>
      <c r="D22" s="54" t="s">
        <v>78</v>
      </c>
      <c r="E22" s="54" t="s">
        <v>41</v>
      </c>
      <c r="F22" s="54" t="s">
        <v>65</v>
      </c>
      <c r="G22" s="55">
        <v>107</v>
      </c>
      <c r="H22" s="56"/>
      <c r="I22" s="49"/>
      <c r="J22" s="13"/>
      <c r="K22" s="13"/>
      <c r="L22" s="63" t="s">
        <v>63</v>
      </c>
      <c r="M22" s="51">
        <v>39874.62</v>
      </c>
    </row>
    <row r="23" spans="1:14" ht="32.25" thickBot="1">
      <c r="A23" s="53"/>
      <c r="B23" s="47" t="s">
        <v>2</v>
      </c>
      <c r="C23" s="87">
        <v>3.1</v>
      </c>
      <c r="D23" s="87" t="s">
        <v>82</v>
      </c>
      <c r="E23" s="87" t="s">
        <v>35</v>
      </c>
      <c r="F23" s="87" t="s">
        <v>65</v>
      </c>
      <c r="G23" s="88">
        <v>260</v>
      </c>
      <c r="H23" s="89"/>
      <c r="I23" s="90"/>
      <c r="J23" s="91"/>
      <c r="K23" s="91"/>
      <c r="L23" s="92" t="s">
        <v>63</v>
      </c>
      <c r="M23" s="93">
        <v>1807028.34</v>
      </c>
      <c r="N23" s="94">
        <f>M23+M24+M25+M26+M29</f>
        <v>4992774.46</v>
      </c>
    </row>
    <row r="24" spans="2:13" ht="32.25" thickBot="1">
      <c r="B24" s="11" t="s">
        <v>2</v>
      </c>
      <c r="C24" s="54">
        <v>3.2</v>
      </c>
      <c r="D24" s="54" t="s">
        <v>82</v>
      </c>
      <c r="E24" s="54" t="s">
        <v>36</v>
      </c>
      <c r="F24" s="54" t="s">
        <v>65</v>
      </c>
      <c r="G24" s="55">
        <v>260</v>
      </c>
      <c r="H24" s="56"/>
      <c r="I24" s="49"/>
      <c r="J24" s="13"/>
      <c r="K24" s="13"/>
      <c r="L24" s="63" t="s">
        <v>63</v>
      </c>
      <c r="M24" s="51">
        <v>1690758.42</v>
      </c>
    </row>
    <row r="25" spans="2:13" ht="32.25" thickBot="1">
      <c r="B25" s="11" t="s">
        <v>2</v>
      </c>
      <c r="C25" s="54">
        <v>3.3</v>
      </c>
      <c r="D25" s="54" t="s">
        <v>82</v>
      </c>
      <c r="E25" s="54" t="s">
        <v>37</v>
      </c>
      <c r="F25" s="54" t="s">
        <v>65</v>
      </c>
      <c r="G25" s="55">
        <v>260</v>
      </c>
      <c r="H25" s="56"/>
      <c r="I25" s="49"/>
      <c r="J25" s="13"/>
      <c r="K25" s="13"/>
      <c r="L25" s="63" t="s">
        <v>63</v>
      </c>
      <c r="M25" s="51">
        <v>758984.2</v>
      </c>
    </row>
    <row r="26" spans="2:13" ht="32.25" thickBot="1">
      <c r="B26" s="11" t="s">
        <v>2</v>
      </c>
      <c r="C26" s="54">
        <v>3.4</v>
      </c>
      <c r="D26" s="54" t="s">
        <v>82</v>
      </c>
      <c r="E26" s="54" t="s">
        <v>38</v>
      </c>
      <c r="F26" s="54" t="s">
        <v>65</v>
      </c>
      <c r="G26" s="55">
        <v>260</v>
      </c>
      <c r="H26" s="56"/>
      <c r="I26" s="49"/>
      <c r="J26" s="13"/>
      <c r="K26" s="13"/>
      <c r="L26" s="63" t="s">
        <v>63</v>
      </c>
      <c r="M26" s="51">
        <v>716997.84</v>
      </c>
    </row>
    <row r="27" spans="2:13" ht="32.25" thickBot="1">
      <c r="B27" s="11" t="s">
        <v>2</v>
      </c>
      <c r="C27" s="54">
        <v>3.5</v>
      </c>
      <c r="D27" s="54" t="s">
        <v>82</v>
      </c>
      <c r="E27" s="54" t="s">
        <v>39</v>
      </c>
      <c r="F27" s="54" t="s">
        <v>65</v>
      </c>
      <c r="G27" s="55">
        <v>6</v>
      </c>
      <c r="H27" s="56"/>
      <c r="I27" s="49"/>
      <c r="J27" s="13"/>
      <c r="K27" s="13"/>
      <c r="L27" s="63" t="s">
        <v>63</v>
      </c>
      <c r="M27" s="51">
        <v>0</v>
      </c>
    </row>
    <row r="28" spans="2:13" ht="32.25" thickBot="1">
      <c r="B28" s="11" t="s">
        <v>2</v>
      </c>
      <c r="C28" s="54">
        <v>3.6</v>
      </c>
      <c r="D28" s="54" t="s">
        <v>82</v>
      </c>
      <c r="E28" s="54" t="s">
        <v>40</v>
      </c>
      <c r="F28" s="54" t="s">
        <v>65</v>
      </c>
      <c r="G28" s="55">
        <v>6</v>
      </c>
      <c r="H28" s="56"/>
      <c r="I28" s="49"/>
      <c r="J28" s="13"/>
      <c r="K28" s="13"/>
      <c r="L28" s="63" t="s">
        <v>63</v>
      </c>
      <c r="M28" s="51">
        <v>0</v>
      </c>
    </row>
    <row r="29" spans="2:13" ht="32.25" thickBot="1">
      <c r="B29" s="11" t="s">
        <v>2</v>
      </c>
      <c r="C29" s="54">
        <v>3.7</v>
      </c>
      <c r="D29" s="54" t="s">
        <v>82</v>
      </c>
      <c r="E29" s="54" t="s">
        <v>41</v>
      </c>
      <c r="F29" s="54" t="s">
        <v>65</v>
      </c>
      <c r="G29" s="55">
        <v>51</v>
      </c>
      <c r="H29" s="56"/>
      <c r="I29" s="49"/>
      <c r="J29" s="13"/>
      <c r="K29" s="13"/>
      <c r="L29" s="63" t="s">
        <v>63</v>
      </c>
      <c r="M29" s="51">
        <v>19005.66</v>
      </c>
    </row>
    <row r="30" spans="2:14" ht="36.75" thickBot="1">
      <c r="B30" s="47" t="s">
        <v>2</v>
      </c>
      <c r="C30" s="87">
        <v>4.1</v>
      </c>
      <c r="D30" s="87" t="s">
        <v>83</v>
      </c>
      <c r="E30" s="87" t="s">
        <v>35</v>
      </c>
      <c r="F30" s="87" t="s">
        <v>65</v>
      </c>
      <c r="G30" s="88">
        <v>10</v>
      </c>
      <c r="H30" s="89"/>
      <c r="I30" s="90"/>
      <c r="J30" s="91"/>
      <c r="K30" s="91"/>
      <c r="L30" s="92" t="s">
        <v>63</v>
      </c>
      <c r="M30" s="93">
        <v>314127.536</v>
      </c>
      <c r="N30" s="94">
        <f>M30+M31+M32+M33+M36</f>
        <v>530754.794</v>
      </c>
    </row>
    <row r="31" spans="2:13" ht="36.75" thickBot="1">
      <c r="B31" s="11" t="s">
        <v>2</v>
      </c>
      <c r="C31" s="54">
        <v>4.2</v>
      </c>
      <c r="D31" s="54" t="s">
        <v>83</v>
      </c>
      <c r="E31" s="54" t="s">
        <v>36</v>
      </c>
      <c r="F31" s="54" t="s">
        <v>65</v>
      </c>
      <c r="G31" s="55">
        <v>10</v>
      </c>
      <c r="H31" s="56"/>
      <c r="I31" s="49"/>
      <c r="J31" s="13"/>
      <c r="K31" s="13"/>
      <c r="L31" s="63" t="s">
        <v>63</v>
      </c>
      <c r="M31" s="51">
        <v>135250.736</v>
      </c>
    </row>
    <row r="32" spans="2:13" ht="36.75" thickBot="1">
      <c r="B32" s="11" t="s">
        <v>2</v>
      </c>
      <c r="C32" s="54">
        <v>4.3</v>
      </c>
      <c r="D32" s="54" t="s">
        <v>83</v>
      </c>
      <c r="E32" s="54" t="s">
        <v>84</v>
      </c>
      <c r="F32" s="54" t="s">
        <v>65</v>
      </c>
      <c r="G32" s="55">
        <v>10</v>
      </c>
      <c r="H32" s="56"/>
      <c r="I32" s="49"/>
      <c r="J32" s="13"/>
      <c r="K32" s="13"/>
      <c r="L32" s="63" t="s">
        <v>63</v>
      </c>
      <c r="M32" s="51">
        <v>37738.036</v>
      </c>
    </row>
    <row r="33" spans="2:13" ht="36.75" thickBot="1">
      <c r="B33" s="11" t="s">
        <v>2</v>
      </c>
      <c r="C33" s="54">
        <v>4.4</v>
      </c>
      <c r="D33" s="54" t="s">
        <v>83</v>
      </c>
      <c r="E33" s="54" t="s">
        <v>38</v>
      </c>
      <c r="F33" s="54" t="s">
        <v>65</v>
      </c>
      <c r="G33" s="55">
        <v>10</v>
      </c>
      <c r="H33" s="56"/>
      <c r="I33" s="49"/>
      <c r="J33" s="13"/>
      <c r="K33" s="13"/>
      <c r="L33" s="63" t="s">
        <v>63</v>
      </c>
      <c r="M33" s="51">
        <v>40843.536</v>
      </c>
    </row>
    <row r="34" spans="2:13" ht="36.75" thickBot="1">
      <c r="B34" s="11" t="s">
        <v>2</v>
      </c>
      <c r="C34" s="54">
        <v>4.5</v>
      </c>
      <c r="D34" s="54" t="s">
        <v>83</v>
      </c>
      <c r="E34" s="54" t="s">
        <v>39</v>
      </c>
      <c r="F34" s="54" t="s">
        <v>65</v>
      </c>
      <c r="G34" s="55">
        <v>1</v>
      </c>
      <c r="H34" s="56"/>
      <c r="I34" s="49"/>
      <c r="J34" s="13"/>
      <c r="K34" s="13"/>
      <c r="L34" s="63" t="s">
        <v>63</v>
      </c>
      <c r="M34" s="51">
        <v>0</v>
      </c>
    </row>
    <row r="35" spans="2:13" ht="36.75" thickBot="1">
      <c r="B35" s="11" t="s">
        <v>2</v>
      </c>
      <c r="C35" s="54">
        <v>4.6</v>
      </c>
      <c r="D35" s="54" t="s">
        <v>83</v>
      </c>
      <c r="E35" s="54" t="s">
        <v>40</v>
      </c>
      <c r="F35" s="54" t="s">
        <v>65</v>
      </c>
      <c r="G35" s="55">
        <v>1</v>
      </c>
      <c r="H35" s="56"/>
      <c r="I35" s="49"/>
      <c r="J35" s="13"/>
      <c r="K35" s="13"/>
      <c r="L35" s="63" t="s">
        <v>63</v>
      </c>
      <c r="M35" s="51">
        <v>0</v>
      </c>
    </row>
    <row r="36" spans="2:13" ht="36.75" thickBot="1">
      <c r="B36" s="11" t="s">
        <v>2</v>
      </c>
      <c r="C36" s="54">
        <v>4.7</v>
      </c>
      <c r="D36" s="54" t="s">
        <v>83</v>
      </c>
      <c r="E36" s="54" t="s">
        <v>41</v>
      </c>
      <c r="F36" s="54" t="s">
        <v>65</v>
      </c>
      <c r="G36" s="55">
        <v>3</v>
      </c>
      <c r="H36" s="56"/>
      <c r="I36" s="49"/>
      <c r="J36" s="13"/>
      <c r="K36" s="13"/>
      <c r="L36" s="63" t="s">
        <v>63</v>
      </c>
      <c r="M36" s="51">
        <v>2794.95</v>
      </c>
    </row>
    <row r="37" spans="2:14" ht="36.75" thickBot="1">
      <c r="B37" s="47" t="s">
        <v>2</v>
      </c>
      <c r="C37" s="87">
        <v>5.1</v>
      </c>
      <c r="D37" s="87" t="s">
        <v>42</v>
      </c>
      <c r="E37" s="87" t="s">
        <v>35</v>
      </c>
      <c r="F37" s="87" t="s">
        <v>65</v>
      </c>
      <c r="G37" s="88">
        <v>55</v>
      </c>
      <c r="H37" s="89"/>
      <c r="I37" s="90"/>
      <c r="J37" s="91"/>
      <c r="K37" s="91"/>
      <c r="L37" s="92" t="s">
        <v>63</v>
      </c>
      <c r="M37" s="93">
        <v>662713.7</v>
      </c>
      <c r="N37" s="94">
        <f>M37+M38+M39+M40</f>
        <v>1523558.3</v>
      </c>
    </row>
    <row r="38" spans="2:13" ht="36.75" thickBot="1">
      <c r="B38" s="11" t="s">
        <v>2</v>
      </c>
      <c r="C38" s="54">
        <v>5.2</v>
      </c>
      <c r="D38" s="54" t="s">
        <v>42</v>
      </c>
      <c r="E38" s="54" t="s">
        <v>36</v>
      </c>
      <c r="F38" s="54" t="s">
        <v>65</v>
      </c>
      <c r="G38" s="55">
        <v>55</v>
      </c>
      <c r="H38" s="56"/>
      <c r="I38" s="49"/>
      <c r="J38" s="13"/>
      <c r="K38" s="13"/>
      <c r="L38" s="63" t="s">
        <v>63</v>
      </c>
      <c r="M38" s="51">
        <v>471414.9</v>
      </c>
    </row>
    <row r="39" spans="2:13" ht="36.75" thickBot="1">
      <c r="B39" s="11" t="s">
        <v>2</v>
      </c>
      <c r="C39" s="54">
        <v>5.3</v>
      </c>
      <c r="D39" s="54" t="s">
        <v>42</v>
      </c>
      <c r="E39" s="54" t="s">
        <v>37</v>
      </c>
      <c r="F39" s="54" t="s">
        <v>65</v>
      </c>
      <c r="G39" s="55">
        <v>55</v>
      </c>
      <c r="H39" s="13"/>
      <c r="I39" s="13"/>
      <c r="J39" s="13"/>
      <c r="K39" s="13"/>
      <c r="L39" s="63" t="s">
        <v>63</v>
      </c>
      <c r="M39" s="51">
        <v>225459.3</v>
      </c>
    </row>
    <row r="40" spans="2:13" ht="36.75" thickBot="1">
      <c r="B40" s="11" t="s">
        <v>2</v>
      </c>
      <c r="C40" s="54">
        <v>5.4</v>
      </c>
      <c r="D40" s="54" t="s">
        <v>42</v>
      </c>
      <c r="E40" s="54" t="s">
        <v>38</v>
      </c>
      <c r="F40" s="54" t="s">
        <v>65</v>
      </c>
      <c r="G40" s="55">
        <v>55</v>
      </c>
      <c r="H40" s="13"/>
      <c r="I40" s="13"/>
      <c r="J40" s="13"/>
      <c r="K40" s="13"/>
      <c r="L40" s="63" t="s">
        <v>63</v>
      </c>
      <c r="M40" s="51">
        <v>163970.4</v>
      </c>
    </row>
    <row r="41" spans="2:13" ht="36.75" thickBot="1">
      <c r="B41" s="11" t="s">
        <v>2</v>
      </c>
      <c r="C41" s="54">
        <v>5.5</v>
      </c>
      <c r="D41" s="54" t="s">
        <v>42</v>
      </c>
      <c r="E41" s="54" t="s">
        <v>30</v>
      </c>
      <c r="F41" s="54" t="s">
        <v>65</v>
      </c>
      <c r="G41" s="55">
        <v>55</v>
      </c>
      <c r="H41" s="13"/>
      <c r="I41" s="13"/>
      <c r="J41" s="13"/>
      <c r="K41" s="13"/>
      <c r="L41" s="63" t="s">
        <v>63</v>
      </c>
      <c r="M41" s="51">
        <v>0</v>
      </c>
    </row>
    <row r="42" spans="2:24" ht="36.75" thickBot="1">
      <c r="B42" s="11" t="s">
        <v>2</v>
      </c>
      <c r="C42" s="54">
        <v>5.6</v>
      </c>
      <c r="D42" s="54" t="s">
        <v>42</v>
      </c>
      <c r="E42" s="54" t="s">
        <v>39</v>
      </c>
      <c r="F42" s="54" t="s">
        <v>65</v>
      </c>
      <c r="G42" s="55">
        <v>2</v>
      </c>
      <c r="H42" s="57"/>
      <c r="I42" s="57"/>
      <c r="J42" s="64"/>
      <c r="K42" s="64"/>
      <c r="L42" s="63" t="s">
        <v>63</v>
      </c>
      <c r="M42" s="51">
        <v>0</v>
      </c>
      <c r="N42" s="2"/>
      <c r="O42" s="2"/>
      <c r="P42" s="2"/>
      <c r="Q42" s="2"/>
      <c r="R42" s="2"/>
      <c r="S42" s="2"/>
      <c r="T42" s="2"/>
      <c r="U42" s="2"/>
      <c r="V42" s="2"/>
      <c r="W42" s="2"/>
      <c r="X42" s="2"/>
    </row>
    <row r="43" spans="2:24" ht="36.75" thickBot="1">
      <c r="B43" s="11" t="s">
        <v>2</v>
      </c>
      <c r="C43" s="54">
        <v>5.7</v>
      </c>
      <c r="D43" s="54" t="s">
        <v>42</v>
      </c>
      <c r="E43" s="54" t="s">
        <v>40</v>
      </c>
      <c r="F43" s="54" t="s">
        <v>65</v>
      </c>
      <c r="G43" s="55">
        <v>2</v>
      </c>
      <c r="H43" s="58"/>
      <c r="I43" s="58"/>
      <c r="J43" s="58"/>
      <c r="K43" s="58"/>
      <c r="L43" s="63" t="s">
        <v>63</v>
      </c>
      <c r="M43" s="51">
        <v>0</v>
      </c>
      <c r="N43" s="2"/>
      <c r="O43" s="2"/>
      <c r="P43" s="2"/>
      <c r="Q43" s="2"/>
      <c r="R43" s="2"/>
      <c r="S43" s="2"/>
      <c r="T43" s="2"/>
      <c r="U43" s="2"/>
      <c r="V43" s="2"/>
      <c r="W43" s="2"/>
      <c r="X43" s="2"/>
    </row>
    <row r="44" spans="2:24" ht="36.75" thickBot="1">
      <c r="B44" s="11" t="s">
        <v>2</v>
      </c>
      <c r="C44" s="54">
        <v>5.8</v>
      </c>
      <c r="D44" s="54" t="s">
        <v>42</v>
      </c>
      <c r="E44" s="54" t="s">
        <v>41</v>
      </c>
      <c r="F44" s="54" t="s">
        <v>65</v>
      </c>
      <c r="G44" s="55">
        <v>12</v>
      </c>
      <c r="H44" s="58"/>
      <c r="I44" s="58"/>
      <c r="J44" s="58"/>
      <c r="K44" s="58"/>
      <c r="L44" s="63" t="s">
        <v>63</v>
      </c>
      <c r="M44" s="51">
        <v>0</v>
      </c>
      <c r="N44" s="2"/>
      <c r="O44" s="2"/>
      <c r="P44" s="2"/>
      <c r="Q44" s="2"/>
      <c r="R44" s="2"/>
      <c r="S44" s="2"/>
      <c r="T44" s="2"/>
      <c r="U44" s="2"/>
      <c r="V44" s="2"/>
      <c r="W44" s="2"/>
      <c r="X44" s="2"/>
    </row>
    <row r="45" spans="2:24" ht="32.25" thickBot="1">
      <c r="B45" s="47" t="s">
        <v>2</v>
      </c>
      <c r="C45" s="87">
        <v>6.1</v>
      </c>
      <c r="D45" s="87" t="s">
        <v>85</v>
      </c>
      <c r="E45" s="87" t="s">
        <v>86</v>
      </c>
      <c r="F45" s="87" t="s">
        <v>65</v>
      </c>
      <c r="G45" s="88">
        <v>20</v>
      </c>
      <c r="H45" s="96"/>
      <c r="I45" s="96"/>
      <c r="J45" s="96"/>
      <c r="K45" s="96"/>
      <c r="L45" s="92" t="s">
        <v>63</v>
      </c>
      <c r="M45" s="93">
        <v>745021.872</v>
      </c>
      <c r="N45" s="97">
        <f>M45+M46+M47+M48+M49+M50+M51+M52+M53+M54+M57</f>
        <v>6802754.267199999</v>
      </c>
      <c r="O45" s="5"/>
      <c r="P45" s="5"/>
      <c r="Q45" s="5"/>
      <c r="R45" s="5"/>
      <c r="S45" s="5"/>
      <c r="T45" s="5"/>
      <c r="U45" s="5"/>
      <c r="V45" s="5"/>
      <c r="W45" s="5"/>
      <c r="X45" s="5"/>
    </row>
    <row r="46" spans="2:22" ht="32.25" thickBot="1">
      <c r="B46" s="11" t="s">
        <v>2</v>
      </c>
      <c r="C46" s="54">
        <v>6.2</v>
      </c>
      <c r="D46" s="54" t="s">
        <v>85</v>
      </c>
      <c r="E46" s="54" t="s">
        <v>87</v>
      </c>
      <c r="F46" s="54" t="s">
        <v>65</v>
      </c>
      <c r="G46" s="55">
        <v>70</v>
      </c>
      <c r="H46" s="59"/>
      <c r="I46" s="59"/>
      <c r="J46" s="59"/>
      <c r="K46" s="59"/>
      <c r="L46" s="63" t="s">
        <v>63</v>
      </c>
      <c r="M46" s="51">
        <v>2607576.552</v>
      </c>
      <c r="N46" s="5"/>
      <c r="O46" s="5"/>
      <c r="P46" s="5"/>
      <c r="Q46" s="5"/>
      <c r="R46" s="5"/>
      <c r="S46" s="5"/>
      <c r="T46" s="5"/>
      <c r="U46" s="5"/>
      <c r="V46" s="5"/>
    </row>
    <row r="47" spans="2:22" ht="32.25" thickBot="1">
      <c r="B47" s="11" t="s">
        <v>2</v>
      </c>
      <c r="C47" s="54">
        <v>6.3</v>
      </c>
      <c r="D47" s="54" t="s">
        <v>85</v>
      </c>
      <c r="E47" s="54" t="s">
        <v>88</v>
      </c>
      <c r="F47" s="54" t="s">
        <v>65</v>
      </c>
      <c r="G47" s="55">
        <v>50</v>
      </c>
      <c r="H47" s="59"/>
      <c r="I47" s="59"/>
      <c r="J47" s="59"/>
      <c r="K47" s="59"/>
      <c r="L47" s="63" t="s">
        <v>63</v>
      </c>
      <c r="M47" s="51">
        <v>738363.68</v>
      </c>
      <c r="N47" s="5"/>
      <c r="O47" s="5"/>
      <c r="P47" s="5"/>
      <c r="Q47" s="5"/>
      <c r="R47" s="5"/>
      <c r="S47" s="5"/>
      <c r="T47" s="5"/>
      <c r="U47" s="5"/>
      <c r="V47" s="5"/>
    </row>
    <row r="48" spans="2:13" ht="32.25" thickBot="1">
      <c r="B48" s="11" t="s">
        <v>2</v>
      </c>
      <c r="C48" s="54">
        <v>6.4</v>
      </c>
      <c r="D48" s="54" t="s">
        <v>85</v>
      </c>
      <c r="E48" s="54" t="s">
        <v>89</v>
      </c>
      <c r="F48" s="54" t="s">
        <v>65</v>
      </c>
      <c r="G48" s="55">
        <v>75</v>
      </c>
      <c r="H48" s="13"/>
      <c r="I48" s="13"/>
      <c r="J48" s="13"/>
      <c r="K48" s="13"/>
      <c r="L48" s="63" t="s">
        <v>63</v>
      </c>
      <c r="M48" s="51">
        <v>306326.52</v>
      </c>
    </row>
    <row r="49" spans="2:13" ht="32.25" thickBot="1">
      <c r="B49" s="11" t="s">
        <v>2</v>
      </c>
      <c r="C49" s="54">
        <v>6.5</v>
      </c>
      <c r="D49" s="54" t="s">
        <v>85</v>
      </c>
      <c r="E49" s="54" t="s">
        <v>90</v>
      </c>
      <c r="F49" s="54" t="s">
        <v>65</v>
      </c>
      <c r="G49" s="55">
        <v>50</v>
      </c>
      <c r="H49" s="13"/>
      <c r="I49" s="13"/>
      <c r="J49" s="13"/>
      <c r="K49" s="13"/>
      <c r="L49" s="63" t="s">
        <v>63</v>
      </c>
      <c r="M49" s="51">
        <v>1570637.68</v>
      </c>
    </row>
    <row r="50" spans="2:13" ht="32.25" thickBot="1">
      <c r="B50" s="11" t="s">
        <v>2</v>
      </c>
      <c r="C50" s="54">
        <v>6.6</v>
      </c>
      <c r="D50" s="54" t="s">
        <v>85</v>
      </c>
      <c r="E50" s="54" t="s">
        <v>91</v>
      </c>
      <c r="F50" s="54" t="s">
        <v>65</v>
      </c>
      <c r="G50" s="55">
        <v>7</v>
      </c>
      <c r="H50" s="13"/>
      <c r="I50" s="13"/>
      <c r="J50" s="13"/>
      <c r="K50" s="13"/>
      <c r="L50" s="63" t="s">
        <v>63</v>
      </c>
      <c r="M50" s="51">
        <v>159021.4752</v>
      </c>
    </row>
    <row r="51" spans="2:13" ht="32.25" thickBot="1">
      <c r="B51" s="11" t="s">
        <v>2</v>
      </c>
      <c r="C51" s="95">
        <v>6.7</v>
      </c>
      <c r="D51" s="54" t="s">
        <v>85</v>
      </c>
      <c r="E51" s="54" t="s">
        <v>92</v>
      </c>
      <c r="F51" s="54" t="s">
        <v>65</v>
      </c>
      <c r="G51" s="55">
        <v>35</v>
      </c>
      <c r="H51" s="13"/>
      <c r="I51" s="13"/>
      <c r="J51" s="13"/>
      <c r="K51" s="13"/>
      <c r="L51" s="63" t="s">
        <v>63</v>
      </c>
      <c r="M51" s="51">
        <v>308164.976</v>
      </c>
    </row>
    <row r="52" spans="2:13" ht="32.25" thickBot="1">
      <c r="B52" s="11" t="s">
        <v>2</v>
      </c>
      <c r="C52" s="95">
        <v>6.8</v>
      </c>
      <c r="D52" s="54" t="s">
        <v>85</v>
      </c>
      <c r="E52" s="54" t="s">
        <v>93</v>
      </c>
      <c r="F52" s="54" t="s">
        <v>65</v>
      </c>
      <c r="G52" s="55">
        <v>35</v>
      </c>
      <c r="H52" s="13"/>
      <c r="I52" s="13"/>
      <c r="J52" s="13"/>
      <c r="K52" s="13"/>
      <c r="L52" s="63" t="s">
        <v>63</v>
      </c>
      <c r="M52" s="51">
        <v>134256.976</v>
      </c>
    </row>
    <row r="53" spans="2:13" ht="32.25" thickBot="1">
      <c r="B53" s="11" t="s">
        <v>2</v>
      </c>
      <c r="C53" s="95">
        <v>6.9</v>
      </c>
      <c r="D53" s="54" t="s">
        <v>85</v>
      </c>
      <c r="E53" s="54" t="s">
        <v>94</v>
      </c>
      <c r="F53" s="54" t="s">
        <v>65</v>
      </c>
      <c r="G53" s="55">
        <v>1</v>
      </c>
      <c r="H53" s="13"/>
      <c r="I53" s="13"/>
      <c r="J53" s="13"/>
      <c r="K53" s="13"/>
      <c r="L53" s="63" t="s">
        <v>63</v>
      </c>
      <c r="M53" s="51">
        <v>2956.436</v>
      </c>
    </row>
    <row r="54" spans="2:13" ht="32.25" thickBot="1">
      <c r="B54" s="11" t="s">
        <v>2</v>
      </c>
      <c r="C54" s="62">
        <v>6.1</v>
      </c>
      <c r="D54" s="54" t="s">
        <v>85</v>
      </c>
      <c r="E54" s="54" t="s">
        <v>95</v>
      </c>
      <c r="F54" s="54" t="s">
        <v>65</v>
      </c>
      <c r="G54" s="55">
        <v>245</v>
      </c>
      <c r="H54" s="13"/>
      <c r="I54" s="13"/>
      <c r="J54" s="13"/>
      <c r="K54" s="13"/>
      <c r="L54" s="63" t="s">
        <v>63</v>
      </c>
      <c r="M54" s="51">
        <v>197820.35</v>
      </c>
    </row>
    <row r="55" spans="2:13" ht="32.25" thickBot="1">
      <c r="B55" s="11" t="s">
        <v>2</v>
      </c>
      <c r="C55" s="62">
        <v>6.11</v>
      </c>
      <c r="D55" s="54" t="s">
        <v>85</v>
      </c>
      <c r="E55" s="54" t="s">
        <v>39</v>
      </c>
      <c r="F55" s="54" t="s">
        <v>65</v>
      </c>
      <c r="G55" s="55">
        <v>2</v>
      </c>
      <c r="H55" s="13"/>
      <c r="I55" s="13"/>
      <c r="J55" s="13"/>
      <c r="K55" s="13"/>
      <c r="L55" s="63" t="s">
        <v>63</v>
      </c>
      <c r="M55" s="51">
        <v>0</v>
      </c>
    </row>
    <row r="56" spans="2:13" ht="32.25" thickBot="1">
      <c r="B56" s="11" t="s">
        <v>2</v>
      </c>
      <c r="C56" s="62">
        <v>6.12</v>
      </c>
      <c r="D56" s="54" t="s">
        <v>85</v>
      </c>
      <c r="E56" s="54" t="s">
        <v>40</v>
      </c>
      <c r="F56" s="54" t="s">
        <v>65</v>
      </c>
      <c r="G56" s="55">
        <v>2</v>
      </c>
      <c r="H56" s="13"/>
      <c r="I56" s="13"/>
      <c r="J56" s="13"/>
      <c r="K56" s="13"/>
      <c r="L56" s="63" t="s">
        <v>63</v>
      </c>
      <c r="M56" s="51">
        <v>0</v>
      </c>
    </row>
    <row r="57" spans="2:13" ht="32.25" thickBot="1">
      <c r="B57" s="11" t="s">
        <v>2</v>
      </c>
      <c r="C57" s="62">
        <v>6.13</v>
      </c>
      <c r="D57" s="54" t="s">
        <v>85</v>
      </c>
      <c r="E57" s="54" t="s">
        <v>41</v>
      </c>
      <c r="F57" s="54" t="s">
        <v>65</v>
      </c>
      <c r="G57" s="55">
        <v>35</v>
      </c>
      <c r="H57" s="13"/>
      <c r="I57" s="13"/>
      <c r="J57" s="13"/>
      <c r="K57" s="13"/>
      <c r="L57" s="63" t="s">
        <v>63</v>
      </c>
      <c r="M57" s="51">
        <v>32607.75</v>
      </c>
    </row>
    <row r="58" spans="2:14" ht="32.25" thickBot="1">
      <c r="B58" s="47" t="s">
        <v>2</v>
      </c>
      <c r="C58" s="87">
        <v>7.1</v>
      </c>
      <c r="D58" s="87" t="s">
        <v>96</v>
      </c>
      <c r="E58" s="87" t="s">
        <v>97</v>
      </c>
      <c r="F58" s="87" t="s">
        <v>65</v>
      </c>
      <c r="G58" s="88">
        <v>160</v>
      </c>
      <c r="H58" s="91"/>
      <c r="I58" s="91"/>
      <c r="J58" s="91"/>
      <c r="K58" s="91"/>
      <c r="L58" s="92" t="s">
        <v>63</v>
      </c>
      <c r="M58" s="93">
        <v>1788768</v>
      </c>
      <c r="N58" s="94">
        <f>M58+M59+M60+M61+M62+M63+M66</f>
        <v>3860136.5000000005</v>
      </c>
    </row>
    <row r="59" spans="2:13" ht="32.25" thickBot="1">
      <c r="B59" s="11" t="s">
        <v>2</v>
      </c>
      <c r="C59" s="54">
        <v>7.2</v>
      </c>
      <c r="D59" s="54" t="s">
        <v>96</v>
      </c>
      <c r="E59" s="54" t="s">
        <v>44</v>
      </c>
      <c r="F59" s="54" t="s">
        <v>65</v>
      </c>
      <c r="G59" s="55">
        <v>160</v>
      </c>
      <c r="H59" s="13"/>
      <c r="I59" s="13"/>
      <c r="J59" s="13"/>
      <c r="K59" s="13"/>
      <c r="L59" s="63" t="s">
        <v>63</v>
      </c>
      <c r="M59" s="51">
        <v>914259.2</v>
      </c>
    </row>
    <row r="60" spans="2:13" ht="32.25" thickBot="1">
      <c r="B60" s="11" t="s">
        <v>2</v>
      </c>
      <c r="C60" s="54">
        <v>7.3</v>
      </c>
      <c r="D60" s="54" t="s">
        <v>96</v>
      </c>
      <c r="E60" s="54" t="s">
        <v>98</v>
      </c>
      <c r="F60" s="54" t="s">
        <v>65</v>
      </c>
      <c r="G60" s="55">
        <v>60</v>
      </c>
      <c r="H60" s="13"/>
      <c r="I60" s="13"/>
      <c r="J60" s="13"/>
      <c r="K60" s="13"/>
      <c r="L60" s="63" t="s">
        <v>63</v>
      </c>
      <c r="M60" s="51">
        <v>305581.2</v>
      </c>
    </row>
    <row r="61" spans="2:13" ht="32.25" thickBot="1">
      <c r="B61" s="11" t="s">
        <v>2</v>
      </c>
      <c r="C61" s="54">
        <v>7.4</v>
      </c>
      <c r="D61" s="54" t="s">
        <v>96</v>
      </c>
      <c r="E61" s="54" t="s">
        <v>99</v>
      </c>
      <c r="F61" s="54" t="s">
        <v>65</v>
      </c>
      <c r="G61" s="55">
        <v>60</v>
      </c>
      <c r="H61" s="13"/>
      <c r="I61" s="13"/>
      <c r="J61" s="13"/>
      <c r="K61" s="13"/>
      <c r="L61" s="63" t="s">
        <v>63</v>
      </c>
      <c r="M61" s="51">
        <v>305581.2</v>
      </c>
    </row>
    <row r="62" spans="2:13" ht="32.25" thickBot="1">
      <c r="B62" s="11" t="s">
        <v>2</v>
      </c>
      <c r="C62" s="54">
        <v>7.5</v>
      </c>
      <c r="D62" s="54" t="s">
        <v>96</v>
      </c>
      <c r="E62" s="54" t="s">
        <v>100</v>
      </c>
      <c r="F62" s="54" t="s">
        <v>65</v>
      </c>
      <c r="G62" s="55">
        <v>160</v>
      </c>
      <c r="H62" s="13"/>
      <c r="I62" s="13"/>
      <c r="J62" s="13"/>
      <c r="K62" s="13"/>
      <c r="L62" s="63" t="s">
        <v>63</v>
      </c>
      <c r="M62" s="51">
        <v>467067.2</v>
      </c>
    </row>
    <row r="63" spans="2:13" ht="32.25" thickBot="1">
      <c r="B63" s="11" t="s">
        <v>2</v>
      </c>
      <c r="C63" s="54">
        <v>7.6</v>
      </c>
      <c r="D63" s="54" t="s">
        <v>96</v>
      </c>
      <c r="E63" s="54" t="s">
        <v>45</v>
      </c>
      <c r="F63" s="54" t="s">
        <v>65</v>
      </c>
      <c r="G63" s="55">
        <v>50</v>
      </c>
      <c r="H63" s="13"/>
      <c r="I63" s="13"/>
      <c r="J63" s="13"/>
      <c r="K63" s="13"/>
      <c r="L63" s="63" t="s">
        <v>63</v>
      </c>
      <c r="M63" s="51">
        <v>45340.3</v>
      </c>
    </row>
    <row r="64" spans="2:13" ht="32.25" thickBot="1">
      <c r="B64" s="11" t="s">
        <v>2</v>
      </c>
      <c r="C64" s="54">
        <v>7.7</v>
      </c>
      <c r="D64" s="54" t="s">
        <v>96</v>
      </c>
      <c r="E64" s="54" t="s">
        <v>101</v>
      </c>
      <c r="F64" s="54" t="s">
        <v>65</v>
      </c>
      <c r="G64" s="55">
        <v>3</v>
      </c>
      <c r="H64" s="13"/>
      <c r="I64" s="13"/>
      <c r="J64" s="13"/>
      <c r="K64" s="13"/>
      <c r="L64" s="63" t="s">
        <v>63</v>
      </c>
      <c r="M64" s="51">
        <v>0</v>
      </c>
    </row>
    <row r="65" spans="2:13" ht="32.25" thickBot="1">
      <c r="B65" s="11" t="s">
        <v>2</v>
      </c>
      <c r="C65" s="54">
        <v>7.8</v>
      </c>
      <c r="D65" s="54" t="s">
        <v>96</v>
      </c>
      <c r="E65" s="54" t="s">
        <v>75</v>
      </c>
      <c r="F65" s="54" t="s">
        <v>65</v>
      </c>
      <c r="G65" s="55">
        <v>3</v>
      </c>
      <c r="H65" s="13"/>
      <c r="I65" s="13"/>
      <c r="J65" s="13"/>
      <c r="K65" s="13"/>
      <c r="L65" s="63" t="s">
        <v>63</v>
      </c>
      <c r="M65" s="51">
        <v>0</v>
      </c>
    </row>
    <row r="66" spans="2:13" ht="32.25" thickBot="1">
      <c r="B66" s="11" t="s">
        <v>2</v>
      </c>
      <c r="C66" s="54">
        <v>7.9</v>
      </c>
      <c r="D66" s="54" t="s">
        <v>96</v>
      </c>
      <c r="E66" s="54" t="s">
        <v>31</v>
      </c>
      <c r="F66" s="54" t="s">
        <v>65</v>
      </c>
      <c r="G66" s="55">
        <v>90</v>
      </c>
      <c r="H66" s="13"/>
      <c r="I66" s="13"/>
      <c r="J66" s="13"/>
      <c r="K66" s="13"/>
      <c r="L66" s="63" t="s">
        <v>63</v>
      </c>
      <c r="M66" s="51">
        <v>33539.4</v>
      </c>
    </row>
    <row r="67" spans="2:14" ht="32.25" thickBot="1">
      <c r="B67" s="47" t="s">
        <v>2</v>
      </c>
      <c r="C67" s="87">
        <v>8</v>
      </c>
      <c r="D67" s="87" t="s">
        <v>102</v>
      </c>
      <c r="E67" s="87" t="s">
        <v>102</v>
      </c>
      <c r="F67" s="87" t="s">
        <v>65</v>
      </c>
      <c r="G67" s="88">
        <v>65</v>
      </c>
      <c r="H67" s="91"/>
      <c r="I67" s="91"/>
      <c r="J67" s="91"/>
      <c r="K67" s="91"/>
      <c r="L67" s="92" t="s">
        <v>63</v>
      </c>
      <c r="M67" s="93">
        <v>38272.182</v>
      </c>
      <c r="N67" s="93">
        <v>38272.182</v>
      </c>
    </row>
    <row r="68" spans="2:14" ht="32.25" thickBot="1">
      <c r="B68" s="47" t="s">
        <v>2</v>
      </c>
      <c r="C68" s="87">
        <v>9</v>
      </c>
      <c r="D68" s="87" t="s">
        <v>103</v>
      </c>
      <c r="E68" s="87" t="s">
        <v>103</v>
      </c>
      <c r="F68" s="87" t="s">
        <v>65</v>
      </c>
      <c r="G68" s="88">
        <v>880</v>
      </c>
      <c r="H68" s="91"/>
      <c r="I68" s="91"/>
      <c r="J68" s="91"/>
      <c r="K68" s="91"/>
      <c r="L68" s="92" t="s">
        <v>63</v>
      </c>
      <c r="M68" s="93">
        <v>606143.912</v>
      </c>
      <c r="N68" s="93">
        <v>606143.912</v>
      </c>
    </row>
    <row r="69" spans="2:14" ht="36.75" thickBot="1">
      <c r="B69" s="47" t="s">
        <v>2</v>
      </c>
      <c r="C69" s="87">
        <v>10</v>
      </c>
      <c r="D69" s="87" t="s">
        <v>104</v>
      </c>
      <c r="E69" s="87" t="s">
        <v>104</v>
      </c>
      <c r="F69" s="87" t="s">
        <v>65</v>
      </c>
      <c r="G69" s="88">
        <v>1330</v>
      </c>
      <c r="H69" s="91"/>
      <c r="I69" s="91"/>
      <c r="J69" s="91"/>
      <c r="K69" s="91"/>
      <c r="L69" s="92" t="s">
        <v>63</v>
      </c>
      <c r="M69" s="93">
        <v>2468689.276</v>
      </c>
      <c r="N69" s="93">
        <v>2468689.276</v>
      </c>
    </row>
    <row r="70" spans="2:14" ht="32.25" thickBot="1">
      <c r="B70" s="47" t="s">
        <v>2</v>
      </c>
      <c r="C70" s="87">
        <v>11</v>
      </c>
      <c r="D70" s="87" t="s">
        <v>105</v>
      </c>
      <c r="E70" s="87" t="s">
        <v>105</v>
      </c>
      <c r="F70" s="87" t="s">
        <v>65</v>
      </c>
      <c r="G70" s="88">
        <v>330</v>
      </c>
      <c r="H70" s="91"/>
      <c r="I70" s="91"/>
      <c r="J70" s="91"/>
      <c r="K70" s="91"/>
      <c r="L70" s="92" t="s">
        <v>63</v>
      </c>
      <c r="M70" s="93">
        <v>391069.404</v>
      </c>
      <c r="N70" s="93">
        <v>391069.404</v>
      </c>
    </row>
    <row r="71" spans="2:14" ht="32.25" thickBot="1">
      <c r="B71" s="47" t="s">
        <v>2</v>
      </c>
      <c r="C71" s="87">
        <v>12.1</v>
      </c>
      <c r="D71" s="87" t="s">
        <v>106</v>
      </c>
      <c r="E71" s="87" t="s">
        <v>107</v>
      </c>
      <c r="F71" s="87" t="s">
        <v>65</v>
      </c>
      <c r="G71" s="88">
        <v>505</v>
      </c>
      <c r="H71" s="91"/>
      <c r="I71" s="91"/>
      <c r="J71" s="91"/>
      <c r="K71" s="91"/>
      <c r="L71" s="92" t="s">
        <v>63</v>
      </c>
      <c r="M71" s="93">
        <v>4297080.35</v>
      </c>
      <c r="N71" s="94">
        <f>M71+M72+M73+M74+M77</f>
        <v>10323303.1</v>
      </c>
    </row>
    <row r="72" spans="2:13" ht="32.25" thickBot="1">
      <c r="B72" s="11" t="s">
        <v>2</v>
      </c>
      <c r="C72" s="54">
        <v>12.2</v>
      </c>
      <c r="D72" s="54" t="s">
        <v>106</v>
      </c>
      <c r="E72" s="54" t="s">
        <v>108</v>
      </c>
      <c r="F72" s="54" t="s">
        <v>65</v>
      </c>
      <c r="G72" s="55">
        <v>505</v>
      </c>
      <c r="H72" s="13"/>
      <c r="I72" s="13"/>
      <c r="J72" s="13"/>
      <c r="K72" s="13"/>
      <c r="L72" s="63" t="s">
        <v>63</v>
      </c>
      <c r="M72" s="51">
        <v>4297080.35</v>
      </c>
    </row>
    <row r="73" spans="2:13" ht="32.25" thickBot="1">
      <c r="B73" s="11" t="s">
        <v>2</v>
      </c>
      <c r="C73" s="54">
        <v>12.3</v>
      </c>
      <c r="D73" s="54" t="s">
        <v>106</v>
      </c>
      <c r="E73" s="54" t="s">
        <v>109</v>
      </c>
      <c r="F73" s="54" t="s">
        <v>65</v>
      </c>
      <c r="G73" s="55">
        <v>505</v>
      </c>
      <c r="H73" s="13"/>
      <c r="I73" s="13"/>
      <c r="J73" s="13"/>
      <c r="K73" s="13"/>
      <c r="L73" s="63" t="s">
        <v>63</v>
      </c>
      <c r="M73" s="51">
        <v>1568277.5</v>
      </c>
    </row>
    <row r="74" spans="2:13" ht="32.25" thickBot="1">
      <c r="B74" s="11" t="s">
        <v>2</v>
      </c>
      <c r="C74" s="54">
        <v>12.4</v>
      </c>
      <c r="D74" s="54" t="s">
        <v>106</v>
      </c>
      <c r="E74" s="54" t="s">
        <v>45</v>
      </c>
      <c r="F74" s="54" t="s">
        <v>65</v>
      </c>
      <c r="G74" s="55">
        <v>95</v>
      </c>
      <c r="H74" s="13"/>
      <c r="I74" s="13"/>
      <c r="J74" s="13"/>
      <c r="K74" s="13"/>
      <c r="L74" s="63" t="s">
        <v>63</v>
      </c>
      <c r="M74" s="51">
        <v>82606.3</v>
      </c>
    </row>
    <row r="75" spans="2:13" ht="32.25" thickBot="1">
      <c r="B75" s="11" t="s">
        <v>2</v>
      </c>
      <c r="C75" s="54">
        <v>12.5</v>
      </c>
      <c r="D75" s="54" t="s">
        <v>106</v>
      </c>
      <c r="E75" s="54" t="s">
        <v>46</v>
      </c>
      <c r="F75" s="54" t="s">
        <v>65</v>
      </c>
      <c r="G75" s="55">
        <v>7</v>
      </c>
      <c r="H75" s="13"/>
      <c r="I75" s="13"/>
      <c r="J75" s="13"/>
      <c r="K75" s="13"/>
      <c r="L75" s="63" t="s">
        <v>63</v>
      </c>
      <c r="M75" s="51">
        <v>0</v>
      </c>
    </row>
    <row r="76" spans="2:13" ht="32.25" thickBot="1">
      <c r="B76" s="11" t="s">
        <v>2</v>
      </c>
      <c r="C76" s="54">
        <v>12.6</v>
      </c>
      <c r="D76" s="54" t="s">
        <v>106</v>
      </c>
      <c r="E76" s="54" t="s">
        <v>47</v>
      </c>
      <c r="F76" s="54" t="s">
        <v>65</v>
      </c>
      <c r="G76" s="55">
        <v>6</v>
      </c>
      <c r="H76" s="13"/>
      <c r="I76" s="13"/>
      <c r="J76" s="13"/>
      <c r="K76" s="13"/>
      <c r="L76" s="63" t="s">
        <v>63</v>
      </c>
      <c r="M76" s="51">
        <v>0</v>
      </c>
    </row>
    <row r="77" spans="2:13" ht="32.25" thickBot="1">
      <c r="B77" s="11" t="s">
        <v>2</v>
      </c>
      <c r="C77" s="54">
        <v>12.7</v>
      </c>
      <c r="D77" s="54" t="s">
        <v>106</v>
      </c>
      <c r="E77" s="54" t="s">
        <v>31</v>
      </c>
      <c r="F77" s="54" t="s">
        <v>65</v>
      </c>
      <c r="G77" s="55">
        <v>225</v>
      </c>
      <c r="H77" s="13"/>
      <c r="I77" s="13"/>
      <c r="J77" s="13"/>
      <c r="K77" s="13"/>
      <c r="L77" s="63" t="s">
        <v>63</v>
      </c>
      <c r="M77" s="51">
        <v>78258.6</v>
      </c>
    </row>
    <row r="78" spans="2:14" ht="32.25" thickBot="1">
      <c r="B78" s="47" t="s">
        <v>2</v>
      </c>
      <c r="C78" s="87">
        <v>13.1</v>
      </c>
      <c r="D78" s="87" t="s">
        <v>48</v>
      </c>
      <c r="E78" s="87" t="s">
        <v>49</v>
      </c>
      <c r="F78" s="87" t="s">
        <v>65</v>
      </c>
      <c r="G78" s="88">
        <v>570</v>
      </c>
      <c r="H78" s="91"/>
      <c r="I78" s="91"/>
      <c r="J78" s="91"/>
      <c r="K78" s="91"/>
      <c r="L78" s="92" t="s">
        <v>63</v>
      </c>
      <c r="M78" s="93">
        <v>7543607.316</v>
      </c>
      <c r="N78" s="94">
        <f>M78+M79+M80</f>
        <v>15860409.599999998</v>
      </c>
    </row>
    <row r="79" spans="2:13" ht="32.25" thickBot="1">
      <c r="B79" s="11" t="s">
        <v>2</v>
      </c>
      <c r="C79" s="54">
        <v>13.2</v>
      </c>
      <c r="D79" s="54" t="s">
        <v>48</v>
      </c>
      <c r="E79" s="54" t="s">
        <v>50</v>
      </c>
      <c r="F79" s="54" t="s">
        <v>65</v>
      </c>
      <c r="G79" s="55">
        <v>570</v>
      </c>
      <c r="H79" s="13"/>
      <c r="I79" s="13"/>
      <c r="J79" s="13"/>
      <c r="K79" s="13"/>
      <c r="L79" s="63" t="s">
        <v>63</v>
      </c>
      <c r="M79" s="51">
        <v>5609203.788</v>
      </c>
    </row>
    <row r="80" spans="2:13" ht="32.25" thickBot="1">
      <c r="B80" s="11" t="s">
        <v>2</v>
      </c>
      <c r="C80" s="54">
        <v>13.3</v>
      </c>
      <c r="D80" s="54" t="s">
        <v>48</v>
      </c>
      <c r="E80" s="54" t="s">
        <v>51</v>
      </c>
      <c r="F80" s="54" t="s">
        <v>65</v>
      </c>
      <c r="G80" s="55">
        <v>570</v>
      </c>
      <c r="H80" s="13"/>
      <c r="I80" s="13"/>
      <c r="J80" s="13"/>
      <c r="K80" s="13"/>
      <c r="L80" s="63" t="s">
        <v>63</v>
      </c>
      <c r="M80" s="51">
        <v>2707598.496</v>
      </c>
    </row>
    <row r="81" spans="2:13" ht="32.25" thickBot="1">
      <c r="B81" s="11" t="s">
        <v>2</v>
      </c>
      <c r="C81" s="54">
        <v>13.4</v>
      </c>
      <c r="D81" s="54" t="s">
        <v>48</v>
      </c>
      <c r="E81" s="54" t="s">
        <v>45</v>
      </c>
      <c r="F81" s="54" t="s">
        <v>65</v>
      </c>
      <c r="G81" s="55">
        <v>40</v>
      </c>
      <c r="H81" s="13"/>
      <c r="I81" s="13"/>
      <c r="J81" s="13"/>
      <c r="K81" s="13"/>
      <c r="L81" s="63" t="s">
        <v>63</v>
      </c>
      <c r="M81" s="51">
        <v>0</v>
      </c>
    </row>
    <row r="82" spans="2:13" ht="32.25" thickBot="1">
      <c r="B82" s="11" t="s">
        <v>2</v>
      </c>
      <c r="C82" s="54">
        <v>13.5</v>
      </c>
      <c r="D82" s="54" t="s">
        <v>48</v>
      </c>
      <c r="E82" s="54" t="s">
        <v>46</v>
      </c>
      <c r="F82" s="54" t="s">
        <v>65</v>
      </c>
      <c r="G82" s="55">
        <v>6</v>
      </c>
      <c r="H82" s="13"/>
      <c r="I82" s="13"/>
      <c r="J82" s="13"/>
      <c r="K82" s="13"/>
      <c r="L82" s="63" t="s">
        <v>63</v>
      </c>
      <c r="M82" s="51">
        <v>0</v>
      </c>
    </row>
    <row r="83" spans="2:13" ht="32.25" thickBot="1">
      <c r="B83" s="11" t="s">
        <v>2</v>
      </c>
      <c r="C83" s="54">
        <v>13.6</v>
      </c>
      <c r="D83" s="54" t="s">
        <v>48</v>
      </c>
      <c r="E83" s="54" t="s">
        <v>47</v>
      </c>
      <c r="F83" s="54" t="s">
        <v>65</v>
      </c>
      <c r="G83" s="55">
        <v>6</v>
      </c>
      <c r="H83" s="13"/>
      <c r="I83" s="13"/>
      <c r="J83" s="13"/>
      <c r="K83" s="13"/>
      <c r="L83" s="63" t="s">
        <v>63</v>
      </c>
      <c r="M83" s="51">
        <v>0</v>
      </c>
    </row>
    <row r="84" spans="2:13" ht="32.25" thickBot="1">
      <c r="B84" s="11" t="s">
        <v>2</v>
      </c>
      <c r="C84" s="54">
        <v>13.7</v>
      </c>
      <c r="D84" s="54" t="s">
        <v>48</v>
      </c>
      <c r="E84" s="54" t="s">
        <v>31</v>
      </c>
      <c r="F84" s="54" t="s">
        <v>65</v>
      </c>
      <c r="G84" s="55">
        <v>290</v>
      </c>
      <c r="H84" s="13"/>
      <c r="I84" s="13"/>
      <c r="J84" s="13"/>
      <c r="K84" s="13"/>
      <c r="L84" s="63" t="s">
        <v>63</v>
      </c>
      <c r="M84" s="51">
        <v>0</v>
      </c>
    </row>
    <row r="85" spans="2:14" ht="32.25" thickBot="1">
      <c r="B85" s="47" t="s">
        <v>2</v>
      </c>
      <c r="C85" s="87">
        <v>14.1</v>
      </c>
      <c r="D85" s="87" t="s">
        <v>110</v>
      </c>
      <c r="E85" s="87" t="s">
        <v>111</v>
      </c>
      <c r="F85" s="87" t="s">
        <v>65</v>
      </c>
      <c r="G85" s="88">
        <v>100</v>
      </c>
      <c r="H85" s="91"/>
      <c r="I85" s="91"/>
      <c r="J85" s="91"/>
      <c r="K85" s="91"/>
      <c r="L85" s="92" t="s">
        <v>63</v>
      </c>
      <c r="M85" s="93">
        <v>2644395.36</v>
      </c>
      <c r="N85" s="94">
        <f>M85+M86+M87+M90</f>
        <v>5523318.08</v>
      </c>
    </row>
    <row r="86" spans="2:13" ht="32.25" thickBot="1">
      <c r="B86" s="11" t="s">
        <v>2</v>
      </c>
      <c r="C86" s="54">
        <v>14.2</v>
      </c>
      <c r="D86" s="54" t="s">
        <v>110</v>
      </c>
      <c r="E86" s="54" t="s">
        <v>44</v>
      </c>
      <c r="F86" s="54" t="s">
        <v>65</v>
      </c>
      <c r="G86" s="55">
        <v>100</v>
      </c>
      <c r="H86" s="13"/>
      <c r="I86" s="13"/>
      <c r="J86" s="13"/>
      <c r="K86" s="13"/>
      <c r="L86" s="63" t="s">
        <v>63</v>
      </c>
      <c r="M86" s="51">
        <v>2147515.36</v>
      </c>
    </row>
    <row r="87" spans="2:13" ht="32.25" thickBot="1">
      <c r="B87" s="11" t="s">
        <v>2</v>
      </c>
      <c r="C87" s="54">
        <v>14.3</v>
      </c>
      <c r="D87" s="54" t="s">
        <v>110</v>
      </c>
      <c r="E87" s="54" t="s">
        <v>100</v>
      </c>
      <c r="F87" s="54" t="s">
        <v>65</v>
      </c>
      <c r="G87" s="55">
        <v>100</v>
      </c>
      <c r="H87" s="13"/>
      <c r="I87" s="13"/>
      <c r="J87" s="13"/>
      <c r="K87" s="13"/>
      <c r="L87" s="63" t="s">
        <v>63</v>
      </c>
      <c r="M87" s="51">
        <v>656875.36</v>
      </c>
    </row>
    <row r="88" spans="2:13" ht="32.25" thickBot="1">
      <c r="B88" s="11" t="s">
        <v>2</v>
      </c>
      <c r="C88" s="54">
        <v>14.4</v>
      </c>
      <c r="D88" s="54" t="s">
        <v>110</v>
      </c>
      <c r="E88" s="54" t="s">
        <v>46</v>
      </c>
      <c r="F88" s="54" t="s">
        <v>65</v>
      </c>
      <c r="G88" s="55">
        <v>2</v>
      </c>
      <c r="H88" s="13"/>
      <c r="I88" s="13"/>
      <c r="J88" s="13"/>
      <c r="K88" s="13"/>
      <c r="L88" s="63" t="s">
        <v>63</v>
      </c>
      <c r="M88" s="51">
        <v>0</v>
      </c>
    </row>
    <row r="89" spans="2:13" ht="32.25" thickBot="1">
      <c r="B89" s="11" t="s">
        <v>2</v>
      </c>
      <c r="C89" s="54">
        <v>14.5</v>
      </c>
      <c r="D89" s="54" t="s">
        <v>110</v>
      </c>
      <c r="E89" s="54" t="s">
        <v>47</v>
      </c>
      <c r="F89" s="54" t="s">
        <v>65</v>
      </c>
      <c r="G89" s="55">
        <v>2</v>
      </c>
      <c r="H89" s="13"/>
      <c r="I89" s="13"/>
      <c r="J89" s="13"/>
      <c r="K89" s="13"/>
      <c r="L89" s="63" t="s">
        <v>63</v>
      </c>
      <c r="M89" s="51">
        <v>0</v>
      </c>
    </row>
    <row r="90" spans="2:13" ht="32.25" thickBot="1">
      <c r="B90" s="11" t="s">
        <v>2</v>
      </c>
      <c r="C90" s="54">
        <v>14.6</v>
      </c>
      <c r="D90" s="54" t="s">
        <v>110</v>
      </c>
      <c r="E90" s="54" t="s">
        <v>31</v>
      </c>
      <c r="F90" s="54" t="s">
        <v>65</v>
      </c>
      <c r="G90" s="55">
        <v>80</v>
      </c>
      <c r="H90" s="13"/>
      <c r="I90" s="13"/>
      <c r="J90" s="13"/>
      <c r="K90" s="13"/>
      <c r="L90" s="63" t="s">
        <v>63</v>
      </c>
      <c r="M90" s="51">
        <v>74532</v>
      </c>
    </row>
    <row r="91" spans="2:14" ht="32.25" thickBot="1">
      <c r="B91" s="47" t="s">
        <v>2</v>
      </c>
      <c r="C91" s="87">
        <v>15.1</v>
      </c>
      <c r="D91" s="87" t="s">
        <v>112</v>
      </c>
      <c r="E91" s="87" t="s">
        <v>113</v>
      </c>
      <c r="F91" s="87" t="s">
        <v>65</v>
      </c>
      <c r="G91" s="88">
        <v>10</v>
      </c>
      <c r="H91" s="91"/>
      <c r="I91" s="91"/>
      <c r="J91" s="91"/>
      <c r="K91" s="91"/>
      <c r="L91" s="92" t="s">
        <v>63</v>
      </c>
      <c r="M91" s="93">
        <v>434770</v>
      </c>
      <c r="N91" s="94">
        <f>M91+M92+M95</f>
        <v>774045.875</v>
      </c>
    </row>
    <row r="92" spans="2:13" ht="32.25" thickBot="1">
      <c r="B92" s="11" t="s">
        <v>2</v>
      </c>
      <c r="C92" s="54">
        <v>15.2</v>
      </c>
      <c r="D92" s="54" t="s">
        <v>112</v>
      </c>
      <c r="E92" s="54" t="s">
        <v>114</v>
      </c>
      <c r="F92" s="54" t="s">
        <v>65</v>
      </c>
      <c r="G92" s="55">
        <v>10</v>
      </c>
      <c r="H92" s="13"/>
      <c r="I92" s="13"/>
      <c r="J92" s="13"/>
      <c r="K92" s="13"/>
      <c r="L92" s="63" t="s">
        <v>63</v>
      </c>
      <c r="M92" s="51">
        <v>335394</v>
      </c>
    </row>
    <row r="93" spans="2:13" ht="32.25" thickBot="1">
      <c r="B93" s="11" t="s">
        <v>2</v>
      </c>
      <c r="C93" s="54">
        <v>15.3</v>
      </c>
      <c r="D93" s="54" t="s">
        <v>112</v>
      </c>
      <c r="E93" s="54" t="s">
        <v>46</v>
      </c>
      <c r="F93" s="54" t="s">
        <v>65</v>
      </c>
      <c r="G93" s="55">
        <v>2</v>
      </c>
      <c r="H93" s="13"/>
      <c r="I93" s="13"/>
      <c r="J93" s="13"/>
      <c r="K93" s="13"/>
      <c r="L93" s="63" t="s">
        <v>63</v>
      </c>
      <c r="M93" s="51">
        <v>0</v>
      </c>
    </row>
    <row r="94" spans="2:13" ht="32.25" thickBot="1">
      <c r="B94" s="11" t="s">
        <v>2</v>
      </c>
      <c r="C94" s="54">
        <v>15.4</v>
      </c>
      <c r="D94" s="54" t="s">
        <v>112</v>
      </c>
      <c r="E94" s="54" t="s">
        <v>47</v>
      </c>
      <c r="F94" s="54" t="s">
        <v>65</v>
      </c>
      <c r="G94" s="55">
        <v>1</v>
      </c>
      <c r="H94" s="13"/>
      <c r="I94" s="13"/>
      <c r="J94" s="13"/>
      <c r="K94" s="13"/>
      <c r="L94" s="63" t="s">
        <v>63</v>
      </c>
      <c r="M94" s="51">
        <v>0</v>
      </c>
    </row>
    <row r="95" spans="2:13" ht="32.25" thickBot="1">
      <c r="B95" s="11" t="s">
        <v>2</v>
      </c>
      <c r="C95" s="54">
        <v>15.5</v>
      </c>
      <c r="D95" s="54" t="s">
        <v>112</v>
      </c>
      <c r="E95" s="54" t="s">
        <v>31</v>
      </c>
      <c r="F95" s="54" t="s">
        <v>65</v>
      </c>
      <c r="G95" s="55">
        <v>5</v>
      </c>
      <c r="H95" s="13"/>
      <c r="I95" s="13"/>
      <c r="J95" s="13"/>
      <c r="K95" s="13"/>
      <c r="L95" s="63" t="s">
        <v>63</v>
      </c>
      <c r="M95" s="51">
        <v>3881.875</v>
      </c>
    </row>
    <row r="96" spans="2:14" ht="32.25" thickBot="1">
      <c r="B96" s="47" t="s">
        <v>2</v>
      </c>
      <c r="C96" s="87">
        <v>16.1</v>
      </c>
      <c r="D96" s="87" t="s">
        <v>115</v>
      </c>
      <c r="E96" s="87" t="s">
        <v>52</v>
      </c>
      <c r="F96" s="87" t="s">
        <v>65</v>
      </c>
      <c r="G96" s="88">
        <v>185</v>
      </c>
      <c r="H96" s="91"/>
      <c r="I96" s="91"/>
      <c r="J96" s="91"/>
      <c r="K96" s="91"/>
      <c r="L96" s="92" t="s">
        <v>63</v>
      </c>
      <c r="M96" s="93">
        <v>1432846.645</v>
      </c>
      <c r="N96" s="94">
        <v>5329634.25</v>
      </c>
    </row>
    <row r="97" spans="2:13" ht="32.25" thickBot="1">
      <c r="B97" s="11" t="s">
        <v>2</v>
      </c>
      <c r="C97" s="54">
        <v>16.2</v>
      </c>
      <c r="D97" s="54" t="s">
        <v>115</v>
      </c>
      <c r="E97" s="54" t="s">
        <v>116</v>
      </c>
      <c r="F97" s="54" t="s">
        <v>65</v>
      </c>
      <c r="G97" s="55">
        <v>185</v>
      </c>
      <c r="H97" s="13"/>
      <c r="I97" s="13"/>
      <c r="J97" s="13"/>
      <c r="K97" s="13"/>
      <c r="L97" s="63" t="s">
        <v>63</v>
      </c>
      <c r="M97" s="51">
        <v>1317943.145</v>
      </c>
    </row>
    <row r="98" spans="2:13" ht="32.25" thickBot="1">
      <c r="B98" s="11" t="s">
        <v>2</v>
      </c>
      <c r="C98" s="54">
        <v>16.3</v>
      </c>
      <c r="D98" s="54" t="s">
        <v>115</v>
      </c>
      <c r="E98" s="54" t="s">
        <v>117</v>
      </c>
      <c r="F98" s="54" t="s">
        <v>65</v>
      </c>
      <c r="G98" s="55">
        <v>185</v>
      </c>
      <c r="H98" s="13"/>
      <c r="I98" s="13"/>
      <c r="J98" s="13"/>
      <c r="K98" s="13"/>
      <c r="L98" s="63" t="s">
        <v>63</v>
      </c>
      <c r="M98" s="51">
        <v>657248.02</v>
      </c>
    </row>
    <row r="99" spans="2:13" ht="32.25" thickBot="1">
      <c r="B99" s="11" t="s">
        <v>2</v>
      </c>
      <c r="C99" s="54">
        <v>16.4</v>
      </c>
      <c r="D99" s="54" t="s">
        <v>115</v>
      </c>
      <c r="E99" s="54" t="s">
        <v>118</v>
      </c>
      <c r="F99" s="54" t="s">
        <v>65</v>
      </c>
      <c r="G99" s="55">
        <v>185</v>
      </c>
      <c r="H99" s="13"/>
      <c r="I99" s="13"/>
      <c r="J99" s="13"/>
      <c r="K99" s="13"/>
      <c r="L99" s="63" t="s">
        <v>63</v>
      </c>
      <c r="M99" s="51">
        <v>1498341.64</v>
      </c>
    </row>
    <row r="100" spans="2:13" ht="32.25" thickBot="1">
      <c r="B100" s="11" t="s">
        <v>2</v>
      </c>
      <c r="C100" s="54">
        <v>16.5</v>
      </c>
      <c r="D100" s="54" t="s">
        <v>115</v>
      </c>
      <c r="E100" s="54" t="s">
        <v>119</v>
      </c>
      <c r="F100" s="54" t="s">
        <v>65</v>
      </c>
      <c r="G100" s="55">
        <v>155</v>
      </c>
      <c r="H100" s="13"/>
      <c r="I100" s="13"/>
      <c r="J100" s="13"/>
      <c r="K100" s="13"/>
      <c r="L100" s="63" t="s">
        <v>63</v>
      </c>
      <c r="M100" s="51">
        <v>28881.15</v>
      </c>
    </row>
    <row r="101" spans="2:13" ht="32.25" thickBot="1">
      <c r="B101" s="11" t="s">
        <v>2</v>
      </c>
      <c r="C101" s="54">
        <v>16.6</v>
      </c>
      <c r="D101" s="54" t="s">
        <v>115</v>
      </c>
      <c r="E101" s="54" t="s">
        <v>46</v>
      </c>
      <c r="F101" s="54" t="s">
        <v>65</v>
      </c>
      <c r="G101" s="55">
        <v>5</v>
      </c>
      <c r="H101" s="13"/>
      <c r="I101" s="13"/>
      <c r="J101" s="13"/>
      <c r="K101" s="13"/>
      <c r="L101" s="63" t="s">
        <v>63</v>
      </c>
      <c r="M101" s="51">
        <v>0</v>
      </c>
    </row>
    <row r="102" spans="2:13" ht="32.25" thickBot="1">
      <c r="B102" s="11" t="s">
        <v>2</v>
      </c>
      <c r="C102" s="54">
        <v>16.7</v>
      </c>
      <c r="D102" s="54" t="s">
        <v>115</v>
      </c>
      <c r="E102" s="54" t="s">
        <v>47</v>
      </c>
      <c r="F102" s="54" t="s">
        <v>65</v>
      </c>
      <c r="G102" s="55">
        <v>4</v>
      </c>
      <c r="H102" s="13"/>
      <c r="I102" s="13"/>
      <c r="J102" s="13"/>
      <c r="K102" s="13"/>
      <c r="L102" s="63" t="s">
        <v>63</v>
      </c>
      <c r="M102" s="51">
        <v>0</v>
      </c>
    </row>
    <row r="103" spans="2:13" ht="32.25" thickBot="1">
      <c r="B103" s="11" t="s">
        <v>2</v>
      </c>
      <c r="C103" s="54">
        <v>16.8</v>
      </c>
      <c r="D103" s="54" t="s">
        <v>115</v>
      </c>
      <c r="E103" s="54" t="s">
        <v>31</v>
      </c>
      <c r="F103" s="54" t="s">
        <v>65</v>
      </c>
      <c r="G103" s="55">
        <v>58</v>
      </c>
      <c r="H103" s="13"/>
      <c r="I103" s="13"/>
      <c r="J103" s="13"/>
      <c r="K103" s="13"/>
      <c r="L103" s="63" t="s">
        <v>63</v>
      </c>
      <c r="M103" s="51">
        <v>25937.136</v>
      </c>
    </row>
    <row r="104" spans="2:14" ht="32.25" thickBot="1">
      <c r="B104" s="47" t="s">
        <v>2</v>
      </c>
      <c r="C104" s="87">
        <v>17.1</v>
      </c>
      <c r="D104" s="87" t="s">
        <v>120</v>
      </c>
      <c r="E104" s="87" t="s">
        <v>52</v>
      </c>
      <c r="F104" s="87" t="s">
        <v>65</v>
      </c>
      <c r="G104" s="88">
        <v>45</v>
      </c>
      <c r="H104" s="91"/>
      <c r="I104" s="91"/>
      <c r="J104" s="91"/>
      <c r="K104" s="91"/>
      <c r="L104" s="92" t="s">
        <v>63</v>
      </c>
      <c r="M104" s="93">
        <v>312754.905</v>
      </c>
      <c r="N104" s="94">
        <f>M104+M105+M106+M107+M108+M109+M112</f>
        <v>1469615.7650000001</v>
      </c>
    </row>
    <row r="105" spans="2:13" ht="32.25" thickBot="1">
      <c r="B105" s="11" t="s">
        <v>2</v>
      </c>
      <c r="C105" s="54">
        <v>17.2</v>
      </c>
      <c r="D105" s="54" t="s">
        <v>120</v>
      </c>
      <c r="E105" s="54" t="s">
        <v>57</v>
      </c>
      <c r="F105" s="54" t="s">
        <v>65</v>
      </c>
      <c r="G105" s="55">
        <v>45</v>
      </c>
      <c r="H105" s="13"/>
      <c r="I105" s="13"/>
      <c r="J105" s="13"/>
      <c r="K105" s="13"/>
      <c r="L105" s="63" t="s">
        <v>63</v>
      </c>
      <c r="M105" s="51">
        <v>496383.12</v>
      </c>
    </row>
    <row r="106" spans="2:13" ht="32.25" thickBot="1">
      <c r="B106" s="11" t="s">
        <v>2</v>
      </c>
      <c r="C106" s="54">
        <v>17.3</v>
      </c>
      <c r="D106" s="54" t="s">
        <v>120</v>
      </c>
      <c r="E106" s="54" t="s">
        <v>121</v>
      </c>
      <c r="F106" s="54" t="s">
        <v>65</v>
      </c>
      <c r="G106" s="55">
        <v>65</v>
      </c>
      <c r="H106" s="13"/>
      <c r="I106" s="13"/>
      <c r="J106" s="13"/>
      <c r="K106" s="13"/>
      <c r="L106" s="63" t="s">
        <v>63</v>
      </c>
      <c r="M106" s="51">
        <v>178038.315</v>
      </c>
    </row>
    <row r="107" spans="2:13" ht="32.25" thickBot="1">
      <c r="B107" s="11" t="s">
        <v>2</v>
      </c>
      <c r="C107" s="54">
        <v>17.4</v>
      </c>
      <c r="D107" s="54" t="s">
        <v>120</v>
      </c>
      <c r="E107" s="54" t="s">
        <v>122</v>
      </c>
      <c r="F107" s="54" t="s">
        <v>65</v>
      </c>
      <c r="G107" s="55">
        <v>65</v>
      </c>
      <c r="H107" s="13"/>
      <c r="I107" s="13"/>
      <c r="J107" s="13"/>
      <c r="K107" s="13"/>
      <c r="L107" s="63" t="s">
        <v>63</v>
      </c>
      <c r="M107" s="51">
        <v>203472.36</v>
      </c>
    </row>
    <row r="108" spans="2:13" ht="32.25" thickBot="1">
      <c r="B108" s="11" t="s">
        <v>2</v>
      </c>
      <c r="C108" s="54">
        <v>17.5</v>
      </c>
      <c r="D108" s="54" t="s">
        <v>120</v>
      </c>
      <c r="E108" s="54" t="s">
        <v>123</v>
      </c>
      <c r="F108" s="54" t="s">
        <v>65</v>
      </c>
      <c r="G108" s="55">
        <v>25</v>
      </c>
      <c r="H108" s="13"/>
      <c r="I108" s="13"/>
      <c r="J108" s="13"/>
      <c r="K108" s="13"/>
      <c r="L108" s="63" t="s">
        <v>63</v>
      </c>
      <c r="M108" s="51">
        <v>138350.025</v>
      </c>
    </row>
    <row r="109" spans="2:13" ht="32.25" thickBot="1">
      <c r="B109" s="11" t="s">
        <v>2</v>
      </c>
      <c r="C109" s="54">
        <v>17.6</v>
      </c>
      <c r="D109" s="54" t="s">
        <v>120</v>
      </c>
      <c r="E109" s="54" t="s">
        <v>124</v>
      </c>
      <c r="F109" s="54" t="s">
        <v>65</v>
      </c>
      <c r="G109" s="55">
        <v>20</v>
      </c>
      <c r="H109" s="13"/>
      <c r="I109" s="13"/>
      <c r="J109" s="13"/>
      <c r="K109" s="13"/>
      <c r="L109" s="63" t="s">
        <v>63</v>
      </c>
      <c r="M109" s="51">
        <v>134654.48</v>
      </c>
    </row>
    <row r="110" spans="2:13" ht="32.25" thickBot="1">
      <c r="B110" s="11" t="s">
        <v>2</v>
      </c>
      <c r="C110" s="54">
        <v>17.7</v>
      </c>
      <c r="D110" s="54" t="s">
        <v>120</v>
      </c>
      <c r="E110" s="54" t="s">
        <v>46</v>
      </c>
      <c r="F110" s="54" t="s">
        <v>65</v>
      </c>
      <c r="G110" s="55">
        <v>3</v>
      </c>
      <c r="H110" s="13"/>
      <c r="I110" s="13"/>
      <c r="J110" s="13"/>
      <c r="K110" s="13"/>
      <c r="L110" s="63" t="s">
        <v>63</v>
      </c>
      <c r="M110" s="51">
        <v>0</v>
      </c>
    </row>
    <row r="111" spans="2:13" ht="32.25" thickBot="1">
      <c r="B111" s="11" t="s">
        <v>2</v>
      </c>
      <c r="C111" s="54">
        <v>17.8</v>
      </c>
      <c r="D111" s="54" t="s">
        <v>120</v>
      </c>
      <c r="E111" s="54" t="s">
        <v>47</v>
      </c>
      <c r="F111" s="54" t="s">
        <v>65</v>
      </c>
      <c r="G111" s="55">
        <v>2</v>
      </c>
      <c r="H111" s="13"/>
      <c r="I111" s="13"/>
      <c r="J111" s="13"/>
      <c r="K111" s="13"/>
      <c r="L111" s="63" t="s">
        <v>63</v>
      </c>
      <c r="M111" s="51">
        <v>0</v>
      </c>
    </row>
    <row r="112" spans="2:13" ht="32.25" thickBot="1">
      <c r="B112" s="11" t="s">
        <v>2</v>
      </c>
      <c r="C112" s="54">
        <v>17.9</v>
      </c>
      <c r="D112" s="54" t="s">
        <v>120</v>
      </c>
      <c r="E112" s="54" t="s">
        <v>31</v>
      </c>
      <c r="F112" s="54" t="s">
        <v>65</v>
      </c>
      <c r="G112" s="55">
        <v>16</v>
      </c>
      <c r="H112" s="13"/>
      <c r="I112" s="13"/>
      <c r="J112" s="13"/>
      <c r="K112" s="13"/>
      <c r="L112" s="63" t="s">
        <v>63</v>
      </c>
      <c r="M112" s="51">
        <v>5962.56</v>
      </c>
    </row>
    <row r="113" spans="2:14" ht="32.25" thickBot="1">
      <c r="B113" s="47" t="s">
        <v>2</v>
      </c>
      <c r="C113" s="87">
        <v>18.1</v>
      </c>
      <c r="D113" s="87" t="s">
        <v>125</v>
      </c>
      <c r="E113" s="87" t="s">
        <v>126</v>
      </c>
      <c r="F113" s="87" t="s">
        <v>65</v>
      </c>
      <c r="G113" s="88">
        <v>30</v>
      </c>
      <c r="H113" s="91"/>
      <c r="I113" s="91"/>
      <c r="J113" s="91"/>
      <c r="K113" s="91"/>
      <c r="L113" s="92" t="s">
        <v>63</v>
      </c>
      <c r="M113" s="93">
        <v>687557.7</v>
      </c>
      <c r="N113" s="94">
        <f>M113+M114+M115+M116+M117+M118+M119+M122</f>
        <v>1691692.5543999998</v>
      </c>
    </row>
    <row r="114" spans="2:13" ht="32.25" thickBot="1">
      <c r="B114" s="11" t="s">
        <v>2</v>
      </c>
      <c r="C114" s="54">
        <v>18.2</v>
      </c>
      <c r="D114" s="54" t="s">
        <v>125</v>
      </c>
      <c r="E114" s="54" t="s">
        <v>127</v>
      </c>
      <c r="F114" s="54" t="s">
        <v>65</v>
      </c>
      <c r="G114" s="55">
        <v>30</v>
      </c>
      <c r="H114" s="13"/>
      <c r="I114" s="13"/>
      <c r="J114" s="13"/>
      <c r="K114" s="13"/>
      <c r="L114" s="63" t="s">
        <v>63</v>
      </c>
      <c r="M114" s="51">
        <v>236639.1</v>
      </c>
    </row>
    <row r="115" spans="2:13" ht="32.25" thickBot="1">
      <c r="B115" s="11" t="s">
        <v>2</v>
      </c>
      <c r="C115" s="54">
        <v>18.3</v>
      </c>
      <c r="D115" s="54" t="s">
        <v>125</v>
      </c>
      <c r="E115" s="54" t="s">
        <v>99</v>
      </c>
      <c r="F115" s="54" t="s">
        <v>65</v>
      </c>
      <c r="G115" s="55">
        <v>20</v>
      </c>
      <c r="H115" s="13"/>
      <c r="I115" s="13"/>
      <c r="J115" s="13"/>
      <c r="K115" s="13"/>
      <c r="L115" s="63" t="s">
        <v>63</v>
      </c>
      <c r="M115" s="51">
        <v>189360.968</v>
      </c>
    </row>
    <row r="116" spans="2:13" ht="32.25" thickBot="1">
      <c r="B116" s="11" t="s">
        <v>2</v>
      </c>
      <c r="C116" s="54">
        <v>18.4</v>
      </c>
      <c r="D116" s="54" t="s">
        <v>125</v>
      </c>
      <c r="E116" s="54" t="s">
        <v>128</v>
      </c>
      <c r="F116" s="54" t="s">
        <v>65</v>
      </c>
      <c r="G116" s="55">
        <v>30</v>
      </c>
      <c r="H116" s="13"/>
      <c r="I116" s="13"/>
      <c r="J116" s="13"/>
      <c r="K116" s="13"/>
      <c r="L116" s="63" t="s">
        <v>63</v>
      </c>
      <c r="M116" s="51">
        <v>263060.694</v>
      </c>
    </row>
    <row r="117" spans="2:13" ht="32.25" thickBot="1">
      <c r="B117" s="11" t="s">
        <v>2</v>
      </c>
      <c r="C117" s="54">
        <v>18.5</v>
      </c>
      <c r="D117" s="54" t="s">
        <v>125</v>
      </c>
      <c r="E117" s="54" t="s">
        <v>129</v>
      </c>
      <c r="F117" s="54" t="s">
        <v>65</v>
      </c>
      <c r="G117" s="55">
        <v>6</v>
      </c>
      <c r="H117" s="13"/>
      <c r="I117" s="13"/>
      <c r="J117" s="13"/>
      <c r="K117" s="13"/>
      <c r="L117" s="63" t="s">
        <v>63</v>
      </c>
      <c r="M117" s="51">
        <v>6223.422</v>
      </c>
    </row>
    <row r="118" spans="2:13" ht="32.25" thickBot="1">
      <c r="B118" s="11" t="s">
        <v>2</v>
      </c>
      <c r="C118" s="54">
        <v>18.6</v>
      </c>
      <c r="D118" s="54" t="s">
        <v>125</v>
      </c>
      <c r="E118" s="54" t="s">
        <v>130</v>
      </c>
      <c r="F118" s="54" t="s">
        <v>65</v>
      </c>
      <c r="G118" s="55">
        <v>20</v>
      </c>
      <c r="H118" s="13"/>
      <c r="I118" s="13"/>
      <c r="J118" s="13"/>
      <c r="K118" s="13"/>
      <c r="L118" s="63" t="s">
        <v>63</v>
      </c>
      <c r="M118" s="51">
        <v>130232.248</v>
      </c>
    </row>
    <row r="119" spans="2:13" ht="32.25" thickBot="1">
      <c r="B119" s="11" t="s">
        <v>2</v>
      </c>
      <c r="C119" s="54">
        <v>18.7</v>
      </c>
      <c r="D119" s="54" t="s">
        <v>125</v>
      </c>
      <c r="E119" s="54" t="s">
        <v>131</v>
      </c>
      <c r="F119" s="54" t="s">
        <v>65</v>
      </c>
      <c r="G119" s="55">
        <v>26</v>
      </c>
      <c r="H119" s="13"/>
      <c r="I119" s="13"/>
      <c r="J119" s="13"/>
      <c r="K119" s="13"/>
      <c r="L119" s="63" t="s">
        <v>63</v>
      </c>
      <c r="M119" s="51">
        <v>169301.9224</v>
      </c>
    </row>
    <row r="120" spans="2:13" ht="32.25" thickBot="1">
      <c r="B120" s="11" t="s">
        <v>2</v>
      </c>
      <c r="C120" s="54">
        <v>18.8</v>
      </c>
      <c r="D120" s="54" t="s">
        <v>125</v>
      </c>
      <c r="E120" s="54" t="s">
        <v>46</v>
      </c>
      <c r="F120" s="54" t="s">
        <v>65</v>
      </c>
      <c r="G120" s="55">
        <v>2</v>
      </c>
      <c r="H120" s="13"/>
      <c r="I120" s="13"/>
      <c r="J120" s="13"/>
      <c r="K120" s="13"/>
      <c r="L120" s="63" t="s">
        <v>63</v>
      </c>
      <c r="M120" s="51">
        <v>0</v>
      </c>
    </row>
    <row r="121" spans="2:13" ht="32.25" thickBot="1">
      <c r="B121" s="11" t="s">
        <v>2</v>
      </c>
      <c r="C121" s="54">
        <v>18.9</v>
      </c>
      <c r="D121" s="54" t="s">
        <v>125</v>
      </c>
      <c r="E121" s="54" t="s">
        <v>47</v>
      </c>
      <c r="F121" s="54" t="s">
        <v>65</v>
      </c>
      <c r="G121" s="55">
        <v>2</v>
      </c>
      <c r="H121" s="13"/>
      <c r="I121" s="13"/>
      <c r="J121" s="13"/>
      <c r="K121" s="13"/>
      <c r="L121" s="63" t="s">
        <v>63</v>
      </c>
      <c r="M121" s="51">
        <v>0</v>
      </c>
    </row>
    <row r="122" spans="2:13" ht="32.25" thickBot="1">
      <c r="B122" s="11" t="s">
        <v>2</v>
      </c>
      <c r="C122" s="54">
        <v>18.1</v>
      </c>
      <c r="D122" s="54" t="s">
        <v>125</v>
      </c>
      <c r="E122" s="54" t="s">
        <v>31</v>
      </c>
      <c r="F122" s="54" t="s">
        <v>65</v>
      </c>
      <c r="G122" s="55">
        <v>25</v>
      </c>
      <c r="H122" s="13"/>
      <c r="I122" s="13"/>
      <c r="J122" s="13"/>
      <c r="K122" s="13"/>
      <c r="L122" s="63" t="s">
        <v>63</v>
      </c>
      <c r="M122" s="51">
        <v>9316.5</v>
      </c>
    </row>
    <row r="123" spans="2:14" ht="32.25" thickBot="1">
      <c r="B123" s="47" t="s">
        <v>2</v>
      </c>
      <c r="C123" s="87">
        <v>19.1</v>
      </c>
      <c r="D123" s="87" t="s">
        <v>132</v>
      </c>
      <c r="E123" s="87" t="s">
        <v>133</v>
      </c>
      <c r="F123" s="87" t="s">
        <v>65</v>
      </c>
      <c r="G123" s="88">
        <v>30</v>
      </c>
      <c r="H123" s="91"/>
      <c r="I123" s="91"/>
      <c r="J123" s="91"/>
      <c r="K123" s="91"/>
      <c r="L123" s="92" t="s">
        <v>63</v>
      </c>
      <c r="M123" s="93">
        <v>211969.008</v>
      </c>
      <c r="N123" s="94">
        <f>M123+M124+M125+M126+M127+M130</f>
        <v>1227057.5820000002</v>
      </c>
    </row>
    <row r="124" spans="2:13" ht="32.25" thickBot="1">
      <c r="B124" s="11" t="s">
        <v>2</v>
      </c>
      <c r="C124" s="54">
        <v>19.2</v>
      </c>
      <c r="D124" s="54" t="s">
        <v>132</v>
      </c>
      <c r="E124" s="54" t="s">
        <v>134</v>
      </c>
      <c r="F124" s="54" t="s">
        <v>65</v>
      </c>
      <c r="G124" s="55">
        <v>30</v>
      </c>
      <c r="H124" s="13"/>
      <c r="I124" s="13"/>
      <c r="J124" s="13"/>
      <c r="K124" s="13"/>
      <c r="L124" s="63" t="s">
        <v>63</v>
      </c>
      <c r="M124" s="51">
        <v>118804.008</v>
      </c>
    </row>
    <row r="125" spans="2:13" ht="32.25" thickBot="1">
      <c r="B125" s="11" t="s">
        <v>2</v>
      </c>
      <c r="C125" s="54">
        <v>19.3</v>
      </c>
      <c r="D125" s="54" t="s">
        <v>132</v>
      </c>
      <c r="E125" s="54" t="s">
        <v>135</v>
      </c>
      <c r="F125" s="54" t="s">
        <v>65</v>
      </c>
      <c r="G125" s="55">
        <v>30</v>
      </c>
      <c r="H125" s="13"/>
      <c r="I125" s="13"/>
      <c r="J125" s="13"/>
      <c r="K125" s="13"/>
      <c r="L125" s="63" t="s">
        <v>63</v>
      </c>
      <c r="M125" s="51">
        <v>122530.608</v>
      </c>
    </row>
    <row r="126" spans="2:13" ht="32.25" thickBot="1">
      <c r="B126" s="11" t="s">
        <v>2</v>
      </c>
      <c r="C126" s="54">
        <v>19.4</v>
      </c>
      <c r="D126" s="54" t="s">
        <v>132</v>
      </c>
      <c r="E126" s="54" t="s">
        <v>136</v>
      </c>
      <c r="F126" s="54" t="s">
        <v>65</v>
      </c>
      <c r="G126" s="55">
        <v>30</v>
      </c>
      <c r="H126" s="13"/>
      <c r="I126" s="13"/>
      <c r="J126" s="13"/>
      <c r="K126" s="13"/>
      <c r="L126" s="63" t="s">
        <v>63</v>
      </c>
      <c r="M126" s="51">
        <v>662887.608</v>
      </c>
    </row>
    <row r="127" spans="2:13" ht="32.25" thickBot="1">
      <c r="B127" s="11" t="s">
        <v>2</v>
      </c>
      <c r="C127" s="54">
        <v>19.5</v>
      </c>
      <c r="D127" s="54" t="s">
        <v>132</v>
      </c>
      <c r="E127" s="54" t="s">
        <v>53</v>
      </c>
      <c r="F127" s="54" t="s">
        <v>65</v>
      </c>
      <c r="G127" s="55">
        <v>40</v>
      </c>
      <c r="H127" s="13"/>
      <c r="I127" s="13"/>
      <c r="J127" s="13"/>
      <c r="K127" s="13"/>
      <c r="L127" s="63" t="s">
        <v>63</v>
      </c>
      <c r="M127" s="51">
        <v>96891.6</v>
      </c>
    </row>
    <row r="128" spans="2:13" ht="32.25" thickBot="1">
      <c r="B128" s="11" t="s">
        <v>2</v>
      </c>
      <c r="C128" s="54">
        <v>19.6</v>
      </c>
      <c r="D128" s="54" t="s">
        <v>132</v>
      </c>
      <c r="E128" s="54" t="s">
        <v>46</v>
      </c>
      <c r="F128" s="54" t="s">
        <v>65</v>
      </c>
      <c r="G128" s="55">
        <v>2</v>
      </c>
      <c r="H128" s="13"/>
      <c r="I128" s="13"/>
      <c r="J128" s="13"/>
      <c r="K128" s="13"/>
      <c r="L128" s="63" t="s">
        <v>63</v>
      </c>
      <c r="M128" s="51">
        <v>0</v>
      </c>
    </row>
    <row r="129" spans="2:13" ht="32.25" thickBot="1">
      <c r="B129" s="11" t="s">
        <v>2</v>
      </c>
      <c r="C129" s="54">
        <v>19.7</v>
      </c>
      <c r="D129" s="54" t="s">
        <v>132</v>
      </c>
      <c r="E129" s="54" t="s">
        <v>54</v>
      </c>
      <c r="F129" s="54" t="s">
        <v>65</v>
      </c>
      <c r="G129" s="55">
        <v>2</v>
      </c>
      <c r="H129" s="13"/>
      <c r="I129" s="13"/>
      <c r="J129" s="13"/>
      <c r="K129" s="13"/>
      <c r="L129" s="63" t="s">
        <v>63</v>
      </c>
      <c r="M129" s="51">
        <v>0</v>
      </c>
    </row>
    <row r="130" spans="2:13" ht="32.25" thickBot="1">
      <c r="B130" s="11" t="s">
        <v>2</v>
      </c>
      <c r="C130" s="54">
        <v>19.8</v>
      </c>
      <c r="D130" s="54" t="s">
        <v>132</v>
      </c>
      <c r="E130" s="54" t="s">
        <v>31</v>
      </c>
      <c r="F130" s="54" t="s">
        <v>65</v>
      </c>
      <c r="G130" s="55">
        <v>15</v>
      </c>
      <c r="H130" s="13"/>
      <c r="I130" s="13"/>
      <c r="J130" s="13"/>
      <c r="K130" s="13"/>
      <c r="L130" s="63" t="s">
        <v>63</v>
      </c>
      <c r="M130" s="51">
        <v>13974.75</v>
      </c>
    </row>
    <row r="131" spans="2:14" ht="32.25" thickBot="1">
      <c r="B131" s="47" t="s">
        <v>2</v>
      </c>
      <c r="C131" s="87">
        <v>20.1</v>
      </c>
      <c r="D131" s="87" t="s">
        <v>56</v>
      </c>
      <c r="E131" s="87" t="s">
        <v>52</v>
      </c>
      <c r="F131" s="87" t="s">
        <v>65</v>
      </c>
      <c r="G131" s="88">
        <v>55</v>
      </c>
      <c r="H131" s="91"/>
      <c r="I131" s="91"/>
      <c r="J131" s="91"/>
      <c r="K131" s="91"/>
      <c r="L131" s="92" t="s">
        <v>63</v>
      </c>
      <c r="M131" s="93">
        <v>478247</v>
      </c>
      <c r="N131" s="94">
        <f>M131+M132+M133+M134+M135</f>
        <v>1336607.2000000002</v>
      </c>
    </row>
    <row r="132" spans="2:13" ht="32.25" thickBot="1">
      <c r="B132" s="11" t="s">
        <v>2</v>
      </c>
      <c r="C132" s="54">
        <v>20.2</v>
      </c>
      <c r="D132" s="54" t="s">
        <v>56</v>
      </c>
      <c r="E132" s="54" t="s">
        <v>57</v>
      </c>
      <c r="F132" s="54" t="s">
        <v>65</v>
      </c>
      <c r="G132" s="55">
        <v>55</v>
      </c>
      <c r="H132" s="13"/>
      <c r="I132" s="13"/>
      <c r="J132" s="13"/>
      <c r="K132" s="13"/>
      <c r="L132" s="63" t="s">
        <v>63</v>
      </c>
      <c r="M132" s="51">
        <v>478247</v>
      </c>
    </row>
    <row r="133" spans="2:13" ht="32.25" thickBot="1">
      <c r="B133" s="11" t="s">
        <v>2</v>
      </c>
      <c r="C133" s="54">
        <v>20.3</v>
      </c>
      <c r="D133" s="54" t="s">
        <v>56</v>
      </c>
      <c r="E133" s="54" t="s">
        <v>58</v>
      </c>
      <c r="F133" s="54" t="s">
        <v>65</v>
      </c>
      <c r="G133" s="55">
        <v>55</v>
      </c>
      <c r="H133" s="13"/>
      <c r="I133" s="13"/>
      <c r="J133" s="13"/>
      <c r="K133" s="13"/>
      <c r="L133" s="63" t="s">
        <v>63</v>
      </c>
      <c r="M133" s="51">
        <v>177634.6</v>
      </c>
    </row>
    <row r="134" spans="2:13" ht="32.25" thickBot="1">
      <c r="B134" s="11" t="s">
        <v>2</v>
      </c>
      <c r="C134" s="54">
        <v>20.4</v>
      </c>
      <c r="D134" s="54" t="s">
        <v>56</v>
      </c>
      <c r="E134" s="54" t="s">
        <v>59</v>
      </c>
      <c r="F134" s="54" t="s">
        <v>65</v>
      </c>
      <c r="G134" s="55">
        <v>50</v>
      </c>
      <c r="H134" s="13"/>
      <c r="I134" s="13"/>
      <c r="J134" s="13"/>
      <c r="K134" s="13"/>
      <c r="L134" s="63" t="s">
        <v>63</v>
      </c>
      <c r="M134" s="51">
        <v>161486</v>
      </c>
    </row>
    <row r="135" spans="2:13" ht="32.25" thickBot="1">
      <c r="B135" s="11" t="s">
        <v>2</v>
      </c>
      <c r="C135" s="54">
        <v>20.5</v>
      </c>
      <c r="D135" s="54" t="s">
        <v>56</v>
      </c>
      <c r="E135" s="54" t="s">
        <v>137</v>
      </c>
      <c r="F135" s="54" t="s">
        <v>65</v>
      </c>
      <c r="G135" s="55">
        <v>5</v>
      </c>
      <c r="H135" s="13"/>
      <c r="I135" s="13"/>
      <c r="J135" s="13"/>
      <c r="K135" s="13"/>
      <c r="L135" s="63" t="s">
        <v>63</v>
      </c>
      <c r="M135" s="51">
        <v>40992.6</v>
      </c>
    </row>
    <row r="136" spans="2:13" ht="32.25" thickBot="1">
      <c r="B136" s="11" t="s">
        <v>2</v>
      </c>
      <c r="C136" s="54">
        <v>20.6</v>
      </c>
      <c r="D136" s="54" t="s">
        <v>56</v>
      </c>
      <c r="E136" s="54" t="s">
        <v>53</v>
      </c>
      <c r="F136" s="54" t="s">
        <v>65</v>
      </c>
      <c r="G136" s="55">
        <v>95</v>
      </c>
      <c r="H136" s="13"/>
      <c r="I136" s="13"/>
      <c r="J136" s="13"/>
      <c r="K136" s="13"/>
      <c r="L136" s="63" t="s">
        <v>63</v>
      </c>
      <c r="M136" s="51">
        <v>0</v>
      </c>
    </row>
    <row r="137" spans="2:13" ht="32.25" thickBot="1">
      <c r="B137" s="11" t="s">
        <v>2</v>
      </c>
      <c r="C137" s="54">
        <v>20.7</v>
      </c>
      <c r="D137" s="54" t="s">
        <v>56</v>
      </c>
      <c r="E137" s="54" t="s">
        <v>60</v>
      </c>
      <c r="F137" s="54" t="s">
        <v>65</v>
      </c>
      <c r="G137" s="55">
        <v>3</v>
      </c>
      <c r="H137" s="13"/>
      <c r="I137" s="13"/>
      <c r="J137" s="13"/>
      <c r="K137" s="13"/>
      <c r="L137" s="63" t="s">
        <v>63</v>
      </c>
      <c r="M137" s="51">
        <v>0</v>
      </c>
    </row>
    <row r="138" spans="2:13" ht="32.25" thickBot="1">
      <c r="B138" s="11" t="s">
        <v>2</v>
      </c>
      <c r="C138" s="54">
        <v>20.8</v>
      </c>
      <c r="D138" s="54" t="s">
        <v>56</v>
      </c>
      <c r="E138" s="54" t="s">
        <v>54</v>
      </c>
      <c r="F138" s="54" t="s">
        <v>65</v>
      </c>
      <c r="G138" s="55">
        <v>4</v>
      </c>
      <c r="H138" s="13"/>
      <c r="I138" s="13"/>
      <c r="J138" s="13"/>
      <c r="K138" s="13"/>
      <c r="L138" s="63" t="s">
        <v>63</v>
      </c>
      <c r="M138" s="51">
        <v>0</v>
      </c>
    </row>
    <row r="139" spans="2:13" ht="32.25" thickBot="1">
      <c r="B139" s="11" t="s">
        <v>2</v>
      </c>
      <c r="C139" s="54">
        <v>20.9</v>
      </c>
      <c r="D139" s="54" t="s">
        <v>56</v>
      </c>
      <c r="E139" s="54" t="s">
        <v>31</v>
      </c>
      <c r="F139" s="54" t="s">
        <v>65</v>
      </c>
      <c r="G139" s="55">
        <v>12</v>
      </c>
      <c r="H139" s="13"/>
      <c r="I139" s="13"/>
      <c r="J139" s="13"/>
      <c r="K139" s="13"/>
      <c r="L139" s="63" t="s">
        <v>63</v>
      </c>
      <c r="M139" s="51">
        <v>0</v>
      </c>
    </row>
    <row r="140" spans="1:14" ht="32.25" thickBot="1">
      <c r="A140" s="94"/>
      <c r="B140" s="47" t="s">
        <v>2</v>
      </c>
      <c r="C140" s="87">
        <v>21.1</v>
      </c>
      <c r="D140" s="87" t="s">
        <v>138</v>
      </c>
      <c r="E140" s="87" t="s">
        <v>49</v>
      </c>
      <c r="F140" s="87" t="s">
        <v>65</v>
      </c>
      <c r="G140" s="88">
        <v>10</v>
      </c>
      <c r="H140" s="91"/>
      <c r="I140" s="91"/>
      <c r="J140" s="91"/>
      <c r="K140" s="91"/>
      <c r="L140" s="92" t="s">
        <v>63</v>
      </c>
      <c r="M140" s="93">
        <v>85562.736</v>
      </c>
      <c r="N140" s="94">
        <f>M140+M141+M142+M145</f>
        <v>286656.283</v>
      </c>
    </row>
    <row r="141" spans="2:13" ht="32.25" thickBot="1">
      <c r="B141" s="11" t="s">
        <v>2</v>
      </c>
      <c r="C141" s="54">
        <v>21.2</v>
      </c>
      <c r="D141" s="54" t="s">
        <v>138</v>
      </c>
      <c r="E141" s="54" t="s">
        <v>50</v>
      </c>
      <c r="F141" s="54" t="s">
        <v>65</v>
      </c>
      <c r="G141" s="55">
        <v>10</v>
      </c>
      <c r="H141" s="13"/>
      <c r="I141" s="13"/>
      <c r="J141" s="13"/>
      <c r="K141" s="13"/>
      <c r="L141" s="63" t="s">
        <v>63</v>
      </c>
      <c r="M141" s="51">
        <v>137735.136</v>
      </c>
    </row>
    <row r="142" spans="2:13" ht="32.25" thickBot="1">
      <c r="B142" s="11" t="s">
        <v>2</v>
      </c>
      <c r="C142" s="54">
        <v>21.3</v>
      </c>
      <c r="D142" s="54" t="s">
        <v>138</v>
      </c>
      <c r="E142" s="54" t="s">
        <v>51</v>
      </c>
      <c r="F142" s="54" t="s">
        <v>65</v>
      </c>
      <c r="G142" s="55">
        <v>10</v>
      </c>
      <c r="H142" s="13"/>
      <c r="I142" s="13"/>
      <c r="J142" s="13"/>
      <c r="K142" s="13"/>
      <c r="L142" s="63" t="s">
        <v>63</v>
      </c>
      <c r="M142" s="51">
        <v>59476.536</v>
      </c>
    </row>
    <row r="143" spans="2:13" ht="32.25" thickBot="1">
      <c r="B143" s="11" t="s">
        <v>2</v>
      </c>
      <c r="C143" s="54">
        <v>21.4</v>
      </c>
      <c r="D143" s="54" t="s">
        <v>138</v>
      </c>
      <c r="E143" s="54" t="s">
        <v>46</v>
      </c>
      <c r="F143" s="54" t="s">
        <v>65</v>
      </c>
      <c r="G143" s="55">
        <v>1</v>
      </c>
      <c r="H143" s="13"/>
      <c r="I143" s="13"/>
      <c r="J143" s="13"/>
      <c r="K143" s="13"/>
      <c r="L143" s="63" t="s">
        <v>63</v>
      </c>
      <c r="M143" s="51">
        <v>0</v>
      </c>
    </row>
    <row r="144" spans="2:13" ht="32.25" thickBot="1">
      <c r="B144" s="11" t="s">
        <v>2</v>
      </c>
      <c r="C144" s="54">
        <v>21.5</v>
      </c>
      <c r="D144" s="54" t="s">
        <v>138</v>
      </c>
      <c r="E144" s="54" t="s">
        <v>54</v>
      </c>
      <c r="F144" s="54" t="s">
        <v>65</v>
      </c>
      <c r="G144" s="55">
        <v>1</v>
      </c>
      <c r="H144" s="13"/>
      <c r="I144" s="13"/>
      <c r="J144" s="13"/>
      <c r="K144" s="13"/>
      <c r="L144" s="63" t="s">
        <v>63</v>
      </c>
      <c r="M144" s="51">
        <v>0</v>
      </c>
    </row>
    <row r="145" spans="2:13" ht="32.25" thickBot="1">
      <c r="B145" s="11" t="s">
        <v>2</v>
      </c>
      <c r="C145" s="54">
        <v>21.6</v>
      </c>
      <c r="D145" s="54" t="s">
        <v>138</v>
      </c>
      <c r="E145" s="54" t="s">
        <v>31</v>
      </c>
      <c r="F145" s="54" t="s">
        <v>65</v>
      </c>
      <c r="G145" s="55">
        <v>5</v>
      </c>
      <c r="H145" s="13"/>
      <c r="I145" s="13"/>
      <c r="J145" s="13"/>
      <c r="K145" s="13"/>
      <c r="L145" s="63" t="s">
        <v>63</v>
      </c>
      <c r="M145" s="51">
        <v>3881.875</v>
      </c>
    </row>
    <row r="146" spans="2:14" ht="32.25" thickBot="1">
      <c r="B146" s="47" t="s">
        <v>2</v>
      </c>
      <c r="C146" s="87">
        <v>22.1</v>
      </c>
      <c r="D146" s="87" t="s">
        <v>139</v>
      </c>
      <c r="E146" s="87" t="s">
        <v>139</v>
      </c>
      <c r="F146" s="87" t="s">
        <v>65</v>
      </c>
      <c r="G146" s="88">
        <v>5</v>
      </c>
      <c r="H146" s="91"/>
      <c r="I146" s="91"/>
      <c r="J146" s="91"/>
      <c r="K146" s="91"/>
      <c r="L146" s="92" t="s">
        <v>63</v>
      </c>
      <c r="M146" s="93">
        <v>49455.0875</v>
      </c>
      <c r="N146" s="94">
        <f>M146+M147</f>
        <v>65950.46833</v>
      </c>
    </row>
    <row r="147" spans="2:13" ht="32.25" thickBot="1">
      <c r="B147" s="11" t="s">
        <v>2</v>
      </c>
      <c r="C147" s="60">
        <v>22.2</v>
      </c>
      <c r="D147" s="60" t="s">
        <v>139</v>
      </c>
      <c r="E147" s="60" t="s">
        <v>140</v>
      </c>
      <c r="F147" s="60" t="s">
        <v>65</v>
      </c>
      <c r="G147" s="61">
        <v>5</v>
      </c>
      <c r="H147" s="13"/>
      <c r="I147" s="13"/>
      <c r="J147" s="13"/>
      <c r="K147" s="13"/>
      <c r="L147" s="63" t="s">
        <v>63</v>
      </c>
      <c r="M147" s="52">
        <v>16495.38083</v>
      </c>
    </row>
    <row r="148" spans="2:13" ht="32.25" thickBot="1">
      <c r="B148" s="11" t="s">
        <v>2</v>
      </c>
      <c r="C148" s="54">
        <v>22.3</v>
      </c>
      <c r="D148" s="54" t="s">
        <v>139</v>
      </c>
      <c r="E148" s="54" t="s">
        <v>141</v>
      </c>
      <c r="F148" s="54" t="s">
        <v>65</v>
      </c>
      <c r="G148" s="55">
        <v>1</v>
      </c>
      <c r="H148" s="13"/>
      <c r="I148" s="13"/>
      <c r="J148" s="13"/>
      <c r="K148" s="13"/>
      <c r="L148" s="63" t="s">
        <v>63</v>
      </c>
      <c r="M148" s="51">
        <v>0</v>
      </c>
    </row>
    <row r="149" spans="2:14" ht="32.25" thickBot="1">
      <c r="B149" s="47" t="s">
        <v>2</v>
      </c>
      <c r="C149" s="87">
        <v>23.1</v>
      </c>
      <c r="D149" s="87" t="s">
        <v>142</v>
      </c>
      <c r="E149" s="87" t="s">
        <v>111</v>
      </c>
      <c r="F149" s="87" t="s">
        <v>65</v>
      </c>
      <c r="G149" s="88">
        <v>470</v>
      </c>
      <c r="H149" s="91"/>
      <c r="I149" s="91"/>
      <c r="J149" s="91"/>
      <c r="K149" s="91"/>
      <c r="L149" s="92" t="s">
        <v>63</v>
      </c>
      <c r="M149" s="93">
        <v>4602558.033</v>
      </c>
      <c r="N149" s="94">
        <f>M149+M150+M151+M154</f>
        <v>8692139.225</v>
      </c>
    </row>
    <row r="150" spans="2:13" ht="32.25" thickBot="1">
      <c r="B150" s="11" t="s">
        <v>2</v>
      </c>
      <c r="C150" s="54">
        <v>23.2</v>
      </c>
      <c r="D150" s="54" t="s">
        <v>142</v>
      </c>
      <c r="E150" s="54" t="s">
        <v>143</v>
      </c>
      <c r="F150" s="54" t="s">
        <v>65</v>
      </c>
      <c r="G150" s="55">
        <v>470</v>
      </c>
      <c r="H150" s="13"/>
      <c r="I150" s="13"/>
      <c r="J150" s="13"/>
      <c r="K150" s="13"/>
      <c r="L150" s="63" t="s">
        <v>63</v>
      </c>
      <c r="M150" s="51">
        <v>2904574.15</v>
      </c>
    </row>
    <row r="151" spans="2:13" ht="32.25" thickBot="1">
      <c r="B151" s="11" t="s">
        <v>2</v>
      </c>
      <c r="C151" s="54">
        <v>23.3</v>
      </c>
      <c r="D151" s="54" t="s">
        <v>142</v>
      </c>
      <c r="E151" s="54" t="s">
        <v>144</v>
      </c>
      <c r="F151" s="54" t="s">
        <v>65</v>
      </c>
      <c r="G151" s="55">
        <v>445</v>
      </c>
      <c r="H151" s="13"/>
      <c r="I151" s="13"/>
      <c r="J151" s="13"/>
      <c r="K151" s="13"/>
      <c r="L151" s="63" t="s">
        <v>63</v>
      </c>
      <c r="M151" s="51">
        <v>1082525.542</v>
      </c>
    </row>
    <row r="152" spans="2:13" ht="32.25" thickBot="1">
      <c r="B152" s="11" t="s">
        <v>2</v>
      </c>
      <c r="C152" s="54">
        <v>23.4</v>
      </c>
      <c r="D152" s="54" t="s">
        <v>142</v>
      </c>
      <c r="E152" s="54" t="s">
        <v>46</v>
      </c>
      <c r="F152" s="54" t="s">
        <v>65</v>
      </c>
      <c r="G152" s="55">
        <v>9</v>
      </c>
      <c r="H152" s="13"/>
      <c r="I152" s="13"/>
      <c r="J152" s="13"/>
      <c r="K152" s="13"/>
      <c r="L152" s="63" t="s">
        <v>63</v>
      </c>
      <c r="M152" s="51">
        <v>0</v>
      </c>
    </row>
    <row r="153" spans="2:13" ht="32.25" thickBot="1">
      <c r="B153" s="11" t="s">
        <v>2</v>
      </c>
      <c r="C153" s="54">
        <v>23.5</v>
      </c>
      <c r="D153" s="54" t="s">
        <v>142</v>
      </c>
      <c r="E153" s="54" t="s">
        <v>54</v>
      </c>
      <c r="F153" s="54" t="s">
        <v>65</v>
      </c>
      <c r="G153" s="55">
        <v>9</v>
      </c>
      <c r="H153" s="13"/>
      <c r="I153" s="13"/>
      <c r="J153" s="13"/>
      <c r="K153" s="13"/>
      <c r="L153" s="63" t="s">
        <v>63</v>
      </c>
      <c r="M153" s="51">
        <v>0</v>
      </c>
    </row>
    <row r="154" spans="2:13" ht="31.5">
      <c r="B154" s="98" t="s">
        <v>2</v>
      </c>
      <c r="C154" s="99">
        <v>23.6</v>
      </c>
      <c r="D154" s="99" t="s">
        <v>142</v>
      </c>
      <c r="E154" s="99" t="s">
        <v>31</v>
      </c>
      <c r="F154" s="99" t="s">
        <v>65</v>
      </c>
      <c r="G154" s="100">
        <v>275</v>
      </c>
      <c r="H154" s="101"/>
      <c r="I154" s="101"/>
      <c r="J154" s="101"/>
      <c r="K154" s="101"/>
      <c r="L154" s="102" t="s">
        <v>63</v>
      </c>
      <c r="M154" s="103">
        <v>102481.5</v>
      </c>
    </row>
    <row r="155" spans="2:14" ht="31.5">
      <c r="B155" s="47" t="s">
        <v>2</v>
      </c>
      <c r="C155" s="87">
        <v>24.1</v>
      </c>
      <c r="D155" s="87" t="s">
        <v>234</v>
      </c>
      <c r="E155" s="87" t="s">
        <v>235</v>
      </c>
      <c r="F155" s="87" t="s">
        <v>65</v>
      </c>
      <c r="G155" s="88">
        <v>60</v>
      </c>
      <c r="H155" s="91"/>
      <c r="I155" s="91"/>
      <c r="J155" s="91"/>
      <c r="K155" s="91"/>
      <c r="L155" s="63" t="s">
        <v>63</v>
      </c>
      <c r="M155" s="88">
        <v>1560000</v>
      </c>
      <c r="N155" s="88">
        <v>1560000</v>
      </c>
    </row>
    <row r="156" spans="2:13" ht="31.5">
      <c r="B156" s="11" t="s">
        <v>2</v>
      </c>
      <c r="C156" s="54">
        <v>24.2</v>
      </c>
      <c r="D156" s="54" t="s">
        <v>234</v>
      </c>
      <c r="E156" s="54" t="s">
        <v>236</v>
      </c>
      <c r="F156" s="54" t="s">
        <v>65</v>
      </c>
      <c r="G156" s="55">
        <v>60</v>
      </c>
      <c r="H156" s="13"/>
      <c r="I156" s="13"/>
      <c r="J156" s="13"/>
      <c r="K156" s="13"/>
      <c r="L156" s="102" t="s">
        <v>63</v>
      </c>
      <c r="M156" s="13"/>
    </row>
    <row r="157" spans="2:13" ht="31.5">
      <c r="B157" s="11" t="s">
        <v>2</v>
      </c>
      <c r="C157" s="54">
        <v>24.3</v>
      </c>
      <c r="D157" s="54" t="s">
        <v>234</v>
      </c>
      <c r="E157" s="54" t="s">
        <v>237</v>
      </c>
      <c r="F157" s="54" t="s">
        <v>65</v>
      </c>
      <c r="G157" s="55">
        <v>60</v>
      </c>
      <c r="H157" s="13"/>
      <c r="I157" s="13"/>
      <c r="J157" s="13"/>
      <c r="K157" s="13"/>
      <c r="L157" s="63" t="s">
        <v>63</v>
      </c>
      <c r="M157" s="13"/>
    </row>
    <row r="158" spans="2:13" ht="31.5">
      <c r="B158" s="11" t="s">
        <v>2</v>
      </c>
      <c r="C158" s="54">
        <v>24.4</v>
      </c>
      <c r="D158" s="54" t="s">
        <v>234</v>
      </c>
      <c r="E158" s="54" t="s">
        <v>238</v>
      </c>
      <c r="F158" s="54" t="s">
        <v>65</v>
      </c>
      <c r="G158" s="55">
        <v>20</v>
      </c>
      <c r="H158" s="13"/>
      <c r="I158" s="13"/>
      <c r="J158" s="13"/>
      <c r="K158" s="13"/>
      <c r="L158" s="102" t="s">
        <v>63</v>
      </c>
      <c r="M158" s="13"/>
    </row>
    <row r="159" spans="2:13" ht="31.5">
      <c r="B159" s="11" t="s">
        <v>2</v>
      </c>
      <c r="C159" s="54">
        <v>24.5</v>
      </c>
      <c r="D159" s="54" t="s">
        <v>234</v>
      </c>
      <c r="E159" s="54" t="s">
        <v>46</v>
      </c>
      <c r="F159" s="54" t="s">
        <v>65</v>
      </c>
      <c r="G159" s="55">
        <v>2</v>
      </c>
      <c r="H159" s="13"/>
      <c r="I159" s="13"/>
      <c r="J159" s="13"/>
      <c r="K159" s="13"/>
      <c r="L159" s="63" t="s">
        <v>63</v>
      </c>
      <c r="M159" s="13"/>
    </row>
    <row r="160" spans="2:13" ht="31.5">
      <c r="B160" s="11" t="s">
        <v>2</v>
      </c>
      <c r="C160" s="54">
        <v>24.6</v>
      </c>
      <c r="D160" s="54" t="s">
        <v>234</v>
      </c>
      <c r="E160" s="54" t="s">
        <v>54</v>
      </c>
      <c r="F160" s="54" t="s">
        <v>65</v>
      </c>
      <c r="G160" s="55">
        <v>4</v>
      </c>
      <c r="H160" s="13"/>
      <c r="I160" s="13"/>
      <c r="J160" s="13"/>
      <c r="K160" s="13"/>
      <c r="L160" s="102" t="s">
        <v>63</v>
      </c>
      <c r="M160" s="13"/>
    </row>
    <row r="161" spans="2:13" ht="31.5">
      <c r="B161" s="11" t="s">
        <v>2</v>
      </c>
      <c r="C161" s="54">
        <v>24.7</v>
      </c>
      <c r="D161" s="107" t="s">
        <v>31</v>
      </c>
      <c r="E161" s="107" t="s">
        <v>31</v>
      </c>
      <c r="F161" s="54" t="s">
        <v>65</v>
      </c>
      <c r="G161" s="55">
        <v>30</v>
      </c>
      <c r="H161" s="13"/>
      <c r="I161" s="13"/>
      <c r="J161" s="13"/>
      <c r="K161" s="13"/>
      <c r="L161" s="102" t="s">
        <v>63</v>
      </c>
      <c r="M161" s="13"/>
    </row>
    <row r="162" spans="2:14" ht="36">
      <c r="B162" s="47" t="s">
        <v>2</v>
      </c>
      <c r="C162" s="87">
        <v>25.1</v>
      </c>
      <c r="D162" s="87" t="s">
        <v>243</v>
      </c>
      <c r="E162" s="87" t="s">
        <v>244</v>
      </c>
      <c r="F162" s="87" t="s">
        <v>65</v>
      </c>
      <c r="G162" s="87">
        <v>100</v>
      </c>
      <c r="H162" s="91"/>
      <c r="I162" s="91"/>
      <c r="J162" s="91"/>
      <c r="K162" s="91"/>
      <c r="L162" s="102" t="s">
        <v>63</v>
      </c>
      <c r="M162" s="104">
        <v>4979500</v>
      </c>
      <c r="N162" s="104">
        <v>4979500</v>
      </c>
    </row>
    <row r="163" spans="2:13" ht="36">
      <c r="B163" s="11" t="s">
        <v>2</v>
      </c>
      <c r="C163" s="54">
        <v>25.2</v>
      </c>
      <c r="D163" s="54" t="s">
        <v>243</v>
      </c>
      <c r="E163" s="54" t="s">
        <v>245</v>
      </c>
      <c r="F163" s="54" t="s">
        <v>65</v>
      </c>
      <c r="G163" s="54">
        <v>100</v>
      </c>
      <c r="H163" s="13"/>
      <c r="I163" s="13"/>
      <c r="J163" s="13"/>
      <c r="K163" s="13"/>
      <c r="L163" s="63" t="s">
        <v>63</v>
      </c>
      <c r="M163" s="13"/>
    </row>
    <row r="164" spans="2:13" ht="36">
      <c r="B164" s="11" t="s">
        <v>2</v>
      </c>
      <c r="C164" s="54">
        <v>25.3</v>
      </c>
      <c r="D164" s="54" t="s">
        <v>243</v>
      </c>
      <c r="E164" s="54" t="s">
        <v>246</v>
      </c>
      <c r="F164" s="54" t="s">
        <v>65</v>
      </c>
      <c r="G164" s="54">
        <v>100</v>
      </c>
      <c r="H164" s="13"/>
      <c r="I164" s="13"/>
      <c r="J164" s="13"/>
      <c r="K164" s="13"/>
      <c r="L164" s="102" t="s">
        <v>63</v>
      </c>
      <c r="M164" s="13"/>
    </row>
    <row r="165" spans="2:13" ht="36">
      <c r="B165" s="11" t="s">
        <v>2</v>
      </c>
      <c r="C165" s="54">
        <v>25.4</v>
      </c>
      <c r="D165" s="54" t="s">
        <v>243</v>
      </c>
      <c r="E165" s="54" t="s">
        <v>247</v>
      </c>
      <c r="F165" s="54" t="s">
        <v>65</v>
      </c>
      <c r="G165" s="54">
        <v>20</v>
      </c>
      <c r="H165" s="13"/>
      <c r="I165" s="13"/>
      <c r="J165" s="13"/>
      <c r="K165" s="13"/>
      <c r="L165" s="63" t="s">
        <v>63</v>
      </c>
      <c r="M165" s="13"/>
    </row>
    <row r="166" spans="2:13" ht="36">
      <c r="B166" s="11" t="s">
        <v>2</v>
      </c>
      <c r="C166" s="54">
        <v>25.5</v>
      </c>
      <c r="D166" s="54" t="s">
        <v>243</v>
      </c>
      <c r="E166" s="54" t="s">
        <v>248</v>
      </c>
      <c r="F166" s="54" t="s">
        <v>65</v>
      </c>
      <c r="G166" s="54">
        <v>30</v>
      </c>
      <c r="H166" s="13"/>
      <c r="I166" s="13"/>
      <c r="J166" s="13"/>
      <c r="K166" s="13"/>
      <c r="L166" s="102" t="s">
        <v>63</v>
      </c>
      <c r="M166" s="13"/>
    </row>
    <row r="167" spans="2:13" ht="36">
      <c r="B167" s="11" t="s">
        <v>2</v>
      </c>
      <c r="C167" s="54">
        <v>25.6</v>
      </c>
      <c r="D167" s="54" t="s">
        <v>243</v>
      </c>
      <c r="E167" s="54" t="s">
        <v>249</v>
      </c>
      <c r="F167" s="54" t="s">
        <v>65</v>
      </c>
      <c r="G167" s="54">
        <v>30</v>
      </c>
      <c r="H167" s="13"/>
      <c r="I167" s="13"/>
      <c r="J167" s="13"/>
      <c r="K167" s="13"/>
      <c r="L167" s="63" t="s">
        <v>63</v>
      </c>
      <c r="M167" s="13"/>
    </row>
    <row r="168" spans="2:13" ht="36">
      <c r="B168" s="11" t="s">
        <v>2</v>
      </c>
      <c r="C168" s="54">
        <v>25.7</v>
      </c>
      <c r="D168" s="54" t="s">
        <v>243</v>
      </c>
      <c r="E168" s="54" t="s">
        <v>250</v>
      </c>
      <c r="F168" s="54" t="s">
        <v>65</v>
      </c>
      <c r="G168" s="54">
        <v>30</v>
      </c>
      <c r="H168" s="13"/>
      <c r="I168" s="13"/>
      <c r="J168" s="13"/>
      <c r="K168" s="13"/>
      <c r="L168" s="102" t="s">
        <v>63</v>
      </c>
      <c r="M168" s="13"/>
    </row>
    <row r="169" spans="2:13" ht="36">
      <c r="B169" s="11" t="s">
        <v>2</v>
      </c>
      <c r="C169" s="54">
        <v>25.8</v>
      </c>
      <c r="D169" s="54" t="s">
        <v>243</v>
      </c>
      <c r="E169" s="54" t="s">
        <v>251</v>
      </c>
      <c r="F169" s="54" t="s">
        <v>65</v>
      </c>
      <c r="G169" s="54">
        <v>80</v>
      </c>
      <c r="H169" s="13"/>
      <c r="I169" s="13"/>
      <c r="J169" s="13"/>
      <c r="K169" s="13"/>
      <c r="L169" s="63" t="s">
        <v>63</v>
      </c>
      <c r="M169" s="13"/>
    </row>
    <row r="170" spans="2:13" ht="36">
      <c r="B170" s="11" t="s">
        <v>2</v>
      </c>
      <c r="C170" s="54">
        <v>25.9</v>
      </c>
      <c r="D170" s="54" t="s">
        <v>243</v>
      </c>
      <c r="E170" s="54" t="s">
        <v>252</v>
      </c>
      <c r="F170" s="54" t="s">
        <v>65</v>
      </c>
      <c r="G170" s="54">
        <v>40</v>
      </c>
      <c r="H170" s="13"/>
      <c r="I170" s="13"/>
      <c r="J170" s="13"/>
      <c r="K170" s="13"/>
      <c r="L170" s="102" t="s">
        <v>63</v>
      </c>
      <c r="M170" s="13"/>
    </row>
    <row r="171" spans="2:13" ht="36">
      <c r="B171" s="11" t="s">
        <v>2</v>
      </c>
      <c r="C171" s="54">
        <v>25.1</v>
      </c>
      <c r="D171" s="54" t="s">
        <v>243</v>
      </c>
      <c r="E171" s="54" t="s">
        <v>253</v>
      </c>
      <c r="F171" s="54" t="s">
        <v>65</v>
      </c>
      <c r="G171" s="54">
        <v>40</v>
      </c>
      <c r="H171" s="13"/>
      <c r="I171" s="13"/>
      <c r="J171" s="13"/>
      <c r="K171" s="13"/>
      <c r="L171" s="63" t="s">
        <v>63</v>
      </c>
      <c r="M171" s="13"/>
    </row>
    <row r="172" spans="2:13" ht="36">
      <c r="B172" s="11" t="s">
        <v>2</v>
      </c>
      <c r="C172" s="54">
        <v>25.11</v>
      </c>
      <c r="D172" s="54" t="s">
        <v>243</v>
      </c>
      <c r="E172" s="54" t="s">
        <v>254</v>
      </c>
      <c r="F172" s="54" t="s">
        <v>65</v>
      </c>
      <c r="G172" s="54">
        <v>5</v>
      </c>
      <c r="H172" s="13"/>
      <c r="I172" s="13"/>
      <c r="J172" s="13"/>
      <c r="K172" s="13"/>
      <c r="L172" s="102" t="s">
        <v>63</v>
      </c>
      <c r="M172" s="13"/>
    </row>
    <row r="173" spans="2:13" ht="36">
      <c r="B173" s="11" t="s">
        <v>2</v>
      </c>
      <c r="C173" s="54">
        <v>25.12</v>
      </c>
      <c r="D173" s="54" t="s">
        <v>243</v>
      </c>
      <c r="E173" s="54" t="s">
        <v>255</v>
      </c>
      <c r="F173" s="54" t="s">
        <v>65</v>
      </c>
      <c r="G173" s="54">
        <v>5</v>
      </c>
      <c r="H173" s="13"/>
      <c r="I173" s="13"/>
      <c r="J173" s="13"/>
      <c r="K173" s="13"/>
      <c r="L173" s="63" t="s">
        <v>63</v>
      </c>
      <c r="M173" s="13"/>
    </row>
    <row r="174" spans="2:13" ht="36">
      <c r="B174" s="11" t="s">
        <v>2</v>
      </c>
      <c r="C174" s="54">
        <v>25.13</v>
      </c>
      <c r="D174" s="54" t="s">
        <v>243</v>
      </c>
      <c r="E174" s="54" t="s">
        <v>256</v>
      </c>
      <c r="F174" s="54" t="s">
        <v>65</v>
      </c>
      <c r="G174" s="54">
        <v>5</v>
      </c>
      <c r="H174" s="13"/>
      <c r="I174" s="13"/>
      <c r="J174" s="13"/>
      <c r="K174" s="13"/>
      <c r="L174" s="102" t="s">
        <v>63</v>
      </c>
      <c r="M174" s="13"/>
    </row>
    <row r="175" spans="2:13" ht="36">
      <c r="B175" s="11" t="s">
        <v>2</v>
      </c>
      <c r="C175" s="54">
        <v>25.14</v>
      </c>
      <c r="D175" s="54" t="s">
        <v>243</v>
      </c>
      <c r="E175" s="54" t="s">
        <v>257</v>
      </c>
      <c r="F175" s="54" t="s">
        <v>65</v>
      </c>
      <c r="G175" s="54">
        <v>10</v>
      </c>
      <c r="H175" s="13"/>
      <c r="I175" s="13"/>
      <c r="J175" s="13"/>
      <c r="K175" s="13"/>
      <c r="L175" s="63" t="s">
        <v>63</v>
      </c>
      <c r="M175" s="13"/>
    </row>
    <row r="176" spans="2:13" ht="36">
      <c r="B176" s="11" t="s">
        <v>2</v>
      </c>
      <c r="C176" s="54">
        <v>25.15</v>
      </c>
      <c r="D176" s="54" t="s">
        <v>243</v>
      </c>
      <c r="E176" s="54" t="s">
        <v>258</v>
      </c>
      <c r="F176" s="54" t="s">
        <v>65</v>
      </c>
      <c r="G176" s="54">
        <v>10</v>
      </c>
      <c r="H176" s="13"/>
      <c r="I176" s="13"/>
      <c r="J176" s="13"/>
      <c r="K176" s="13"/>
      <c r="L176" s="102" t="s">
        <v>63</v>
      </c>
      <c r="M176" s="13"/>
    </row>
    <row r="177" spans="2:13" ht="36">
      <c r="B177" s="11" t="s">
        <v>2</v>
      </c>
      <c r="C177" s="54">
        <v>25.16</v>
      </c>
      <c r="D177" s="54" t="s">
        <v>243</v>
      </c>
      <c r="E177" s="54" t="s">
        <v>46</v>
      </c>
      <c r="F177" s="54" t="s">
        <v>65</v>
      </c>
      <c r="G177" s="54">
        <v>1</v>
      </c>
      <c r="H177" s="13"/>
      <c r="I177" s="13"/>
      <c r="J177" s="13"/>
      <c r="K177" s="13"/>
      <c r="L177" s="63" t="s">
        <v>63</v>
      </c>
      <c r="M177" s="13"/>
    </row>
    <row r="178" spans="2:13" ht="36">
      <c r="B178" s="11" t="s">
        <v>2</v>
      </c>
      <c r="C178" s="54">
        <v>25.17</v>
      </c>
      <c r="D178" s="54" t="s">
        <v>243</v>
      </c>
      <c r="E178" s="54" t="s">
        <v>54</v>
      </c>
      <c r="F178" s="54" t="s">
        <v>65</v>
      </c>
      <c r="G178" s="54">
        <v>2</v>
      </c>
      <c r="H178" s="13"/>
      <c r="I178" s="13"/>
      <c r="J178" s="13"/>
      <c r="K178" s="13"/>
      <c r="L178" s="102" t="s">
        <v>63</v>
      </c>
      <c r="M178" s="13"/>
    </row>
    <row r="179" spans="2:13" ht="36">
      <c r="B179" s="54" t="s">
        <v>2</v>
      </c>
      <c r="C179" s="54">
        <v>25.18</v>
      </c>
      <c r="D179" s="54" t="s">
        <v>243</v>
      </c>
      <c r="E179" s="54" t="s">
        <v>31</v>
      </c>
      <c r="F179" s="54" t="s">
        <v>65</v>
      </c>
      <c r="G179" s="54">
        <v>80</v>
      </c>
      <c r="H179" s="13"/>
      <c r="I179" s="13"/>
      <c r="J179" s="13"/>
      <c r="K179" s="13"/>
      <c r="L179" s="63" t="s">
        <v>63</v>
      </c>
      <c r="M179" s="13"/>
    </row>
    <row r="180" spans="2:14" ht="36">
      <c r="B180" s="47" t="s">
        <v>2</v>
      </c>
      <c r="C180" s="87">
        <v>26.1</v>
      </c>
      <c r="D180" s="87" t="s">
        <v>259</v>
      </c>
      <c r="E180" s="87" t="s">
        <v>260</v>
      </c>
      <c r="F180" s="87" t="s">
        <v>65</v>
      </c>
      <c r="G180" s="87">
        <v>20</v>
      </c>
      <c r="H180" s="91"/>
      <c r="I180" s="91"/>
      <c r="J180" s="91"/>
      <c r="K180" s="91"/>
      <c r="L180" s="102" t="s">
        <v>63</v>
      </c>
      <c r="M180" s="94">
        <v>320000</v>
      </c>
      <c r="N180" s="94">
        <v>320000</v>
      </c>
    </row>
    <row r="181" spans="2:13" ht="36">
      <c r="B181" s="54" t="s">
        <v>2</v>
      </c>
      <c r="C181" s="54">
        <v>26.2</v>
      </c>
      <c r="D181" s="54" t="s">
        <v>259</v>
      </c>
      <c r="E181" s="54" t="s">
        <v>261</v>
      </c>
      <c r="F181" s="54" t="s">
        <v>65</v>
      </c>
      <c r="G181" s="54">
        <v>20</v>
      </c>
      <c r="H181" s="13"/>
      <c r="I181" s="13"/>
      <c r="J181" s="13"/>
      <c r="K181" s="13"/>
      <c r="L181" s="63" t="s">
        <v>63</v>
      </c>
      <c r="M181" s="13"/>
    </row>
    <row r="182" spans="2:13" ht="36">
      <c r="B182" s="11" t="s">
        <v>2</v>
      </c>
      <c r="C182" s="54">
        <v>26.3</v>
      </c>
      <c r="D182" s="54" t="s">
        <v>259</v>
      </c>
      <c r="E182" s="54" t="s">
        <v>46</v>
      </c>
      <c r="F182" s="54" t="s">
        <v>65</v>
      </c>
      <c r="G182" s="54">
        <v>1</v>
      </c>
      <c r="H182" s="13"/>
      <c r="I182" s="13"/>
      <c r="J182" s="13"/>
      <c r="K182" s="13"/>
      <c r="L182" s="102" t="s">
        <v>63</v>
      </c>
      <c r="M182" s="13"/>
    </row>
    <row r="183" spans="2:13" ht="36">
      <c r="B183" s="54" t="s">
        <v>2</v>
      </c>
      <c r="C183" s="54">
        <v>26.4</v>
      </c>
      <c r="D183" s="54" t="s">
        <v>259</v>
      </c>
      <c r="E183" s="54" t="s">
        <v>54</v>
      </c>
      <c r="F183" s="54" t="s">
        <v>65</v>
      </c>
      <c r="G183" s="54">
        <v>2</v>
      </c>
      <c r="H183" s="13"/>
      <c r="I183" s="13"/>
      <c r="J183" s="13"/>
      <c r="K183" s="13"/>
      <c r="L183" s="63" t="s">
        <v>63</v>
      </c>
      <c r="M183" s="13"/>
    </row>
    <row r="184" spans="2:13" ht="36">
      <c r="B184" s="11" t="s">
        <v>2</v>
      </c>
      <c r="C184" s="54">
        <v>26.5</v>
      </c>
      <c r="D184" s="54" t="s">
        <v>259</v>
      </c>
      <c r="E184" s="54" t="s">
        <v>31</v>
      </c>
      <c r="F184" s="54" t="s">
        <v>65</v>
      </c>
      <c r="G184" s="54">
        <v>20</v>
      </c>
      <c r="H184" s="13"/>
      <c r="I184" s="13"/>
      <c r="J184" s="13"/>
      <c r="K184" s="13"/>
      <c r="L184" s="63" t="s">
        <v>63</v>
      </c>
      <c r="M184" s="13"/>
    </row>
    <row r="185" spans="13:14" ht="12.75">
      <c r="M185" s="20">
        <f>SUM(M8:M184)</f>
        <v>94811920.94193</v>
      </c>
      <c r="N185" s="20">
        <f>SUM(N8:N184)</f>
        <v>95232343.51792999</v>
      </c>
    </row>
    <row r="186" spans="5:13" ht="12.75">
      <c r="E186" s="20"/>
      <c r="F186" s="20"/>
      <c r="G186" s="20"/>
      <c r="M186" s="20"/>
    </row>
    <row r="187" spans="2:20" ht="12.75">
      <c r="B187" s="6"/>
      <c r="C187" s="6"/>
      <c r="D187" s="6"/>
      <c r="E187" s="50"/>
      <c r="F187" s="6"/>
      <c r="G187" s="6"/>
      <c r="H187" s="119" t="s">
        <v>28</v>
      </c>
      <c r="I187" s="119"/>
      <c r="J187" s="4">
        <f>SUM(J8:J184)</f>
        <v>0</v>
      </c>
      <c r="K187" s="4">
        <f>SUM(K8:K184)</f>
        <v>0</v>
      </c>
      <c r="L187" s="2"/>
      <c r="M187" s="2"/>
      <c r="N187" s="2"/>
      <c r="O187" s="2"/>
      <c r="P187" s="2"/>
      <c r="Q187" s="2"/>
      <c r="R187" s="2"/>
      <c r="S187" s="2"/>
      <c r="T187" s="2"/>
    </row>
    <row r="188" spans="2:20" ht="12.75">
      <c r="B188" s="6"/>
      <c r="C188" s="6"/>
      <c r="D188" s="6"/>
      <c r="E188" s="50"/>
      <c r="F188" s="6"/>
      <c r="G188" s="119"/>
      <c r="H188" s="119"/>
      <c r="I188" s="4"/>
      <c r="J188" s="4"/>
      <c r="K188" s="6"/>
      <c r="L188" s="2"/>
      <c r="M188" s="2"/>
      <c r="N188" s="2"/>
      <c r="O188" s="2"/>
      <c r="P188" s="2"/>
      <c r="Q188" s="2"/>
      <c r="R188" s="2"/>
      <c r="S188" s="2"/>
      <c r="T188" s="2"/>
    </row>
    <row r="189" spans="2:20" ht="12.75">
      <c r="B189" s="2"/>
      <c r="C189" s="2"/>
      <c r="D189" s="2"/>
      <c r="E189" s="3"/>
      <c r="F189" s="2"/>
      <c r="G189" s="2"/>
      <c r="H189" s="2"/>
      <c r="I189" s="2"/>
      <c r="J189" s="2"/>
      <c r="K189" s="2"/>
      <c r="L189" s="2"/>
      <c r="M189" s="2"/>
      <c r="N189" s="2"/>
      <c r="O189" s="2"/>
      <c r="P189" s="2"/>
      <c r="Q189" s="2"/>
      <c r="R189" s="2"/>
      <c r="S189" s="2"/>
      <c r="T189" s="2"/>
    </row>
    <row r="190" spans="2:20" ht="12.75">
      <c r="B190" s="2"/>
      <c r="C190" s="2"/>
      <c r="D190" s="2"/>
      <c r="E190" s="3"/>
      <c r="F190" s="2"/>
      <c r="G190" s="2"/>
      <c r="H190" s="2"/>
      <c r="I190" s="2"/>
      <c r="J190" s="2"/>
      <c r="K190" s="2"/>
      <c r="L190" s="2"/>
      <c r="M190" s="2"/>
      <c r="N190" s="2"/>
      <c r="O190" s="2"/>
      <c r="P190" s="2"/>
      <c r="Q190" s="2"/>
      <c r="R190" s="2"/>
      <c r="S190" s="2"/>
      <c r="T190" s="2"/>
    </row>
    <row r="191" spans="2:20" ht="20.25">
      <c r="B191" s="5"/>
      <c r="C191" s="5" t="s">
        <v>18</v>
      </c>
      <c r="D191" s="5"/>
      <c r="E191" s="5"/>
      <c r="F191" s="5"/>
      <c r="G191" s="5"/>
      <c r="H191" s="5"/>
      <c r="I191" s="5"/>
      <c r="J191" s="5"/>
      <c r="K191" s="5"/>
      <c r="L191" s="5"/>
      <c r="M191" s="5"/>
      <c r="N191" s="5"/>
      <c r="O191" s="5"/>
      <c r="P191" s="5"/>
      <c r="Q191" s="5"/>
      <c r="R191" s="5"/>
      <c r="S191" s="5"/>
      <c r="T191" s="5"/>
    </row>
    <row r="192" spans="2:20" ht="20.25">
      <c r="B192" s="5"/>
      <c r="C192" s="5"/>
      <c r="D192" s="5"/>
      <c r="E192" s="5"/>
      <c r="F192" s="5"/>
      <c r="G192" s="5"/>
      <c r="H192" s="5"/>
      <c r="I192" s="5"/>
      <c r="J192" s="5"/>
      <c r="K192" s="5"/>
      <c r="L192" s="5"/>
      <c r="M192" s="5"/>
      <c r="N192" s="5"/>
      <c r="O192" s="5"/>
      <c r="P192" s="5"/>
      <c r="Q192" s="5"/>
      <c r="R192" s="5"/>
      <c r="S192" s="5"/>
      <c r="T192" s="5"/>
    </row>
    <row r="193" spans="2:20" ht="20.25">
      <c r="B193" s="5"/>
      <c r="C193" s="5" t="s">
        <v>19</v>
      </c>
      <c r="D193" s="5"/>
      <c r="E193" s="5"/>
      <c r="F193" s="5"/>
      <c r="G193" s="5"/>
      <c r="H193" s="5"/>
      <c r="I193" s="5"/>
      <c r="J193" s="5"/>
      <c r="K193" s="5"/>
      <c r="L193" s="5"/>
      <c r="M193" s="5"/>
      <c r="N193" s="5"/>
      <c r="O193" s="5"/>
      <c r="P193" s="5"/>
      <c r="Q193" s="5"/>
      <c r="R193" s="5"/>
      <c r="S193" s="5"/>
      <c r="T193" s="5"/>
    </row>
    <row r="194" spans="2:20" ht="12.75">
      <c r="B194"/>
      <c r="C194"/>
      <c r="D194"/>
      <c r="E194"/>
      <c r="F194"/>
      <c r="G194"/>
      <c r="H194"/>
      <c r="I194"/>
      <c r="J194"/>
      <c r="K194"/>
      <c r="L194"/>
      <c r="M194"/>
      <c r="N194"/>
      <c r="O194"/>
      <c r="P194"/>
      <c r="Q194"/>
      <c r="R194"/>
      <c r="S194"/>
      <c r="T194"/>
    </row>
    <row r="195" spans="5:13" ht="12.75">
      <c r="E195" s="20"/>
      <c r="F195" s="20"/>
      <c r="G195" s="20"/>
      <c r="M195" s="20"/>
    </row>
    <row r="196" spans="5:13" ht="12.75">
      <c r="E196" s="20"/>
      <c r="F196" s="20"/>
      <c r="G196" s="20"/>
      <c r="M196" s="20"/>
    </row>
    <row r="197" spans="5:13" ht="12.75">
      <c r="E197" s="20"/>
      <c r="F197" s="20"/>
      <c r="G197" s="20"/>
      <c r="M197" s="20"/>
    </row>
    <row r="198" spans="5:13" ht="12.75">
      <c r="E198" s="20"/>
      <c r="F198" s="20"/>
      <c r="G198" s="20"/>
      <c r="M198" s="20"/>
    </row>
    <row r="199" spans="5:13" ht="12.75">
      <c r="E199" s="20"/>
      <c r="F199" s="20"/>
      <c r="G199" s="20"/>
      <c r="M199" s="20"/>
    </row>
    <row r="200" spans="5:13" ht="12.75">
      <c r="E200" s="20"/>
      <c r="F200" s="20"/>
      <c r="G200" s="20"/>
      <c r="M200" s="20"/>
    </row>
    <row r="201" spans="5:13" ht="12.75">
      <c r="E201" s="20"/>
      <c r="F201" s="20"/>
      <c r="G201" s="20"/>
      <c r="M201" s="20"/>
    </row>
    <row r="202" spans="5:13" ht="12.75">
      <c r="E202" s="20"/>
      <c r="F202" s="20"/>
      <c r="G202" s="20"/>
      <c r="M202" s="20"/>
    </row>
    <row r="203" spans="5:13" ht="12.75">
      <c r="E203" s="20"/>
      <c r="F203" s="20"/>
      <c r="G203" s="20"/>
      <c r="M203" s="20"/>
    </row>
    <row r="204" spans="5:13" ht="12.75">
      <c r="E204" s="20"/>
      <c r="F204" s="20"/>
      <c r="G204" s="20"/>
      <c r="M204" s="20"/>
    </row>
    <row r="205" spans="5:13" ht="12.75">
      <c r="E205" s="20"/>
      <c r="F205" s="20"/>
      <c r="G205" s="20"/>
      <c r="M205" s="20"/>
    </row>
    <row r="206" spans="5:13" ht="12.75">
      <c r="E206" s="20"/>
      <c r="F206" s="20"/>
      <c r="G206" s="20"/>
      <c r="M206" s="20"/>
    </row>
    <row r="207" spans="5:13" ht="12.75">
      <c r="E207" s="20"/>
      <c r="F207" s="20"/>
      <c r="G207" s="20"/>
      <c r="M207" s="20"/>
    </row>
    <row r="208" spans="5:13" ht="12.75">
      <c r="E208" s="20"/>
      <c r="F208" s="20"/>
      <c r="G208" s="20"/>
      <c r="M208" s="20"/>
    </row>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pans="5:13" ht="12.75">
      <c r="E289" s="20"/>
      <c r="F289" s="20"/>
      <c r="G289" s="20"/>
      <c r="M289" s="20"/>
    </row>
    <row r="290" spans="5:13" ht="12.75">
      <c r="E290" s="20"/>
      <c r="F290" s="20"/>
      <c r="G290" s="20"/>
      <c r="M290" s="20"/>
    </row>
    <row r="291" spans="5:13" ht="12.75">
      <c r="E291" s="20"/>
      <c r="F291" s="20"/>
      <c r="G291" s="20"/>
      <c r="M291" s="20"/>
    </row>
    <row r="292" ht="12.75">
      <c r="M292" s="20"/>
    </row>
    <row r="293" ht="12.75">
      <c r="M293" s="20"/>
    </row>
    <row r="294" ht="12.75">
      <c r="M294" s="20"/>
    </row>
    <row r="295" ht="12.75">
      <c r="M295" s="20"/>
    </row>
    <row r="296" ht="12.75">
      <c r="M296" s="20"/>
    </row>
    <row r="297" ht="12.75">
      <c r="M297" s="20"/>
    </row>
    <row r="298" ht="12.75">
      <c r="M298" s="20"/>
    </row>
    <row r="299" ht="12.75">
      <c r="M299" s="20"/>
    </row>
    <row r="300" ht="12.75">
      <c r="M300" s="20"/>
    </row>
    <row r="301" ht="12.75">
      <c r="M301" s="20"/>
    </row>
    <row r="302" ht="12.75">
      <c r="M302" s="20"/>
    </row>
    <row r="303" ht="12.75">
      <c r="M303" s="20"/>
    </row>
    <row r="304" ht="12.75">
      <c r="M304" s="20"/>
    </row>
    <row r="305" ht="12.75">
      <c r="M305" s="20"/>
    </row>
    <row r="306" ht="12.75">
      <c r="M306" s="20"/>
    </row>
    <row r="307" ht="12.75">
      <c r="M307" s="20"/>
    </row>
    <row r="308" ht="12.75">
      <c r="M308" s="20"/>
    </row>
    <row r="309" ht="12.75">
      <c r="M309" s="20"/>
    </row>
    <row r="310" ht="12.75">
      <c r="M310" s="20"/>
    </row>
    <row r="311" ht="12.75">
      <c r="M311" s="20"/>
    </row>
    <row r="312" ht="12.75">
      <c r="M312" s="20"/>
    </row>
    <row r="313" ht="12.75">
      <c r="M313" s="20"/>
    </row>
    <row r="314" ht="12.75">
      <c r="M314" s="20"/>
    </row>
    <row r="315" ht="12.75">
      <c r="M315" s="20"/>
    </row>
    <row r="316" ht="12.75">
      <c r="M316" s="20"/>
    </row>
    <row r="317" ht="12.75">
      <c r="M317" s="20"/>
    </row>
    <row r="318" ht="12.75">
      <c r="M318" s="20"/>
    </row>
    <row r="319" ht="12.75">
      <c r="M319" s="20"/>
    </row>
    <row r="320" ht="12.75">
      <c r="M320" s="20"/>
    </row>
    <row r="321" ht="12.75">
      <c r="M321" s="20"/>
    </row>
    <row r="322" ht="12.75">
      <c r="M322" s="20"/>
    </row>
    <row r="323" ht="12.75">
      <c r="M323" s="20"/>
    </row>
    <row r="324" ht="12.75">
      <c r="M324" s="20"/>
    </row>
    <row r="325" ht="12.75">
      <c r="M325" s="20"/>
    </row>
    <row r="326" ht="12.75">
      <c r="M326" s="20"/>
    </row>
    <row r="327" ht="12.75">
      <c r="M327" s="20"/>
    </row>
    <row r="328" ht="12.75">
      <c r="M328" s="20"/>
    </row>
    <row r="329" ht="12.75">
      <c r="M329" s="20"/>
    </row>
    <row r="330" ht="12.75">
      <c r="M330" s="20"/>
    </row>
    <row r="331" ht="12.75">
      <c r="M331" s="20"/>
    </row>
    <row r="332" ht="12.75">
      <c r="M332" s="20"/>
    </row>
    <row r="333" ht="12.75">
      <c r="M333" s="20"/>
    </row>
    <row r="334" ht="12.75">
      <c r="M334" s="20"/>
    </row>
    <row r="335" ht="12.75">
      <c r="M335" s="20"/>
    </row>
    <row r="336" ht="12.75">
      <c r="M336" s="20"/>
    </row>
    <row r="337" ht="12.75">
      <c r="M337" s="20"/>
    </row>
    <row r="338" ht="12.75">
      <c r="M338" s="20"/>
    </row>
    <row r="339" ht="12.75">
      <c r="M339" s="20"/>
    </row>
    <row r="340" ht="12.75">
      <c r="M340" s="20"/>
    </row>
    <row r="341" ht="12.75">
      <c r="M341" s="20"/>
    </row>
    <row r="342" ht="12.75">
      <c r="M342" s="20"/>
    </row>
    <row r="343" ht="12.75">
      <c r="M343" s="20"/>
    </row>
    <row r="344" ht="12.75">
      <c r="M344" s="20"/>
    </row>
    <row r="345" ht="12.75">
      <c r="M345" s="20"/>
    </row>
    <row r="346" ht="12.75">
      <c r="M346" s="20"/>
    </row>
    <row r="347" ht="12.75">
      <c r="M347" s="20"/>
    </row>
    <row r="348" ht="12.75">
      <c r="M348" s="20"/>
    </row>
    <row r="349" ht="12.75">
      <c r="M349" s="20"/>
    </row>
    <row r="350" ht="12.75">
      <c r="M350" s="20"/>
    </row>
    <row r="351" ht="12.75">
      <c r="M351" s="20"/>
    </row>
    <row r="352" ht="12.75">
      <c r="M352" s="20"/>
    </row>
    <row r="353" ht="12.75">
      <c r="M353" s="20"/>
    </row>
    <row r="354" ht="12.75">
      <c r="M354" s="20"/>
    </row>
  </sheetData>
  <autoFilter ref="A6:L154"/>
  <mergeCells count="6">
    <mergeCell ref="G188:H188"/>
    <mergeCell ref="H187:I187"/>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19" t="s">
        <v>28</v>
      </c>
      <c r="I12" s="119"/>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2022-09-29T15:28:36Z</dcterms:modified>
  <cp:category/>
  <cp:version/>
  <cp:contentType/>
  <cp:contentStatus/>
</cp:coreProperties>
</file>