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110.2\Dispozitive\+LP ADM 2026\mentenanța 2026\Initierea\Demarare\"/>
    </mc:Choice>
  </mc:AlternateContent>
  <xr:revisionPtr revIDLastSave="0" documentId="13_ncr:1_{156F59F5-D0E9-4ADD-8807-A55539E21BE4}" xr6:coauthVersionLast="47" xr6:coauthVersionMax="47" xr10:uidLastSave="{00000000-0000-0000-0000-000000000000}"/>
  <bookViews>
    <workbookView xWindow="-120" yWindow="-120" windowWidth="29040" windowHeight="15720" tabRatio="746" firstSheet="20" activeTab="27" xr2:uid="{00000000-000D-0000-FFFF-FFFF00000000}"/>
  </bookViews>
  <sheets>
    <sheet name="1 Angiograf" sheetId="2" r:id="rId1"/>
    <sheet name="2 CT" sheetId="3" r:id="rId2"/>
    <sheet name="3 RMN" sheetId="14" r:id="rId3"/>
    <sheet name="4 X-ray staționar" sheetId="4" r:id="rId4"/>
    <sheet name="5 X-ray mobil" sheetId="5" r:id="rId5"/>
    <sheet name="6 C-arm" sheetId="6" r:id="rId6"/>
    <sheet name="7 PET-CT " sheetId="15" r:id="rId7"/>
    <sheet name="8 SPECT" sheetId="16" r:id="rId8"/>
    <sheet name="9 Accelerator, Gamma camera" sheetId="17" r:id="rId9"/>
    <sheet name="10 Ecografe (USG)" sheetId="7" r:id="rId10"/>
    <sheet name="11 Sistem PACS" sheetId="18" r:id="rId11"/>
    <sheet name="12 Mașină de anestezie" sheetId="8" r:id="rId12"/>
    <sheet name="13 Monitoare" sheetId="9" r:id="rId13"/>
    <sheet name="14 Pompă de perfuzie" sheetId="10" r:id="rId14"/>
    <sheet name="15 Defibrilatoare" sheetId="11" r:id="rId15"/>
    <sheet name="16 EMG" sheetId="19" r:id="rId16"/>
    <sheet name="17 Mașini de dializă" sheetId="20" r:id="rId17"/>
    <sheet name="18 Incubatoare" sheetId="13" r:id="rId18"/>
    <sheet name="19 Microscoape Chirurgie" sheetId="22" r:id="rId19"/>
    <sheet name="20 Ventilator de respirație" sheetId="23" r:id="rId20"/>
    <sheet name="21 Microscoape optice" sheetId="24" r:id="rId21"/>
    <sheet name="22 Centrifuga" sheetId="25" r:id="rId22"/>
    <sheet name="23 Autoclave și sterilizatoare" sheetId="26" r:id="rId23"/>
    <sheet name="24 Electrocuagulator" sheetId="28" r:id="rId24"/>
    <sheet name="25 Endoscoape" sheetId="29" r:id="rId25"/>
    <sheet name="26 Masa operatie" sheetId="30" r:id="rId26"/>
    <sheet name="27 Alte" sheetId="33" r:id="rId27"/>
    <sheet name="28 Statie O2" sheetId="27" r:id="rId28"/>
  </sheets>
  <definedNames>
    <definedName name="_xlnm._FilterDatabase" localSheetId="0" hidden="1">'1 Angiograf'!$A$1:$K$9</definedName>
    <definedName name="_xlnm._FilterDatabase" localSheetId="9" hidden="1">'10 Ecografe (USG)'!$A$1:$H$45</definedName>
    <definedName name="_xlnm._FilterDatabase" localSheetId="10" hidden="1">'11 Sistem PACS'!$A$1:$H$1</definedName>
    <definedName name="_xlnm._FilterDatabase" localSheetId="11" hidden="1">'12 Mașină de anestezie'!$A$1:$H$26</definedName>
    <definedName name="_xlnm._FilterDatabase" localSheetId="12" hidden="1">'13 Monitoare'!$A$1:$H$19</definedName>
    <definedName name="_xlnm._FilterDatabase" localSheetId="14" hidden="1">'15 Defibrilatoare'!$A$1:$H$15</definedName>
    <definedName name="_xlnm._FilterDatabase" localSheetId="16" hidden="1">'17 Mașini de dializă'!$A$1:$H$8</definedName>
    <definedName name="_xlnm._FilterDatabase" localSheetId="1" hidden="1">'2 CT'!$A$1:$H$13</definedName>
    <definedName name="_xlnm._FilterDatabase" localSheetId="19" hidden="1">'20 Ventilator de respirație'!$A$1:$H$38</definedName>
    <definedName name="_xlnm._FilterDatabase" localSheetId="20" hidden="1">'21 Microscoape optice'!$A$1:$H$16</definedName>
    <definedName name="_xlnm._FilterDatabase" localSheetId="21" hidden="1">'22 Centrifuga'!$A$1:$H$40</definedName>
    <definedName name="_xlnm._FilterDatabase" localSheetId="22" hidden="1">'23 Autoclave și sterilizatoare'!$A$1:$H$78</definedName>
    <definedName name="_xlnm._FilterDatabase" localSheetId="24" hidden="1">'25 Endoscoape'!$A$1:$H$30</definedName>
    <definedName name="_xlnm._FilterDatabase" localSheetId="26" hidden="1">'27 Alte'!$A$1:$H$14</definedName>
    <definedName name="_xlnm._FilterDatabase" localSheetId="27" hidden="1">'28 Statie O2'!$A$1:$H$22</definedName>
    <definedName name="_xlnm._FilterDatabase" localSheetId="3" hidden="1">'4 X-ray staționar'!$A$1:$H$61</definedName>
    <definedName name="_xlnm._FilterDatabase" localSheetId="4" hidden="1">'5 X-ray mobil'!$A$1:$G$38</definedName>
    <definedName name="_xlnm._FilterDatabase" localSheetId="5" hidden="1">'6 C-arm'!$A$1:$H$7</definedName>
    <definedName name="_xlnm._FilterDatabase" localSheetId="7" hidden="1">'8 SPECT'!$A$1:$H$5</definedName>
    <definedName name="_xlnm._FilterDatabase" localSheetId="8" hidden="1">'9 Accelerator, Gamma camera'!$A$1:$H$1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2" l="1"/>
  <c r="F9" i="6" l="1"/>
  <c r="H9" i="6"/>
  <c r="F27" i="8"/>
  <c r="E23" i="27" l="1"/>
  <c r="H2" i="13"/>
  <c r="H14" i="10" l="1"/>
  <c r="H27" i="8"/>
  <c r="G39" i="5"/>
  <c r="G42" i="5" s="1"/>
  <c r="G62" i="4" l="1"/>
  <c r="E9" i="2"/>
  <c r="F15" i="33" l="1"/>
  <c r="F31" i="29"/>
  <c r="F9" i="28"/>
  <c r="F79" i="26"/>
  <c r="F41" i="25" l="1"/>
  <c r="F17" i="24"/>
  <c r="F39" i="23"/>
  <c r="F16" i="11"/>
  <c r="F14" i="10"/>
  <c r="F20" i="9"/>
  <c r="F6" i="18"/>
  <c r="F46" i="7"/>
  <c r="F6" i="17"/>
  <c r="F6" i="16"/>
  <c r="E39" i="5"/>
  <c r="F62" i="4" l="1"/>
  <c r="F14" i="3"/>
  <c r="G9" i="6" l="1"/>
  <c r="H20" i="9" l="1"/>
  <c r="G23" i="27"/>
  <c r="H17" i="24"/>
  <c r="H6" i="18"/>
  <c r="H46" i="7"/>
  <c r="H31" i="29"/>
  <c r="H9" i="28"/>
  <c r="H79" i="26"/>
  <c r="H41" i="25"/>
  <c r="H39" i="23"/>
  <c r="H15" i="33"/>
  <c r="H6" i="16"/>
  <c r="H16" i="11"/>
  <c r="H6" i="17"/>
  <c r="H62" i="4" l="1"/>
  <c r="H5" i="14"/>
  <c r="H14" i="3"/>
</calcChain>
</file>

<file path=xl/sharedStrings.xml><?xml version="1.0" encoding="utf-8"?>
<sst xmlns="http://schemas.openxmlformats.org/spreadsheetml/2006/main" count="1955" uniqueCount="715">
  <si>
    <t>X-ray staționar</t>
  </si>
  <si>
    <t>Ecografe (USG)</t>
  </si>
  <si>
    <t>Mașină de anestezie</t>
  </si>
  <si>
    <t>Pompă de perfuzie și seringi automate</t>
  </si>
  <si>
    <t>Ventilator de respirație artificailă</t>
  </si>
  <si>
    <t>Source.Name</t>
  </si>
  <si>
    <t>Dispozitivul Medical</t>
  </si>
  <si>
    <t>Modelul și producătorul   DM</t>
  </si>
  <si>
    <t xml:space="preserve"> Numărul de vizite per an</t>
  </si>
  <si>
    <t>Optima CL323 i  GE Healthcare SUA</t>
  </si>
  <si>
    <t>Trinias C12, 
Prod. Shimadzu,</t>
  </si>
  <si>
    <t>SIEMENS Artis Zee Floor</t>
  </si>
  <si>
    <t>SIEMENS Artis Zee Biplane</t>
  </si>
  <si>
    <t>IGS5 Healthcare SUA</t>
  </si>
  <si>
    <t>Anul de fabricare 
a  DM</t>
  </si>
  <si>
    <t xml:space="preserve"> Numărul de 
vizite per an</t>
  </si>
  <si>
    <t>Cantitatea
Dispozitivelor</t>
  </si>
  <si>
    <t>Computer Tomograf (16 siles)</t>
  </si>
  <si>
    <t>Computer Tomograf (128 siles)</t>
  </si>
  <si>
    <t>Computer Tomograf (256 siles)</t>
  </si>
  <si>
    <t>Computer Tomograf (320 de siles)</t>
  </si>
  <si>
    <t>Computer Tomograf (128 slice)</t>
  </si>
  <si>
    <t>Computer Tomograf (16 slice)</t>
  </si>
  <si>
    <t>Computer Tomograf (80 siles)</t>
  </si>
  <si>
    <t>IMSP INSTITUTUL DE CARDIOLOGIE</t>
  </si>
  <si>
    <t>IMSP SPITALUL CLINIC MUNICIPAL SFANTA TREIME</t>
  </si>
  <si>
    <t>IMSP SPITALUL CLINIC REPUBLICAN TIMOFEI MOSNEAGA</t>
  </si>
  <si>
    <t>IMSP CENTRUL REPUBLICAN DE DIAGNOSTICARE MEDICALA</t>
  </si>
  <si>
    <t>IMSP INSTITUTUL MAMEI SI COPILULUI</t>
  </si>
  <si>
    <t>IMSP INSTITUTUL ONCOLOGIC</t>
  </si>
  <si>
    <t>IMSP SPITALUL CLINIC BALTI</t>
  </si>
  <si>
    <t>IMSP SPITALUL CLINIC MUNICIPAL DE COPII V IGNATENCO</t>
  </si>
  <si>
    <t>IMSP SPITALUL CLINIC MUNICIPAL SFANTUL ARHANGHEL MIHAIL</t>
  </si>
  <si>
    <t>IMSP SPITALUL RAIONAL CAHUL</t>
  </si>
  <si>
    <t>Anul de 
fabricare a  DM</t>
  </si>
  <si>
    <t>Cantitatea 
Dispozitivelor</t>
  </si>
  <si>
    <t>Cerințe/ 
Caiet de Sarcini</t>
  </si>
  <si>
    <t>Toshiba Aquilion Prime TSX-303A, Prod. Toshiba Medical</t>
  </si>
  <si>
    <t>Sistem de tomografie dentara</t>
  </si>
  <si>
    <t>Sistem radiografic cu brat U</t>
  </si>
  <si>
    <t>Sistem radiologic de mamografie staţionar, digital</t>
  </si>
  <si>
    <t xml:space="preserve">X-ray staționar </t>
  </si>
  <si>
    <t xml:space="preserve">Mentenanta, calibrare, 
testare, reparație în cazul defecțiunilor neprevăzute </t>
  </si>
  <si>
    <t>Lucrari de mentenanta preventiva (ajustari,calibrari,lubrifieri,schimbarea chitului)conform recomandarilor prevazute de producator pentru buna functionare a dispoz. Interventia inginerului in cazul unor defectiuni neprevazute si inlaturarea defectelor</t>
  </si>
  <si>
    <t>IMSP ASOCIATIA MEDICALA TERITORIALA BOTANICA</t>
  </si>
  <si>
    <t>IMSP ASOCIATIA MEDICALA TERITORIALA BUIUCANI</t>
  </si>
  <si>
    <t>IMSP ASOCIATIA MEDICALA TERITORIALA CENTRU</t>
  </si>
  <si>
    <t>IMSP ASOCIATIA MEDICALA TERITORIALA CIOCANA</t>
  </si>
  <si>
    <t>IMSP ASOCIATIA MEDICALA TERITORIALA RASCANI</t>
  </si>
  <si>
    <t>IMSP CENTRUL DE SANATATE CAHUL</t>
  </si>
  <si>
    <t>IMSP CENTRUL DE SANATATE CALARASI</t>
  </si>
  <si>
    <t>IMSP CENTRUL DE SANATATE DURLESTI</t>
  </si>
  <si>
    <t>IMSP CENTRUL DE SANATATE STEFAN VODA</t>
  </si>
  <si>
    <t>IMSP INSTITUTUL DE PNEUMOLOGIE CHIRIL DRAGANIUC</t>
  </si>
  <si>
    <t>IMSP POLICLINICA DE STAT</t>
  </si>
  <si>
    <t>IMSP SPITALUL CLINIC DE PSIHIATRIE</t>
  </si>
  <si>
    <t>IMSP SPITALUL CLINIC DE RECUPERARE SI INGRIJIRI CRONICE</t>
  </si>
  <si>
    <t>IMSP SPITALUL CLINIC DE TRAUMATOLOGIE SI ORTOPEDIE</t>
  </si>
  <si>
    <t>IMSP SPITALUL CLINIC MUNICIPAL DE COPII NR 1</t>
  </si>
  <si>
    <t>IMSP SPITALUL CLINIC MUNICIPAL GHEORGHE PALADI</t>
  </si>
  <si>
    <t>IMSP SPITALUL RAIONAL ANENII NOI</t>
  </si>
  <si>
    <t>IMSP SPITALUL RAIONAL CIMISLIA</t>
  </si>
  <si>
    <t>IMSP SPITALUL RAIONAL FALESTI</t>
  </si>
  <si>
    <t>IMSP SPITALUL RAIONAL GLODENI</t>
  </si>
  <si>
    <t>IMSP SPITALUL RAIONAL NISPORENI</t>
  </si>
  <si>
    <t>IMSP SPITALUL RAIONAL SANGEREI</t>
  </si>
  <si>
    <t>IMSP SPITALUL RAIONAL TELENESTI</t>
  </si>
  <si>
    <t>SERVICIUL MEDICAL AL MINISTERULUI AFACERILOR INTERNE</t>
  </si>
  <si>
    <t xml:space="preserve"> Numărul de
 vizite per an</t>
  </si>
  <si>
    <t>ARTF-101-AMICO , Rusia</t>
  </si>
  <si>
    <t>XFM AMR+IR303/A-D, ITALRAY S.r.l., Italia</t>
  </si>
  <si>
    <t>Symply DR, Ibis, Italia</t>
  </si>
  <si>
    <t>- Dezasamblarea aparatului;                                              - Dezasamblarea și curățarea pompei de aspirare;                - Curățarea valvelor și tuburilor;                                        - Curățarea ungerea și ajustarea pompei de dispensare a lichidului;                                                                                           - Asamblarea aparatului;                                                              - Verificarea funcționării aparatului în ansamblu;                 - Reparația aparatului în caz de defecțiune (fără costul pieselor);</t>
  </si>
  <si>
    <t>Anul de fabricare a  DM</t>
  </si>
  <si>
    <t>Unitate radiologică mobilă cu braț C</t>
  </si>
  <si>
    <t>Rezonanță magnetică nucleară (RMN) 1.5T</t>
  </si>
  <si>
    <t>Rezonanță magnetică nucleară (RMN) 3T</t>
  </si>
  <si>
    <t>Vantage Galan 3T, Canon</t>
  </si>
  <si>
    <t>LOGIQ Fortis HDU Producător GE Healthcare , Corea</t>
  </si>
  <si>
    <t>XCUBE90on GPX</t>
  </si>
  <si>
    <t>Arietta V60, Hitachi- Aloka Medical</t>
  </si>
  <si>
    <t>PET-CT (tomografie cu emisie de pozitroni)</t>
  </si>
  <si>
    <t>SIEMENS Arcadis Avantic</t>
  </si>
  <si>
    <t xml:space="preserve">Gamma camera </t>
  </si>
  <si>
    <t>Mediso Nucline X-ring-4R</t>
  </si>
  <si>
    <t>Accelerator liniar</t>
  </si>
  <si>
    <t>VitalBeam, Varian Medical Systems</t>
  </si>
  <si>
    <t>Clinac DHX, Varian Medical Systems</t>
  </si>
  <si>
    <t>Sistem PACS</t>
  </si>
  <si>
    <t>Clarity; iCRco</t>
  </si>
  <si>
    <t>medDreeam; Softneta Medical Imaging</t>
  </si>
  <si>
    <t xml:space="preserve"> VINNO X3 / Vinno Technology (Suzhou) Co Ltd.</t>
  </si>
  <si>
    <t>WATO EX-65 + ePM15, Mindray, China</t>
  </si>
  <si>
    <t>Masina de anestezie</t>
  </si>
  <si>
    <t>Monitoare pentru funcții vitale</t>
  </si>
  <si>
    <t>2018/2019</t>
  </si>
  <si>
    <t>2020/2023</t>
  </si>
  <si>
    <t>Pompa circulatie extracorporala</t>
  </si>
  <si>
    <t>Stockert S5</t>
  </si>
  <si>
    <t>SP6000/Arcomed AG Medical Systems</t>
  </si>
  <si>
    <t xml:space="preserve"> Alaris GH Plus/BD Switzerland Sàrl</t>
  </si>
  <si>
    <t>Compact Plus/B. Braun Melsungen AG</t>
  </si>
  <si>
    <t xml:space="preserve">JR2000D
SHANXI JERRY MEDICAL INSTRUMENT CO., LTD.
</t>
  </si>
  <si>
    <t>Pompa de infuzie</t>
  </si>
  <si>
    <t>Alaris</t>
  </si>
  <si>
    <t>Pompa de perfuzie</t>
  </si>
  <si>
    <t xml:space="preserve"> DEA Ku-er Paramedic</t>
  </si>
  <si>
    <t>Philips medical Systems</t>
  </si>
  <si>
    <t>Defibrilator</t>
  </si>
  <si>
    <t>Ventilator de respirație artificială</t>
  </si>
  <si>
    <t>Electromiograf (EMG)</t>
  </si>
  <si>
    <t>Pm-900/ Biocare medical itn</t>
  </si>
  <si>
    <t xml:space="preserve">PM - 9000 
Mindray Medical International Limited
</t>
  </si>
  <si>
    <t xml:space="preserve">Aparat autotransfuzie </t>
  </si>
  <si>
    <t>XTRALiva Nova Anglia</t>
  </si>
  <si>
    <t>Alaris  GH/ CareFusion Corporation</t>
  </si>
  <si>
    <t>EN-S7 Smart/ Shenzhen Enmind Technology Co., Ltd.</t>
  </si>
  <si>
    <t xml:space="preserve">XC-208 AP, Biobase Biodusty (Shandong) Co. Ltd                </t>
  </si>
  <si>
    <t>microscop binocular</t>
  </si>
  <si>
    <t xml:space="preserve">OPN-3.02, Kirghizstan                     </t>
  </si>
  <si>
    <t>2021, 2023</t>
  </si>
  <si>
    <t xml:space="preserve">GP-80 SPU, Rusia                        </t>
  </si>
  <si>
    <t xml:space="preserve">TC - 1/80, Rusia </t>
  </si>
  <si>
    <t>Siroclave VS, Sirona Dental Systems</t>
  </si>
  <si>
    <t>ВК-75, TZMOI</t>
  </si>
  <si>
    <t>GP-80MO, KPZ</t>
  </si>
  <si>
    <t xml:space="preserve">Plusteam 6, TBT, Turcia </t>
  </si>
  <si>
    <t xml:space="preserve">GK-100-3, TZMO1, Rusia </t>
  </si>
  <si>
    <t>Mentenanţa lunară conform manualului de deservire a generatorului. Timpul de intervenţie în caz de defect până la 12 ore Timpul înlăturării defectelor nu va fi mai mare de 48 ore. Certificat de studii de la producatorii Atlas Copco. Certificat de la producător privind eliberarea cheilor de acces în sistemul electronic de comandă a generatorului de oxigen. Piese: Pentru compresorul ZT 30 - Kit service PM  (C)– 1 set. Kit service Rurja EWD330M- 1 set.  Ulei ROTO-Z (20 L) - 1  buc.Pentru uscator FD 140 VSD - Kit 16000 H -1set  Pentru linia de filtrare :- Kit service PDp130+ Automatic drain kit – 1 set-  Kit service PDp 20+ Automatic drain kit - 1 setKit service EWD 50- 1 setPentru Generatorul O23 – Kit 16 000 H – 1 set.</t>
  </si>
  <si>
    <t>Mentenanţa 2 ori pe an conform manualului de deservire a generatorului. Timpul de intervenţie în caz de defect până la 12 ore Timpul înlăturării defectelor nu va fi mai mare de 48 ore. Certificat de studii de la producatorii Inmatech si Botarine. Certificat de la producător privind eliberarea cheilor de acces în sistemul electronic de comandă a generatorului de oxigen.</t>
  </si>
  <si>
    <t xml:space="preserve">Instalarea kitului de mentenanta de 4000 de ore si 8000 de ore 
Instalarea kitului filtrului de aer pentru compresor Atlas Copco GA75VSD+ 1 Bucată
Înlocuirea filtrului de aer 2 Bucată
Înlocuirea filtrului din plasă metalică 2 Bucată
Instalarea kitului termostatului de 40 °C 1 Bucată
Înlocuirea uleiului 60 L
Înlocuirea filtrului separator de ulei din cartușul UN310+  2 Bucată
Înlocuirea filtrului de cărbune din cartușul QDT245+ 2 Bucată
Kitul de 8000 de ore (compus din filtrul de aer 1 buc, kitul liniei de curățare 1 buc, kitul valvei de presiune minimă, kitul filtrului de ulei) 1 Bucată
Instalarea kitului Weater Drin 4 Bucată
Verificarea punctului de rouă cu dispozitiv etalon, temperatura, presiunea și umniditatea la ieșirea rezervorului de oxigen 2 Bucată
Cerințe față furnizor
Toate lucrările vor fi efectuate sub supravegherea inginerului local Da 
La finalul lucrărilor se va emite un raport de efectuare a lucrărilor cu indicarea tuturor lucrărilor efectuate și a valorilor măsurate la etapa verificării punctului de rouă, temperatura, presiunea și umniditatea la ieșirea rezervorului de oxigen. Se va indica concentratia maximă de oxigen generata la 10 m3/h, 20 m3/h, 30 m3/h, 40 m3/h, 54 m3/h. Da 
Lucrările de mentenanță vor fi înscrise în jurnalul de gardă Da 
Certificat de instruire a inginerului pentru compresoare cu șurub și stație de generare a oxigenului Inmatec Da 
Certificat de testare a dispozitivului etalon de verificare a punctului de rouă Da 
</t>
  </si>
  <si>
    <t>Kit de mentenanță de 2000 ore Compresor Bottarini KS 97 4 buc
Înlocuire cartuș filtru de ulei 
Înlocuire filtru de aspirare  
Înlocuire filtru de separare de ulei  
Înlocuire garnitură pentru filtru de separare de ulei  
Înlocuirea valvei termostatice, 71 ºC 
Înlocuire kit de mentenanță pentru valva de presiune minimă 
Înlocuire mufă de alamă pentru scurgerea uleiului de ½” 
Înlocuire cartuș pentru filtru F070W 
Înlocuire ulei 40 l 
Verificarea punctului de rouă cu dispozitiv etalon, temperatura, presiunea și umniditatea la ieșirea rezervorului de oxigen 
Cerințe față furnizor
Toate lucrările vor fi efectuate sub supravegherea inginerului local Da
La finalul lucrărilor se va emite un raport de efectuare a lucrărilor cu indicarea tuturor lucrărilor efectuate și a valorilor măsurate la etapa verificării punctului de rouă, temperatura, presiunea și umniditatea l1221a ieșirea rezervorului de oxigen. Se va indica concentratia maximă de oxigen generata la 10 m3/h, 20 m3/h, 30 m3/h. Da
Lucrările de mentenanță vor fi înscrise în jurnalul de gardă Da
Certificat de intrawire a inginerului pentru compresoare cu șurub și stație de generare a oxigenului Inmatec Da
Certificat de testare a dispozitivului etalon de verificare a punctului de rouă Da</t>
  </si>
  <si>
    <t>Generator de oxigen: verificări  - conexiunile cu flanșă și îmbinările de
îmbinare/înșuruburi sunt strânse și etanșate, scurgerii pe întregul sistem de filtrare, a plutitoarelor, a întregului generator. Examinarea procesării și calității aerului comprimat. Măsurarea purității O2, a punctului de rouă sub presiune și a
presiunii, a racordurilor de gaz pentru etanșeitate, a ieșirii O2 pentru debitul de refulare, elementelor de comutare și control pneumatice, a controlul întregului sistem electric pentru funcționare. Reglarea controlului presiunii de admisie, a  supapelor de reglare a gazului. Măsurarea presiunii la intrare și la ieșire pe generator
Calibrarea debitului de admisie a aerului și a debitului de oxigen. Testarea și calibrarea purității O2, Testarea și reglarea alimentării cu O2.Testul funcțional al generatorului de oxigen conform ISO 10083. Verificare soft cu suportul Samaras. Compresor de aer:-Verificarea cuplajului elastic, a scurgerilor de ulei, verificarea termostatului electronic ETC, curatarea compresorului si radiatorului. Demontarea/curatarea/Ungerea supapelor Admisie, Presiune si Sens. Verificarea si resetarea SIGMA Control. Verificarea si ajustarea tensiunei de intrare in compresor . Uscator de Aer: Verificari: strângerea tuturor șuruburilor sistemului electric,  a circuitul frigorific pentru semne de scurgere de ulei şi agent frigorific. Măsurarea  amperajului. Verificari dacă citirile se
încadrează în parametrii acceptabili ca enumerate în tabelul cu specificații.
 Inspectarea furtunurilor flexibile și la  necesitate înlocuite. Verificarea funcționarii mașinii. Condensatorul se curata. Sistemul de filtrare aer: Schimbare carbune activ și  Indicatorul de ulei. Mentenanta purja automata. Rezervor de Aer: Verificare scurgeri. Verificare panou electric, testare releu electric la compatibilitatea cu generatorul electric.</t>
  </si>
  <si>
    <t xml:space="preserve">1.Generator de oxigen: Schimbare elemente filtrante. Verificarea  conexiunilor cu flanșă și îmbinărilor de îmbinare/înșuruburi  ca sunt strânse și etanșate.
Efectuare un test de scurgere.
Verificarea scurgerii pe întregul sistem de filtrare. Inspecția plutitoarelor  pentru funcționarea corectă
Verificarea vizuală a întregului generator
Examinarea procesării aerului comprimat
Examinarea calității aerului comprimat
Verificarea unității de analiză O2
Măsurarea purității O2, a punctului de rouă sub presiune și a presiunii
Verificarea racordurilor de gaz pentru etanșeitate
Verificarea ieșirii O2 pentru debitul de refulare
Verificarea elementelor de comutare și control pneumatice
Controlul întregului sistem electric pentru funcționare
Verificarea conexiunilor electrice
Verificarea etanșeității dispozitivului de evacuare a condensului
Reglarea controlului presiunii de admisie
Verificarea și reglarea supapelor de reglare a gazului
Măsurarea presiunii la intrare și la ieșire pe generator
Calibrarea debitului de admisie a aerului și a debitului de oxigen
Testarea și calibrarea purității O2
Testarea și reglarea alimentării cu O2
Testul funcțional al generatorului de oxigen conform  ISO 10083.
Verificare soft.                                                                 2.Compresor de aer Model SK25/11 bar Kaeser Germania:         -Schimbarea kitului de mentenanta dupa perioada de 3 ani de utilizare Alte Lucrari:
-Gresarea rulmentilor
-Verificarea cuplajului elastic
-Verificarea scurgerilor de ulei
-verificarea termostatului electronic ETC
-curatarea compresorului si radiatorului
-Demontarea/curatarea/Ungerea supapelor Admisie, Presiune si Sens.
-Resetarea orelor de mentenanta
-Verificarea si resetarea SIGMA Control
-Verificarea si ajustarea tensiunei de intrare in compresor (inclusiv a releului de supracurent).                                                                     3. Uscator de aer SMC IDFA60-23: 1)Masina curatata:
• Verificare si  strângerea tuturor șuruburilor sistemului electric și dacă toate „Deconectarea-File”
conexiunile de tip sunt în poziția lor corectă, inspectați unitatea pentru fire rupte, crăpate sau goale.
• Verificare circuitului frigorific pentru semne de scurgere de ulei şi agent frigorific.
• Măsurare și înregistrarea amperajului. Verificare dacă citirile se încadrează în parametrii acceptabili ca
enumerate în tabelul cu specificații.
• Inspectarea furtunurilor flexibile și înlocuirea lor dacă este necesar.
• Verificarea funcționarii uscatorului.
- Condensatorul: Desfacere/Curatare                                                  4. Verificare panou electric                                                             5. Schimbarea cartusurilor sistemului de filtrare:  1. WSA25.OT; 2.E260G+G01; 3.MHA-260/H; 4.MHA-260/C; 5. E260DS; 6. MHA-65/D; 7. MHA-65/DS.
6.Verificare scurgeri Butelie de aer si Butelie de Oxigen
</t>
  </si>
  <si>
    <t xml:space="preserve">Mentenanță preventivă și corectivă. Calibrare. Testare </t>
  </si>
  <si>
    <t xml:space="preserve">Verificarea funcționalității sistemului în ansamblu – lunar;
Verificarea de scurgeri de gaze – lunar;
Verificarea de scurgeri de ulei – lunar;
Verificarea de erori de sistem – lunar;
 Resetarea erorilor – lunar;
O vizită neplanificată în caz de urgențe – minim una pe lună;
 Schimbarea kitului de mentenanță – semestrial;
Spălarea mecanică a sistemului în ansamblu – semestrial.
</t>
  </si>
  <si>
    <t>S1008-E2, Matachana</t>
  </si>
  <si>
    <t>Renner SL-S 7,5 Renner Kompressoren Germania</t>
  </si>
  <si>
    <t>Mentenanţa anuală conform manualului de deservire a compresorului. Piese:Filtru 14740 (1C486714-00) pentru sistemul de filtrare RF-T 0050.Filtru P-SRFC (1C224016).Filtru de aer pentru compresorul de aer Renner SL-S 7,5.</t>
  </si>
  <si>
    <t>BOGE S 20-2</t>
  </si>
  <si>
    <t>Înlocuirea kitului de mentenanță pentru 9000 de ore pentru compresorul de aer cu șurub BOGE S 20-2 2 buc
Înlocuirea kitului de  mentenanță pentru purja de condens KA32SC0L0 2 buc
Filtru element pentru cartuș 030AA separator de ulei, rata de filtrare 0.01µm, eficiența de filtrare 0.01mg/m3 2 buc
Filtru element steril pentru cartuș VBA-9B-BE  2 buc
Curățirea și lubrifierea filtrului ciclonic de model WS030EBFX. 2 buc
Înlocuirea filtrului panou 6 buc
Înlocuirea filtrului de particule, vapori și vapori de ulei pentru cartuș 020ACS, eficiența de filtrare 0.003 mg/m3 2 buc
Înlocuirea filtrului de particule și vapori și vapori de ulei pentru cartuș 030AR, rata de filtrare 1µm 2 buc
Înlocuirea uleiului 10 L 2 buc
Verificarea punctului de rouă cu dispozitiv etalon, temperatura, presiunea și umiditatea la ieșirea rezervorului de aer comprimat 
Cerințe față furnizor
Toate lucrările vor fi efectuate sub supravegherea inginerului local
La finalul lucrărilor se va emite un raport de efectuare a lucrărilor cu indicarea tuturor lucrărilor efectuate și a valorilor măsurate
Lucrările de mentenanță vor fi înscrise în jurnalul de gardă
Certificat de instruire a inginerului pentru compresoare cu șurub
Certificat de testare a dispozitivului etalon de verificare a punctului de rouă</t>
  </si>
  <si>
    <t>Inlocuirea chitului de mentenanta de 2500 ore
Schimbarea Suction filter element 4 buc
Schimbarea Prefiltru 1 m2
Schimbarea Silencer 2 buc
Schimbarea Check-valve 2 buc
Schimbarea Check-valve 2 buc
Schimbarea V-belt 4 buc
Schimbarea Solenoid 2 buc
Schimbarea LINE FILTER ELEMENT 1 buc
Schimbarea LINE FILTER ELEMENT 1 buc
Schimbarea FILTER ELEMENT MO 150 A 1 buc
Schimbarea FILTER ELEMENT M 150 MSS 1 buc
Schimbarea FILTER ELEMENT MO 25 A 1 buc
Schimbarea FILTER ELEMENT M 25 MSS 1 buc
Verificarea punctului de rouă cu dispozitiv etalon, temperatura, presiunea și umiditatea la ieșirea rezervorului de aer comprimat 
Cerințe față furnizor
Toate lucrările vor fi efectuate sub supravegherea inginerului local
La finalul lucrărilor se va emite un raport de efectuare a lucrărilor cu indicarea tuturor lucrărilor efectuate și a valorilor măsurate
Lucrările de mentenanță vor fi înscrise în jurnalul de gardă
Certificat de instruire a inginerului pentru compresor
Certificat de testare a dispozitivului etalon de verificare a punctului de rouă</t>
  </si>
  <si>
    <t>Sistem de purificare a apei</t>
  </si>
  <si>
    <t>Fresenius Medical Care AG &amp; Co. Aqua B 750</t>
  </si>
  <si>
    <t>Electrocuagulator</t>
  </si>
  <si>
    <t>HARTT 300/ KENTAMED Ltd</t>
  </si>
  <si>
    <t>Aesculap GN-300/ Aesculap Inc.</t>
  </si>
  <si>
    <t>UES-40/ Olympus Medical Systems Corp.</t>
  </si>
  <si>
    <t>Turn endoscopic</t>
  </si>
  <si>
    <t xml:space="preserve">2020  (x7)
2021  (x3)  </t>
  </si>
  <si>
    <t xml:space="preserve">2021 
</t>
  </si>
  <si>
    <t>2023  
2024  (x2)</t>
  </si>
  <si>
    <t>Olympus videoprocesor, sursa de lumina, monitor, aspirator și accesoriile conexe</t>
  </si>
  <si>
    <t>Storz 11001UD1; Karl Storz GmbH &amp; Co. KG</t>
  </si>
  <si>
    <t>BOWA TONTORA; Germania</t>
  </si>
  <si>
    <t>Masă de operație</t>
  </si>
  <si>
    <t>MERKUR, Germania</t>
  </si>
  <si>
    <t xml:space="preserve">Sistem de mixare a soluțiilor </t>
  </si>
  <si>
    <t>Fresenius Medical Care AG &amp; Co. Granumix 107 S</t>
  </si>
  <si>
    <t>Dispozitiv pentru dializă</t>
  </si>
  <si>
    <t>Fresenius Medical Care AG &amp; Co. 4008 B</t>
  </si>
  <si>
    <t>Electrocardiograf</t>
  </si>
  <si>
    <t>EDAN SE1201; China</t>
  </si>
  <si>
    <t>Spirometru</t>
  </si>
  <si>
    <t>BTL-0,8</t>
  </si>
  <si>
    <t>Masina de spalat endoscoape</t>
  </si>
  <si>
    <t xml:space="preserve">Aparat incălzire racire </t>
  </si>
  <si>
    <t>HC 3T</t>
  </si>
  <si>
    <t>HMS Plus Medtronic SUA</t>
  </si>
  <si>
    <t xml:space="preserve">mașina de spălat instrumente </t>
  </si>
  <si>
    <t xml:space="preserve"> DC600 STELCO</t>
  </si>
  <si>
    <t>Olympus ETD4</t>
  </si>
  <si>
    <t>Dulap de uscare a endoscoapelor</t>
  </si>
  <si>
    <t>Cantel Medical, Endoscope Storage Cabinet</t>
  </si>
  <si>
    <t>IMSP CLINICA UNIVERSITARA DE ASISTENTA MEDICALA PRIMARA A USMF N TESTIMITANU</t>
  </si>
  <si>
    <t>HS33, Getinge</t>
  </si>
  <si>
    <t xml:space="preserve">Proslide 32-DR Touch, Germania                     </t>
  </si>
  <si>
    <t xml:space="preserve">BX-50F-3, Olympus Medical Systems Corp.  Japonia                        </t>
  </si>
  <si>
    <t xml:space="preserve">Sorvall ST 40R, Rusia                        </t>
  </si>
  <si>
    <t xml:space="preserve">GP-80 MO, Rusia                        </t>
  </si>
  <si>
    <t xml:space="preserve">GP-80, Ukraina </t>
  </si>
  <si>
    <t xml:space="preserve">GP-40, Ukraina </t>
  </si>
  <si>
    <t>FD 240, Germania</t>
  </si>
  <si>
    <t>UNB 200, Germania</t>
  </si>
  <si>
    <t>SLW 400 STD, Polonia</t>
  </si>
  <si>
    <t>BK 75, Rusia</t>
  </si>
  <si>
    <t>VE 95, Germania</t>
  </si>
  <si>
    <t xml:space="preserve">GK 100-3, Rusia                        </t>
  </si>
  <si>
    <t>TV - 80-1</t>
  </si>
  <si>
    <t>BD 400, Binder GmbH, Germania</t>
  </si>
  <si>
    <t xml:space="preserve">INE 800, MEMMERT GmbH, Germania                </t>
  </si>
  <si>
    <t>ST 700, Polonia</t>
  </si>
  <si>
    <t>ZT-1125M, Rusia</t>
  </si>
  <si>
    <t>Trinias F12, 
Prod. Shimadzu,</t>
  </si>
  <si>
    <t xml:space="preserve"> Aquilion Prime TSX-303A/AC, Prod. Toshiba Medical, Sistemul PACS</t>
  </si>
  <si>
    <t>BrightSpeed Elite, GE HealthCare</t>
  </si>
  <si>
    <t>Discovery RT, GE HealthCare</t>
  </si>
  <si>
    <t>Optima CT 520, GE HealthCare</t>
  </si>
  <si>
    <t>OPTIMA CT 660, GE HealthCare</t>
  </si>
  <si>
    <t>Revolution Apex Plus, GE HealthCare</t>
  </si>
  <si>
    <t>Revolution Ascent, GE HealthCare</t>
  </si>
  <si>
    <t>Revolution EVO Gen II, GE HealthCare</t>
  </si>
  <si>
    <t>Revolution Discovery CT 256 slice-uri, GE HealthCare</t>
  </si>
  <si>
    <t>Computer Tomograf (64 siles)</t>
  </si>
  <si>
    <t>Aquilion Lightning, Canon</t>
  </si>
  <si>
    <t>Aquilon ONE, TSX-305A , Canon</t>
  </si>
  <si>
    <t>Computer Tomograf (nr. de siles)</t>
  </si>
  <si>
    <t>OPTIMA MR 360 1.5T, GE HealthCare</t>
  </si>
  <si>
    <t>SIGNA Pioneer 3T, GE Healthcare</t>
  </si>
  <si>
    <t>Cantitatea
 Dispozitivelor</t>
  </si>
  <si>
    <t>X-Frame DR 2S, Italray, Italia</t>
  </si>
  <si>
    <t>PRS 500B, Protec, Germania</t>
  </si>
  <si>
    <t>PRS 500, Protec, Germania</t>
  </si>
  <si>
    <t>RADspeed Fit Pro (MF Type), Shimadzu, Japonia</t>
  </si>
  <si>
    <t>RADspeed Pro, Shimadzu, Japonia</t>
  </si>
  <si>
    <t>RADSpeed (DR Type), Shimadzu, Japonia</t>
  </si>
  <si>
    <t>RADSpeed, Shimadzu, Japonia</t>
  </si>
  <si>
    <t>RADSpeed Fit, Shimadzu, Japonia</t>
  </si>
  <si>
    <t>SonialVision G4, Shimadzu, Japonia</t>
  </si>
  <si>
    <t>SonialVision G4, Shimadzu, Japonia+PACS+Imprimantă</t>
  </si>
  <si>
    <t>SonialVision G4 LX, Shimadzu, Japonia</t>
  </si>
  <si>
    <t>PRS 500E, VISION V, Protec, Germania</t>
  </si>
  <si>
    <t>Flexavision F3, Shimadzu, Japonia</t>
  </si>
  <si>
    <t>FlexaVision F3, Shimadzu, Japonia</t>
  </si>
  <si>
    <t>FlexaVision SF, Shimadzu, Japonia</t>
  </si>
  <si>
    <t xml:space="preserve">FlexaVision HB, Shimadzu, Japonia </t>
  </si>
  <si>
    <t xml:space="preserve"> 01.03.2024</t>
  </si>
  <si>
    <t>Brivo DR-F, GE Healthcare, SUA</t>
  </si>
  <si>
    <t>GXR-68 SD, DRGEM, Coreea de Sud</t>
  </si>
  <si>
    <t>DuoDiagnost, Philips, Olanda</t>
  </si>
  <si>
    <t>Discovery XR656, GE Healthcare, SUA</t>
  </si>
  <si>
    <t>MoviPlan 800, Villa, Italia</t>
  </si>
  <si>
    <t>Proxima V, Visaris, Serbia</t>
  </si>
  <si>
    <t>Simply-DR, IBIS ,Italia</t>
  </si>
  <si>
    <t>Senographe Crystal, GE Healthcare, SUA</t>
  </si>
  <si>
    <t>CRDD-09 ALFA, S.P.GelpiK (КРДЦ-09, С.П.Гелпик), Rusia</t>
  </si>
  <si>
    <t>KAIGEN-65 R, Listem, Corea de Sud</t>
  </si>
  <si>
    <t>Lem Plus iC, Villa, Italia</t>
  </si>
  <si>
    <t>Opera T30, GMM, Italia</t>
  </si>
  <si>
    <t>Veraviewepocs 3D F40, Morita, Japonia</t>
  </si>
  <si>
    <t>Diamond-5A, DRGEM, Coreea de Sud</t>
  </si>
  <si>
    <t xml:space="preserve">Helianthus, Metaltronica, Italia </t>
  </si>
  <si>
    <t xml:space="preserve">HELIOS DRF, Assing, Italia    </t>
  </si>
  <si>
    <t>Amulet F, FujiFilm, Japonia</t>
  </si>
  <si>
    <t>MobileArt Eco, Shimadzu, Japonia</t>
  </si>
  <si>
    <t>MobileArt Evolution, Shimadzu, Japonia</t>
  </si>
  <si>
    <t>MobileArt Evolution MX7, Shimadzu, Japonia</t>
  </si>
  <si>
    <t>MUX-10, Shimadzu, Japonia</t>
  </si>
  <si>
    <t>XFM, ItalRay, Italia</t>
  </si>
  <si>
    <t>Proslide 32 SR, Protec, Germania</t>
  </si>
  <si>
    <t>Mobilett Plus, Siemens, Germania</t>
  </si>
  <si>
    <t>TOPAZ 32D, DRGEM, Corea de Sud</t>
  </si>
  <si>
    <t>DRx30, AERO, Spania</t>
  </si>
  <si>
    <t>Visitor T 30 C-DR, Villa, Italia</t>
  </si>
  <si>
    <t xml:space="preserve"> Numărul 
de vizite per an</t>
  </si>
  <si>
    <t>ZEN-7000, Genoray, Coreea de Sud</t>
  </si>
  <si>
    <t>Solo FD, Ziehm Imaging, Germania</t>
  </si>
  <si>
    <t xml:space="preserve">Opescope Acteno, Shimadzu, Japan </t>
  </si>
  <si>
    <t>Neeo R9, Ibis, Italia</t>
  </si>
  <si>
    <t>Visiograf Prox/Pro Sensor, Planmeca, Filanda</t>
  </si>
  <si>
    <t>Modelul și
 producătorul   DM</t>
  </si>
  <si>
    <t>SPECT (tomografie computerizată cu 
emisie de foton unic)</t>
  </si>
  <si>
    <t>Modelul și  producătorul   DM</t>
  </si>
  <si>
    <t>AnyScan, Mediso Medical Imaging Systems</t>
  </si>
  <si>
    <t>AnyScan S, Mediso Medical Imaging Systems</t>
  </si>
  <si>
    <t>Optima NM/CT 640, GE HealthCare</t>
  </si>
  <si>
    <t>Anul de
 fabricare a  DM</t>
  </si>
  <si>
    <t>IMSP CENTRUL DE SANATATE ANENII NOI</t>
  </si>
  <si>
    <t>IMSP CENTRUL DE SANATATE CEADIR-LUNGA</t>
  </si>
  <si>
    <t>IMSP SPITALUL RAIONAL BASARABEASCA</t>
  </si>
  <si>
    <t xml:space="preserve">Logic P5 Premium BT 11/ GE Healthcare </t>
  </si>
  <si>
    <t>VD 320, Coreea</t>
  </si>
  <si>
    <t>Nemio XG SSA-580A, Toshiba Medical, Japonia</t>
  </si>
  <si>
    <t>TUS-A300, Canon, Japonia</t>
  </si>
  <si>
    <t>Aplio 300, Toshiba Medical, Japonia</t>
  </si>
  <si>
    <t>Aplio TUS A-500, Canon, Japonia</t>
  </si>
  <si>
    <t>Xario SSA-660A, Toshiba Medical, Japonia</t>
  </si>
  <si>
    <t>Xario 100G, Canon, Japonia</t>
  </si>
  <si>
    <t>Logiq P9, GE Healthcare</t>
  </si>
  <si>
    <t>Logiq F8, GE Healthcare Inc.</t>
  </si>
  <si>
    <t>Logiq F9, GE Healthcare Inc.</t>
  </si>
  <si>
    <t>Logiq C5, GE Healthcare Inc.</t>
  </si>
  <si>
    <t>Logiq S7, GE Healthcare Inc.</t>
  </si>
  <si>
    <t>Voluson E8 Expert, GE Healthcare Inc.</t>
  </si>
  <si>
    <t>Voluson E10, GE Healthcare Inc.</t>
  </si>
  <si>
    <t>DC-80 X Insight, Shenzhen Mindray, China</t>
  </si>
  <si>
    <t>DC-40 EXP Crystal, Shenzhen Mindray, China</t>
  </si>
  <si>
    <t>DC-40, Shenzhen Mindray, China</t>
  </si>
  <si>
    <t>DC-70, Shenzhen Mindray, China</t>
  </si>
  <si>
    <t>Resona 7, Shenzhen Mindray, China</t>
  </si>
  <si>
    <t>M7, Shenzhen Mindray, China</t>
  </si>
  <si>
    <t>MX7, Shenzhen Mindray, China</t>
  </si>
  <si>
    <t>P25, SonoScape, China</t>
  </si>
  <si>
    <t>S22, SonoScape, China</t>
  </si>
  <si>
    <t>S20, SonoScape, China</t>
  </si>
  <si>
    <t>Vinno G65, Vinno, China</t>
  </si>
  <si>
    <t>Vinno G55, Vinno, China</t>
  </si>
  <si>
    <t>Arietta 65, Hitachi, Japonia</t>
  </si>
  <si>
    <t>Mirror 2 Touch, Shenzhen Landwind, China</t>
  </si>
  <si>
    <t>SSI-5000, SonoScape, China</t>
  </si>
  <si>
    <t>Clarity</t>
  </si>
  <si>
    <t>ATESE 2000</t>
  </si>
  <si>
    <t>Carestation 620, GE Healthcare Inc.</t>
  </si>
  <si>
    <t>Primus, Drager, Germania</t>
  </si>
  <si>
    <t>Perseus A500, Drager, Germania</t>
  </si>
  <si>
    <t>Carestation 650A1, GE HealthCare</t>
  </si>
  <si>
    <t xml:space="preserve">Flow-I, Maquet </t>
  </si>
  <si>
    <t>LEON, Lowenstein, Germania</t>
  </si>
  <si>
    <t>WATO EX-65PRO, Mindray, China</t>
  </si>
  <si>
    <t>WATO-EX 65, Mindray, China</t>
  </si>
  <si>
    <t xml:space="preserve">AX500, DAMECA </t>
  </si>
  <si>
    <t>Genesis, Spania</t>
  </si>
  <si>
    <t>Saturn Evo, Rusia</t>
  </si>
  <si>
    <t xml:space="preserve"> BeneVision N12, Shenzhen Mindray, China</t>
  </si>
  <si>
    <t xml:space="preserve">BT-770, Bistos, Coreea de Sud                 </t>
  </si>
  <si>
    <t>PM-900, Shenzhen Biocare, China</t>
  </si>
  <si>
    <t xml:space="preserve">PMS8000C, Fazzini S.R.L. , Italia                                      </t>
  </si>
  <si>
    <t xml:space="preserve">iM60, Edan, China                     </t>
  </si>
  <si>
    <t xml:space="preserve">iM50, Edan, China        </t>
  </si>
  <si>
    <t xml:space="preserve">iM8, Edan, China        </t>
  </si>
  <si>
    <t>Edan, China</t>
  </si>
  <si>
    <t xml:space="preserve">IUM 300, Utas Co. LLC, Ukraina                       </t>
  </si>
  <si>
    <t>Mec-2000, Shenzhen Mindray, China</t>
  </si>
  <si>
    <t>BeneHeart D3, Mindray, China</t>
  </si>
  <si>
    <t>Saver One, AMI, Italia</t>
  </si>
  <si>
    <t>Cardio-Aid 360B, Innomed Medical, Ungaria</t>
  </si>
  <si>
    <t>Mindray, China</t>
  </si>
  <si>
    <t>Saver One P, AMI, Italia</t>
  </si>
  <si>
    <t>Incubatoare și mese radiante pentru 
nou-născuți</t>
  </si>
  <si>
    <t>Modelul și 
producătorul   DM</t>
  </si>
  <si>
    <t>Anul de fabricare
 a  DM</t>
  </si>
  <si>
    <t>Elisa 300, Lowenstein, Germania</t>
  </si>
  <si>
    <t>Heyer Port+, Heeyer, Germania</t>
  </si>
  <si>
    <t>Hamilton C1, SUA</t>
  </si>
  <si>
    <t xml:space="preserve">SV650 Mindray, China                 </t>
  </si>
  <si>
    <t xml:space="preserve">SV600 Mindray, China                 </t>
  </si>
  <si>
    <t xml:space="preserve">SV300 Mindray, China                 </t>
  </si>
  <si>
    <t>Jenny, Westfalia, Germania</t>
  </si>
  <si>
    <t xml:space="preserve">Prisma VENT WM 120 TD, Lowenstein, Germania                  </t>
  </si>
  <si>
    <t>Boaray 5000D,Prunus, China</t>
  </si>
  <si>
    <t>MV 200, TRITON, Rusia</t>
  </si>
  <si>
    <t>Shangrila 650, Beijing Aeonmed Co, Ltd, China</t>
  </si>
  <si>
    <t>Shangrila 590, Beijing Aeonmed Co, Ltd, China</t>
  </si>
  <si>
    <t>BRIZ, Burevestnik Kievschii gosudarstvenii zavod</t>
  </si>
  <si>
    <t>Nestovent 7, Curativus, Filanda</t>
  </si>
  <si>
    <t>IMSP CLINICA UNIVERSITARA DE ASISTENTA MEDICALA
 PRIMARA A USMF N TESTIMITANU</t>
  </si>
  <si>
    <t>XSZ-207, Native, China</t>
  </si>
  <si>
    <t>B-192, Optika, Italia</t>
  </si>
  <si>
    <t>PW-BK2000, Ningbo, China</t>
  </si>
  <si>
    <t xml:space="preserve">CX 41 RF,  Olympus Medical Systems Corp.  Japonia                              </t>
  </si>
  <si>
    <t xml:space="preserve">BA310 LED, Motic Incorporation Ltd., Hong Kong             </t>
  </si>
  <si>
    <t xml:space="preserve">FM 600, Columbia Instruments, USA               </t>
  </si>
  <si>
    <t xml:space="preserve">DM 2500, Leica Microsystems GmbH                                 </t>
  </si>
  <si>
    <t xml:space="preserve">One-Ten, MicroStar, USA                        </t>
  </si>
  <si>
    <t>Primo Star, Carl Zeiss, Germania</t>
  </si>
  <si>
    <t xml:space="preserve">OPMI - 99, Carl Zeiss, Germania          </t>
  </si>
  <si>
    <t xml:space="preserve">Jenamed Variant,Carl Zeiss, Germania                   </t>
  </si>
  <si>
    <t>Eclipse SI, Nikon Corporation, Japonia</t>
  </si>
  <si>
    <t>MV 300, TRITON, Rusia</t>
  </si>
  <si>
    <t>Rotofix 32 A, Hettich, Germania</t>
  </si>
  <si>
    <t>CM-6MT, Elmi, Letonia</t>
  </si>
  <si>
    <t>603.05.001, ISO LAB, Germania</t>
  </si>
  <si>
    <t>BKC-TL4IV, Biobase, China</t>
  </si>
  <si>
    <t>BKS-TL5VII, Biobase, China</t>
  </si>
  <si>
    <t>DM0412, DLAB, China</t>
  </si>
  <si>
    <t xml:space="preserve">EBA 200, Hettich, Germania                 </t>
  </si>
  <si>
    <t xml:space="preserve">BKC-TH16, Biobase, China                      </t>
  </si>
  <si>
    <t xml:space="preserve">CEP 2000, Bench Top    </t>
  </si>
  <si>
    <t xml:space="preserve">CVP-2, BioSan Ltd., Letonia                                </t>
  </si>
  <si>
    <t xml:space="preserve">FVL 2400 N, BioSan Ltd., Letonia                        </t>
  </si>
  <si>
    <t xml:space="preserve">Mikro 22, Hettich, Germania     </t>
  </si>
  <si>
    <t xml:space="preserve">Mikro 200, Hettich, Germania     </t>
  </si>
  <si>
    <t xml:space="preserve">FC5000-1C, Bench Top, Turcia                        </t>
  </si>
  <si>
    <t xml:space="preserve">Micro 17R, ThermoFisher, USA                        </t>
  </si>
  <si>
    <t xml:space="preserve">MPW-310,  Polonia                </t>
  </si>
  <si>
    <t xml:space="preserve">Digtor 21 R, Orto Alresa, Spania                        </t>
  </si>
  <si>
    <t xml:space="preserve">ROTINA 380 R, Hettich, Germania             </t>
  </si>
  <si>
    <t xml:space="preserve">ROTINA 420 R, Hettich, Germania                      </t>
  </si>
  <si>
    <t>Rotixa 50 S, Hettich, Germania</t>
  </si>
  <si>
    <t xml:space="preserve">Universal 320, Hettich, Germania   </t>
  </si>
  <si>
    <t>Dispozitivul 
Medical</t>
  </si>
  <si>
    <t>IMSP CLINICA UNIVERSITARA DE ASISTENTA MEDICALA 
PRIMARA A USMF N TESTIMITANU</t>
  </si>
  <si>
    <t>ГПД-400-2</t>
  </si>
  <si>
    <t xml:space="preserve">GP-80 </t>
  </si>
  <si>
    <t>GK100-01</t>
  </si>
  <si>
    <t>VK-75-01</t>
  </si>
  <si>
    <t>Euroklav 23S, Melag, Germania</t>
  </si>
  <si>
    <t>Euroclav 23S, Melag, Germania</t>
  </si>
  <si>
    <t>Euroklav 23VS, Melag, Germania</t>
  </si>
  <si>
    <t>Euroclav 23 VS+, Melag, Germania</t>
  </si>
  <si>
    <t>Cliniklav 25, Melag, Germania</t>
  </si>
  <si>
    <t>Cliniclav 25, Melag, Germania</t>
  </si>
  <si>
    <t>Melatherm 10, Melag, Germania</t>
  </si>
  <si>
    <t>Mașină de spălat instrumentar
chirurgical</t>
  </si>
  <si>
    <t>Onyx B 7.0, Tecno-GAZ</t>
  </si>
  <si>
    <t>Nahita 632</t>
  </si>
  <si>
    <t>AO-BKQ-Z100 (H), Biobase, China</t>
  </si>
  <si>
    <t>21-25L, Biobase, China</t>
  </si>
  <si>
    <t>HAS T-50, Biobase, China</t>
  </si>
  <si>
    <t>BKQ-2300H, Biobase, China</t>
  </si>
  <si>
    <t xml:space="preserve">BKQ-B200H, Biobase, China                  </t>
  </si>
  <si>
    <t>BKM-Z80B, Biobase, China</t>
  </si>
  <si>
    <t>BKQ-Z100(H), Biobase, China</t>
  </si>
  <si>
    <t>BOV-V70F, Biobase, China</t>
  </si>
  <si>
    <t>Biobase, China</t>
  </si>
  <si>
    <t>NC- 100, Nuve, Turcia</t>
  </si>
  <si>
    <t>OT-32 VS, Nuve, Turcia</t>
  </si>
  <si>
    <t>Steelco EW 2/2, Steelco S.p.A.</t>
  </si>
  <si>
    <t>Steelco ED 200/3, Steelco S.p.A.</t>
  </si>
  <si>
    <t>Axis 135, Kordon, Turcia</t>
  </si>
  <si>
    <t>GP-80</t>
  </si>
  <si>
    <t>FN 400, Nuve, Turcia</t>
  </si>
  <si>
    <t>FN 400P, Nuve, Turcia</t>
  </si>
  <si>
    <t>5050 El, Tuttnauer, Olanda</t>
  </si>
  <si>
    <t>5075 ELV, Tuttnauer, Olanda</t>
  </si>
  <si>
    <t>OT 430, Nuve, Turcia</t>
  </si>
  <si>
    <t>Termostate, incubator</t>
  </si>
  <si>
    <t>5075 EL, Tuttnauer, Olanda</t>
  </si>
  <si>
    <t>Stericell 111, BMT Medical</t>
  </si>
  <si>
    <t xml:space="preserve">Distrugator de ace si seringi </t>
  </si>
  <si>
    <t>STERIPLUS 80, Tesalys Making, Franta</t>
  </si>
  <si>
    <t>SM-DSD-450, STERILMED, Turcia</t>
  </si>
  <si>
    <t>D502E2, Matachana</t>
  </si>
  <si>
    <t xml:space="preserve">POC8300-MED, Inmatec, Germania 
compresor de aer (ASD60/12bar, Kaeser, Germania), uscător de aer (ACT 55, Friulair, Italia), sistem de filtrare aer (NEA 2265MAX2+NEA 242 SMA+NEA340RD), rezervor de aer 2000L (212 Vertical, Sicctech, Italia), rezervor de oxigen  1000L (212 HP Vertical), panou electric </t>
  </si>
  <si>
    <t xml:space="preserve">OxyFresh 200, Sumer, Turcia 
compresor de aer (SK25/11bar, Kaeser, Germania), uscător de aer (iDFA-60 (SMS/Japonia)), sistem de filtrare aer (MHA-260/G+GO1; MHA-260/H;MHA-260/DS (antibacterial)), rezervor de aer 500L (AVT500/11 bar, purja automată RD5001615G), rezervor de oxigen  AISI304500L (AVT500/11bar, SUMER, tURCIA), sensor de oxigen (OX-600, RKI, Japonia), sistem de fitrare antibacterian (MHA-65/D+MHA-65/DS),  rampa cu butelii de rezervă (PF-5121-00O2, MD-SRL Italia), detector de fum cu alarmă (X-Sense), condiționer (Boche), filtru de admisie a aerului în container (Class G-3-G4, Summer, Turcia), sistem de drenare pentru evacuarea condensului din compresor și uscător (Sumer, Turcia), panou electric </t>
  </si>
  <si>
    <t>OGP 23 PM 4000H, Atlas Copco, Belgia</t>
  </si>
  <si>
    <t xml:space="preserve">IMT-POC 8600 med, Inmatec </t>
  </si>
  <si>
    <t xml:space="preserve"> IMT-PO 2150 OV, Inmatec </t>
  </si>
  <si>
    <t xml:space="preserve">IMT-PO 3450 0V, Inmatec </t>
  </si>
  <si>
    <t>MO2CSS 20C6-3:1x16 Nm3/h(SN:2213300881) (G.Samaras SA), Compresor de aer Model ASD60/12 bar, (Kaeser (Germania), Uscator de Aer Model ACT 55 (Friulair (Italia), Sistemul de filtrare aer,Rezervor de Aer 1000L</t>
  </si>
  <si>
    <t>IMT-POC 8600 med, Inmatec, compresor GA 75 VSD, uscator Atlas Copco, condiționer, alte componente ale stației</t>
  </si>
  <si>
    <t>POC-8300MED, Inmatec, Germania</t>
  </si>
  <si>
    <t>IM-GO 200, Ideal Makina, Turcia</t>
  </si>
  <si>
    <t>Atlas Copco GA 75</t>
  </si>
  <si>
    <t>Atlas Copco OGP45, cu compresor Ga 55 VSD, uscător Atlas Copco, condiționer și alte compenente ale stației</t>
  </si>
  <si>
    <t xml:space="preserve">Oxyfresh 200, Sumer, Turcia </t>
  </si>
  <si>
    <t>IM-GO 400, Ideal Makina, Turcia</t>
  </si>
  <si>
    <t xml:space="preserve">Aparat pentru managementul 
sistemului de hemostaza </t>
  </si>
  <si>
    <t>Olympus ETD-2 Producator Olympus 
Medical Systems, Japonia</t>
  </si>
  <si>
    <t>Olympus videoprocesor, sursa de lumina, monitor, aspirator și accesoriile, Olympus Medical Systems, Japonia</t>
  </si>
  <si>
    <t>Olympus</t>
  </si>
  <si>
    <t xml:space="preserve">CV -170, Olympus, Japonia                 </t>
  </si>
  <si>
    <t>Fabius Plus, Drager, Germania</t>
  </si>
  <si>
    <t>EC-590ZW3L, Fujinon Fujifilm</t>
  </si>
  <si>
    <t xml:space="preserve">EVIS EXERA II CV-165/CLE165, Olympus, Japonia      </t>
  </si>
  <si>
    <t xml:space="preserve">GIF- H170, Olympus, Japonia      </t>
  </si>
  <si>
    <t xml:space="preserve">GIF-H170, Olympus, Japonia      </t>
  </si>
  <si>
    <t xml:space="preserve">GIF-H170L, Olympus, Japonia      </t>
  </si>
  <si>
    <t xml:space="preserve">GIF-H185, Olympus, Japonia      </t>
  </si>
  <si>
    <t xml:space="preserve">GIF-H190N, Olympus, Japonia      </t>
  </si>
  <si>
    <t xml:space="preserve">GIF-HQ190, Olympus, Japonia      </t>
  </si>
  <si>
    <t xml:space="preserve">GIF-Q165, Olympus, Japonia      </t>
  </si>
  <si>
    <t xml:space="preserve">BF-1TQ170, Olympus, Japonia      </t>
  </si>
  <si>
    <t xml:space="preserve">BF-190, Olympus, Japonia      </t>
  </si>
  <si>
    <t>EG-2990Zi, Pentax, Japonia</t>
  </si>
  <si>
    <t>EC-3890Zi, Pentax, Japonia</t>
  </si>
  <si>
    <t>EC-38-I10, Pentax, Japonia</t>
  </si>
  <si>
    <t xml:space="preserve">Med-Isa </t>
  </si>
  <si>
    <t>Reprocesor automat pentru endoscoape</t>
  </si>
  <si>
    <t xml:space="preserve">FB120P, Fujinon Fujifilm, Light sonrce PS2-HP                                     </t>
  </si>
  <si>
    <t>FB-18V, Pentax, Japonia</t>
  </si>
  <si>
    <t>EC-3490LK, Pentax, Japonia</t>
  </si>
  <si>
    <t xml:space="preserve">Bronhoscop-Olympus </t>
  </si>
  <si>
    <t>ENMIND,Terum</t>
  </si>
  <si>
    <t>JZB1800</t>
  </si>
  <si>
    <t>Dalgakiran Dryair DK 15-D</t>
  </si>
  <si>
    <t>Column1</t>
  </si>
  <si>
    <t xml:space="preserve"> Numărul de vizite per An </t>
  </si>
  <si>
    <t xml:space="preserve">Beneficiar </t>
  </si>
  <si>
    <t xml:space="preserve"> Numărul de vizite per An  </t>
  </si>
  <si>
    <t>Servicii de mentenanță pentru</t>
  </si>
  <si>
    <t xml:space="preserve">
neurochirurgical KARL ZEISS OPMI Pantero</t>
  </si>
  <si>
    <t>Microscop optic și electronic</t>
  </si>
  <si>
    <t>Centrifugă</t>
  </si>
  <si>
    <t>Termostat</t>
  </si>
  <si>
    <t>Autoclav și sterilizator</t>
  </si>
  <si>
    <t>Autoclav și sterilizator cu gaz</t>
  </si>
  <si>
    <t xml:space="preserve">Nr. lot </t>
  </si>
  <si>
    <t>Nr. lot</t>
  </si>
  <si>
    <t>Nr.</t>
  </si>
  <si>
    <t xml:space="preserve">Nr. </t>
  </si>
  <si>
    <t>Nr, lot</t>
  </si>
  <si>
    <t xml:space="preserve">nr. </t>
  </si>
  <si>
    <t>Microscop</t>
  </si>
  <si>
    <t>2.1</t>
  </si>
  <si>
    <t>2.2</t>
  </si>
  <si>
    <t>6.1.</t>
  </si>
  <si>
    <t>6.2.</t>
  </si>
  <si>
    <t>6.3.</t>
  </si>
  <si>
    <t>8.1.</t>
  </si>
  <si>
    <t>8.2.</t>
  </si>
  <si>
    <t>8.3.</t>
  </si>
  <si>
    <t>9.1.</t>
  </si>
  <si>
    <t>9.2.</t>
  </si>
  <si>
    <t>9.3.</t>
  </si>
  <si>
    <t>15.1.</t>
  </si>
  <si>
    <t>15.2.</t>
  </si>
  <si>
    <t>16.1.</t>
  </si>
  <si>
    <t>16.2.</t>
  </si>
  <si>
    <t>16.3.</t>
  </si>
  <si>
    <t>16.4.</t>
  </si>
  <si>
    <t>18.1.</t>
  </si>
  <si>
    <t>18.2.</t>
  </si>
  <si>
    <t>18.3.</t>
  </si>
  <si>
    <t>19.1.</t>
  </si>
  <si>
    <t>19.2.</t>
  </si>
  <si>
    <t>19.3.</t>
  </si>
  <si>
    <t>20.1.</t>
  </si>
  <si>
    <t>20.2.</t>
  </si>
  <si>
    <t>23.1.</t>
  </si>
  <si>
    <t>23.2.</t>
  </si>
  <si>
    <t>34.1.</t>
  </si>
  <si>
    <t>34.2.</t>
  </si>
  <si>
    <t>34.3.</t>
  </si>
  <si>
    <t>34.4.</t>
  </si>
  <si>
    <t>35.1.</t>
  </si>
  <si>
    <t>35.2.</t>
  </si>
  <si>
    <t>37.1.</t>
  </si>
  <si>
    <t>37.2.</t>
  </si>
  <si>
    <t>49.1.</t>
  </si>
  <si>
    <t>49.2.</t>
  </si>
  <si>
    <t>49.2</t>
  </si>
  <si>
    <t>54.1</t>
  </si>
  <si>
    <t>54.2</t>
  </si>
  <si>
    <t>55.2.</t>
  </si>
  <si>
    <t>55.1.</t>
  </si>
  <si>
    <t>56.1</t>
  </si>
  <si>
    <t>56.2</t>
  </si>
  <si>
    <t>57.1</t>
  </si>
  <si>
    <t>57.4</t>
  </si>
  <si>
    <t>57.5</t>
  </si>
  <si>
    <t>57.2</t>
  </si>
  <si>
    <t>57.3.</t>
  </si>
  <si>
    <t>57.6</t>
  </si>
  <si>
    <t>58.1.</t>
  </si>
  <si>
    <t>58.2.</t>
  </si>
  <si>
    <t>59.1</t>
  </si>
  <si>
    <t>59.2</t>
  </si>
  <si>
    <t>59.3</t>
  </si>
  <si>
    <t>59.4</t>
  </si>
  <si>
    <t>59.5</t>
  </si>
  <si>
    <t>59.6</t>
  </si>
  <si>
    <t>60.1</t>
  </si>
  <si>
    <t>60.2.</t>
  </si>
  <si>
    <t>60.3</t>
  </si>
  <si>
    <t>61.1</t>
  </si>
  <si>
    <t>61.2</t>
  </si>
  <si>
    <t>68.1.</t>
  </si>
  <si>
    <t>68.2.</t>
  </si>
  <si>
    <t>68.3</t>
  </si>
  <si>
    <t>68.4</t>
  </si>
  <si>
    <t>70.1</t>
  </si>
  <si>
    <t>70.2</t>
  </si>
  <si>
    <t>71.1</t>
  </si>
  <si>
    <t>71.2</t>
  </si>
  <si>
    <t>72.1.</t>
  </si>
  <si>
    <t>72.2</t>
  </si>
  <si>
    <t>72.3</t>
  </si>
  <si>
    <t>Monitoare  funcții vitale</t>
  </si>
  <si>
    <t>79.1</t>
  </si>
  <si>
    <t>79.2</t>
  </si>
  <si>
    <t>Monitoare funcții vitale</t>
  </si>
  <si>
    <t>81.1</t>
  </si>
  <si>
    <t>81.2</t>
  </si>
  <si>
    <t>82.1</t>
  </si>
  <si>
    <t>82.2</t>
  </si>
  <si>
    <t>82.3</t>
  </si>
  <si>
    <t>82.4</t>
  </si>
  <si>
    <t>93.1</t>
  </si>
  <si>
    <t>93.2</t>
  </si>
  <si>
    <t>94.1</t>
  </si>
  <si>
    <t>94.2</t>
  </si>
  <si>
    <t>99.1</t>
  </si>
  <si>
    <t>99.2</t>
  </si>
  <si>
    <t>99.3</t>
  </si>
  <si>
    <t>103.1</t>
  </si>
  <si>
    <t>103.2</t>
  </si>
  <si>
    <t>103.3</t>
  </si>
  <si>
    <t>106.1</t>
  </si>
  <si>
    <t>106.2</t>
  </si>
  <si>
    <t>115.1</t>
  </si>
  <si>
    <t>115.2</t>
  </si>
  <si>
    <t>115.3</t>
  </si>
  <si>
    <t>116.1</t>
  </si>
  <si>
    <t>116.2</t>
  </si>
  <si>
    <t>127.1</t>
  </si>
  <si>
    <t>127.2</t>
  </si>
  <si>
    <t>127.3</t>
  </si>
  <si>
    <t>127.4</t>
  </si>
  <si>
    <t>127.5</t>
  </si>
  <si>
    <t>127.6</t>
  </si>
  <si>
    <t>127.7</t>
  </si>
  <si>
    <t>127.8</t>
  </si>
  <si>
    <t>129.1</t>
  </si>
  <si>
    <t>129.2</t>
  </si>
  <si>
    <t>129.3</t>
  </si>
  <si>
    <t>141.1</t>
  </si>
  <si>
    <t>141.2</t>
  </si>
  <si>
    <t>141.3</t>
  </si>
  <si>
    <t>141.4</t>
  </si>
  <si>
    <t>142.1</t>
  </si>
  <si>
    <t>142.2</t>
  </si>
  <si>
    <t>142.3</t>
  </si>
  <si>
    <t>142.4</t>
  </si>
  <si>
    <t>.142.5</t>
  </si>
  <si>
    <t>142.6</t>
  </si>
  <si>
    <t>142.7</t>
  </si>
  <si>
    <t>142.8</t>
  </si>
  <si>
    <t>142.9</t>
  </si>
  <si>
    <t>143.1</t>
  </si>
  <si>
    <t>143.2</t>
  </si>
  <si>
    <t>143.3</t>
  </si>
  <si>
    <t>143.4</t>
  </si>
  <si>
    <t>143.5</t>
  </si>
  <si>
    <t>144.1</t>
  </si>
  <si>
    <t>144.2</t>
  </si>
  <si>
    <t>145.1</t>
  </si>
  <si>
    <t>145.2</t>
  </si>
  <si>
    <t>145.3</t>
  </si>
  <si>
    <t>145.4</t>
  </si>
  <si>
    <t>145.5</t>
  </si>
  <si>
    <t>145.6</t>
  </si>
  <si>
    <t>145.7</t>
  </si>
  <si>
    <t>145.8</t>
  </si>
  <si>
    <t>145.9</t>
  </si>
  <si>
    <t>145.10</t>
  </si>
  <si>
    <t>145.11</t>
  </si>
  <si>
    <t>145.12</t>
  </si>
  <si>
    <t>161.1</t>
  </si>
  <si>
    <t>161.2</t>
  </si>
  <si>
    <t>161.3</t>
  </si>
  <si>
    <t>162.1</t>
  </si>
  <si>
    <t>162.2</t>
  </si>
  <si>
    <t>162.3</t>
  </si>
  <si>
    <t>163.1</t>
  </si>
  <si>
    <t>163.2</t>
  </si>
  <si>
    <t>169.1</t>
  </si>
  <si>
    <t>169.2</t>
  </si>
  <si>
    <t>169.3</t>
  </si>
  <si>
    <t>169.4</t>
  </si>
  <si>
    <t>Endoscop</t>
  </si>
  <si>
    <t>170.1</t>
  </si>
  <si>
    <t>170.2</t>
  </si>
  <si>
    <t>170.3</t>
  </si>
  <si>
    <t>170.4</t>
  </si>
  <si>
    <t>170.5</t>
  </si>
  <si>
    <t>170.6</t>
  </si>
  <si>
    <t>170.7</t>
  </si>
  <si>
    <t>170.8</t>
  </si>
  <si>
    <t xml:space="preserve">Endoscop </t>
  </si>
  <si>
    <t>171.1</t>
  </si>
  <si>
    <t>171.2</t>
  </si>
  <si>
    <t>171.3</t>
  </si>
  <si>
    <t>171.4</t>
  </si>
  <si>
    <t>171.5</t>
  </si>
  <si>
    <t>172.1</t>
  </si>
  <si>
    <t>172.2</t>
  </si>
  <si>
    <t>173.1</t>
  </si>
  <si>
    <t>173.2</t>
  </si>
  <si>
    <t>178.1</t>
  </si>
  <si>
    <t>178.2</t>
  </si>
  <si>
    <t>178.3</t>
  </si>
  <si>
    <t>178.4</t>
  </si>
  <si>
    <t>186.1</t>
  </si>
  <si>
    <t>186.2</t>
  </si>
  <si>
    <t>186.3</t>
  </si>
  <si>
    <t>12.1</t>
  </si>
  <si>
    <t>12.2</t>
  </si>
  <si>
    <t>Mobile ART ECO Mux 10</t>
  </si>
  <si>
    <t>Carmex 9R, Italray, Italia</t>
  </si>
  <si>
    <t>Vinno X3, Vinno, China</t>
  </si>
  <si>
    <t>Excell 350 MCDSe, Alsa, Italia</t>
  </si>
  <si>
    <t>Coagulator ValleyLab Force FX</t>
  </si>
  <si>
    <t>Lowenstein Leon Plus, Lowenstein,
 Germania</t>
  </si>
  <si>
    <t>Safer 100, Nambuk Mednics, Korea</t>
  </si>
  <si>
    <t xml:space="preserve">Colonoscop Fujifilm EC 590 ZW3   </t>
  </si>
  <si>
    <t>Gastroscop Olympus GIF-H170</t>
  </si>
  <si>
    <t>F6, Edan, China</t>
  </si>
  <si>
    <t xml:space="preserve">FM5000C, Fazzini S.R.L. , Italia                                      </t>
  </si>
  <si>
    <t>Medima S 300</t>
  </si>
  <si>
    <t>Viltechmeda DF-12M</t>
  </si>
  <si>
    <t>Primedic XD30</t>
  </si>
  <si>
    <t>Fresenius Medical Care AG &amp; Co. AquaStore</t>
  </si>
  <si>
    <t>Newport E360</t>
  </si>
  <si>
    <t>Aeomed VG 70</t>
  </si>
  <si>
    <t>Heyer Iternis Evo 1</t>
  </si>
  <si>
    <t>Heyer VS 500S</t>
  </si>
  <si>
    <t>Hamilton C2, SUA</t>
  </si>
  <si>
    <t>Hamilton C3, SUA</t>
  </si>
  <si>
    <t>Hamilton C6, SUA</t>
  </si>
  <si>
    <t>Kokusan H26</t>
  </si>
  <si>
    <t>Hermles Z366</t>
  </si>
  <si>
    <t>Rotolavit II, Hettich, Germania</t>
  </si>
  <si>
    <t xml:space="preserve">SF 750 Plus, MEMMERT GmbH, Germania                </t>
  </si>
  <si>
    <t xml:space="preserve">Sanyo MOV-112S             </t>
  </si>
  <si>
    <t>MIZ-MA Gp 40</t>
  </si>
  <si>
    <t>HAS T70, Biobase, China</t>
  </si>
  <si>
    <t>1. IMT-POC 8300-MED, Inmatec - 1 buc.
2.Compesor de aer ASD60/12 bar - 1 buc.
3.Generator de oxigen Sumer OxyFresh 200-2023/020 - 1 buc.
4.Compresor de aer Kaiser SK 25 - 1 buc.</t>
  </si>
  <si>
    <t>Lampă de operație</t>
  </si>
  <si>
    <t>Merivaara X3</t>
  </si>
  <si>
    <t>GE Lullaby</t>
  </si>
  <si>
    <t>Lampă de fototerapie</t>
  </si>
  <si>
    <t>34.5.</t>
  </si>
  <si>
    <t>61.3</t>
  </si>
  <si>
    <t>82.5</t>
  </si>
  <si>
    <t>99.4</t>
  </si>
  <si>
    <t>114.1</t>
  </si>
  <si>
    <t>114.2</t>
  </si>
  <si>
    <t>114.3</t>
  </si>
  <si>
    <t>114.4</t>
  </si>
  <si>
    <t>113.2</t>
  </si>
  <si>
    <t>113.3</t>
  </si>
  <si>
    <t>113.1</t>
  </si>
  <si>
    <t>142.10</t>
  </si>
  <si>
    <t xml:space="preserve"> Numărul Total de vizite per An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</si>
</sst>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5" x14ac:knownFonts="1">
    <font>
      <sz val="11"/>
      <color theme="1"/>
      <name val="Calibri"/>
      <family val="2"/>
      <scheme val="minor"/>
    </font>
    <font>
      <b/>
      <sz val="11"/>
      <color theme="1"/>
      <name val="Calibri"/>
      <family val="2"/>
      <charset val="204"/>
      <scheme val="minor"/>
    </font>
    <font>
      <sz val="11"/>
      <name val="Calibri"/>
      <family val="2"/>
      <scheme val="minor"/>
    </font>
    <font>
      <sz val="8"/>
      <name val="Calibri"/>
      <family val="2"/>
      <scheme val="minor"/>
    </font>
    <font>
      <b/>
      <sz val="11"/>
      <color theme="1"/>
      <name val="Calibri"/>
      <family val="2"/>
      <scheme val="minor"/>
    </font>
  </fonts>
  <fills count="3">
    <fill>
      <patternFill patternType="none"/>
    </fill>
    <fill>
      <patternFill patternType="gray125"/>
    </fill>
    <fill>
      <patternFill patternType="solid">
        <fgColor theme="6"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theme="4"/>
      </left>
      <right/>
      <top style="thin">
        <color indexed="64"/>
      </top>
      <bottom/>
      <diagonal/>
    </border>
    <border>
      <left style="thin">
        <color theme="4"/>
      </left>
      <right/>
      <top style="thin">
        <color indexed="64"/>
      </top>
      <bottom style="thin">
        <color indexed="64"/>
      </bottom>
      <diagonal/>
    </border>
    <border>
      <left style="thin">
        <color indexed="64"/>
      </left>
      <right/>
      <top style="double">
        <color theme="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style="thin">
        <color indexed="64"/>
      </top>
      <bottom style="thin">
        <color indexed="64"/>
      </bottom>
      <diagonal/>
    </border>
  </borders>
  <cellStyleXfs count="1">
    <xf numFmtId="0" fontId="0" fillId="0" borderId="0"/>
  </cellStyleXfs>
  <cellXfs count="63">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xf numFmtId="0" fontId="0" fillId="0" borderId="1" xfId="0" applyBorder="1" applyAlignment="1">
      <alignment vertical="center"/>
    </xf>
    <xf numFmtId="0" fontId="0" fillId="0" borderId="1" xfId="0" applyBorder="1" applyAlignment="1">
      <alignment vertical="center" wrapText="1"/>
    </xf>
    <xf numFmtId="0" fontId="0" fillId="0" borderId="3" xfId="0" applyBorder="1"/>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0" fillId="0" borderId="3" xfId="0" applyBorder="1" applyAlignment="1">
      <alignment wrapText="1"/>
    </xf>
    <xf numFmtId="0" fontId="4" fillId="0" borderId="2" xfId="0" applyFont="1" applyBorder="1"/>
    <xf numFmtId="0" fontId="0" fillId="0" borderId="3" xfId="0"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wrapText="1"/>
    </xf>
    <xf numFmtId="0" fontId="0" fillId="2" borderId="3" xfId="0" applyFill="1" applyBorder="1" applyAlignment="1">
      <alignment wrapText="1"/>
    </xf>
    <xf numFmtId="0" fontId="0" fillId="0" borderId="3" xfId="0" applyBorder="1" applyAlignment="1">
      <alignment horizontal="center"/>
    </xf>
    <xf numFmtId="0" fontId="0" fillId="0" borderId="4" xfId="0" applyBorder="1"/>
    <xf numFmtId="0" fontId="0" fillId="0" borderId="0" xfId="0" applyAlignment="1">
      <alignment horizontal="left"/>
    </xf>
    <xf numFmtId="0" fontId="0" fillId="0" borderId="0" xfId="0" applyAlignment="1">
      <alignment horizontal="center"/>
    </xf>
    <xf numFmtId="0" fontId="0" fillId="0" borderId="1" xfId="0" applyBorder="1" applyAlignment="1">
      <alignment horizontal="left"/>
    </xf>
    <xf numFmtId="0" fontId="0" fillId="0" borderId="1" xfId="0" applyBorder="1" applyAlignment="1">
      <alignment horizontal="center"/>
    </xf>
    <xf numFmtId="0" fontId="0" fillId="0" borderId="1" xfId="0" applyBorder="1" applyAlignment="1">
      <alignment horizontal="left" wrapText="1"/>
    </xf>
    <xf numFmtId="0" fontId="0" fillId="0" borderId="1" xfId="0" applyBorder="1" applyAlignment="1">
      <alignment wrapText="1"/>
    </xf>
    <xf numFmtId="0" fontId="0" fillId="0" borderId="1" xfId="0" applyBorder="1" applyAlignment="1">
      <alignment horizontal="center" wrapText="1"/>
    </xf>
    <xf numFmtId="0" fontId="0" fillId="0" borderId="3" xfId="0" applyBorder="1" applyAlignment="1">
      <alignment vertical="top" wrapText="1"/>
    </xf>
    <xf numFmtId="0" fontId="4" fillId="0" borderId="2" xfId="0" applyFont="1" applyBorder="1" applyAlignment="1">
      <alignment horizontal="center"/>
    </xf>
    <xf numFmtId="0" fontId="1" fillId="0" borderId="2" xfId="0" applyFont="1" applyBorder="1" applyAlignment="1">
      <alignment horizontal="center" vertical="center" wrapText="1"/>
    </xf>
    <xf numFmtId="0" fontId="0" fillId="0" borderId="1" xfId="0" applyBorder="1" applyAlignment="1">
      <alignment vertical="top" wrapText="1"/>
    </xf>
    <xf numFmtId="0" fontId="4" fillId="0" borderId="1" xfId="0" applyFont="1" applyBorder="1"/>
    <xf numFmtId="0" fontId="4" fillId="0" borderId="1" xfId="0" applyFont="1" applyBorder="1" applyAlignment="1">
      <alignment horizontal="center"/>
    </xf>
    <xf numFmtId="0" fontId="4" fillId="0" borderId="6" xfId="0" applyFont="1" applyBorder="1"/>
    <xf numFmtId="0" fontId="1" fillId="0" borderId="1" xfId="0" applyFont="1" applyBorder="1"/>
    <xf numFmtId="0" fontId="1" fillId="0" borderId="0" xfId="0" applyFont="1"/>
    <xf numFmtId="16" fontId="0" fillId="0" borderId="1" xfId="0" applyNumberFormat="1" applyBorder="1"/>
    <xf numFmtId="0" fontId="0" fillId="0" borderId="0" xfId="0" applyAlignment="1">
      <alignment wrapText="1"/>
    </xf>
    <xf numFmtId="0" fontId="4" fillId="0" borderId="1" xfId="0" applyFont="1" applyBorder="1" applyAlignment="1">
      <alignment wrapText="1"/>
    </xf>
    <xf numFmtId="0" fontId="1" fillId="0" borderId="1" xfId="0" applyFont="1" applyBorder="1" applyAlignment="1">
      <alignment horizontal="center"/>
    </xf>
    <xf numFmtId="0" fontId="1" fillId="0" borderId="0" xfId="0" applyFont="1" applyAlignment="1">
      <alignment horizontal="center"/>
    </xf>
    <xf numFmtId="0" fontId="0" fillId="0" borderId="7" xfId="0"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43" fontId="1" fillId="0" borderId="1" xfId="0" applyNumberFormat="1" applyFont="1" applyBorder="1" applyAlignment="1">
      <alignment horizontal="center" vertical="center" wrapText="1"/>
    </xf>
    <xf numFmtId="0" fontId="0" fillId="0" borderId="3" xfId="0" applyBorder="1" applyAlignment="1">
      <alignment horizontal="center" vertical="center" wrapText="1"/>
    </xf>
    <xf numFmtId="0" fontId="0" fillId="0" borderId="3" xfId="0" applyBorder="1" applyAlignment="1">
      <alignment vertical="center"/>
    </xf>
    <xf numFmtId="0" fontId="4" fillId="0" borderId="2" xfId="0" applyFont="1"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left" vertical="center"/>
    </xf>
    <xf numFmtId="0" fontId="1" fillId="0" borderId="4" xfId="0" applyFont="1" applyBorder="1" applyAlignment="1">
      <alignment horizontal="center" vertical="center"/>
    </xf>
    <xf numFmtId="0" fontId="4" fillId="0" borderId="5" xfId="0" applyFont="1" applyBorder="1"/>
    <xf numFmtId="0" fontId="4" fillId="0" borderId="8" xfId="0" applyFont="1" applyBorder="1" applyAlignment="1">
      <alignment horizontal="center" vertical="center" wrapText="1"/>
    </xf>
    <xf numFmtId="0" fontId="0" fillId="0" borderId="3" xfId="0" applyBorder="1" applyAlignment="1">
      <alignment vertical="top"/>
    </xf>
    <xf numFmtId="0" fontId="2" fillId="0" borderId="3" xfId="0" applyFont="1" applyBorder="1" applyAlignment="1">
      <alignment vertical="top" wrapText="1"/>
    </xf>
    <xf numFmtId="0" fontId="1" fillId="0" borderId="9" xfId="0" applyFont="1" applyBorder="1" applyAlignment="1">
      <alignment horizontal="center" vertical="center"/>
    </xf>
    <xf numFmtId="0" fontId="0" fillId="0" borderId="9" xfId="0" applyBorder="1"/>
    <xf numFmtId="0" fontId="4" fillId="0" borderId="10" xfId="0" applyFont="1" applyBorder="1"/>
    <xf numFmtId="0" fontId="0" fillId="0" borderId="0" xfId="0" applyAlignment="1">
      <alignment vertical="center"/>
    </xf>
    <xf numFmtId="0" fontId="4" fillId="0" borderId="2" xfId="0" applyFont="1" applyBorder="1" applyAlignment="1">
      <alignment horizontal="left" vertical="center"/>
    </xf>
    <xf numFmtId="0" fontId="0" fillId="0" borderId="0" xfId="0" applyAlignment="1">
      <alignment horizontal="left" vertical="center"/>
    </xf>
    <xf numFmtId="0" fontId="1" fillId="0" borderId="1"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16"/>
  <sheetViews>
    <sheetView workbookViewId="0">
      <selection sqref="A1:J1048576"/>
    </sheetView>
  </sheetViews>
  <sheetFormatPr defaultRowHeight="15" x14ac:dyDescent="0.25"/>
  <cols>
    <col min="1" max="1" width="5.42578125" customWidth="1"/>
    <col min="2" max="2" width="59.28515625" customWidth="1"/>
    <col min="3" max="3" width="40.7109375" style="20" customWidth="1"/>
    <col min="4" max="4" width="11.5703125" style="21" customWidth="1"/>
    <col min="5" max="5" width="16.7109375" customWidth="1"/>
    <col min="6" max="6" width="12" customWidth="1"/>
    <col min="7" max="7" width="19.42578125" customWidth="1"/>
  </cols>
  <sheetData>
    <row r="1" spans="1:7" s="2" customFormat="1" ht="117" customHeight="1" x14ac:dyDescent="0.25">
      <c r="A1" s="4"/>
      <c r="B1" s="4" t="s">
        <v>468</v>
      </c>
      <c r="C1" s="4" t="s">
        <v>7</v>
      </c>
      <c r="D1" s="5" t="s">
        <v>14</v>
      </c>
      <c r="E1" s="5" t="s">
        <v>16</v>
      </c>
      <c r="F1" s="5" t="s">
        <v>15</v>
      </c>
      <c r="G1" s="5" t="s">
        <v>467</v>
      </c>
    </row>
    <row r="2" spans="1:7" x14ac:dyDescent="0.25">
      <c r="A2" s="6">
        <v>1</v>
      </c>
      <c r="B2" s="6" t="s">
        <v>24</v>
      </c>
      <c r="C2" s="22" t="s">
        <v>13</v>
      </c>
      <c r="D2" s="23">
        <v>2021</v>
      </c>
      <c r="E2" s="23">
        <v>1</v>
      </c>
      <c r="F2" s="23">
        <v>4</v>
      </c>
      <c r="G2" s="23">
        <v>4</v>
      </c>
    </row>
    <row r="3" spans="1:7" x14ac:dyDescent="0.25">
      <c r="A3" s="6">
        <v>5</v>
      </c>
      <c r="B3" s="6" t="s">
        <v>24</v>
      </c>
      <c r="C3" s="6" t="s">
        <v>9</v>
      </c>
      <c r="D3" s="23">
        <v>2014</v>
      </c>
      <c r="E3" s="23">
        <v>1</v>
      </c>
      <c r="F3" s="23">
        <v>4</v>
      </c>
      <c r="G3" s="23">
        <v>4</v>
      </c>
    </row>
    <row r="4" spans="1:7" ht="26.25" customHeight="1" x14ac:dyDescent="0.25">
      <c r="A4" s="6" t="s">
        <v>484</v>
      </c>
      <c r="B4" s="6" t="s">
        <v>25</v>
      </c>
      <c r="C4" s="24" t="s">
        <v>10</v>
      </c>
      <c r="D4" s="23">
        <v>2014</v>
      </c>
      <c r="E4" s="23">
        <v>1</v>
      </c>
      <c r="F4" s="23">
        <v>4</v>
      </c>
      <c r="G4" s="23">
        <v>4</v>
      </c>
    </row>
    <row r="5" spans="1:7" ht="27.75" customHeight="1" x14ac:dyDescent="0.25">
      <c r="A5" s="6" t="s">
        <v>485</v>
      </c>
      <c r="B5" s="6" t="s">
        <v>25</v>
      </c>
      <c r="C5" s="25" t="s">
        <v>193</v>
      </c>
      <c r="D5" s="23">
        <v>2023</v>
      </c>
      <c r="E5" s="23">
        <v>1</v>
      </c>
      <c r="F5" s="23">
        <v>2</v>
      </c>
      <c r="G5" s="23">
        <v>2</v>
      </c>
    </row>
    <row r="6" spans="1:7" x14ac:dyDescent="0.25">
      <c r="A6" s="22">
        <v>3</v>
      </c>
      <c r="B6" s="6" t="s">
        <v>26</v>
      </c>
      <c r="C6" s="22" t="s">
        <v>11</v>
      </c>
      <c r="D6" s="23">
        <v>2013</v>
      </c>
      <c r="E6" s="23">
        <v>1</v>
      </c>
      <c r="F6" s="23">
        <v>4</v>
      </c>
      <c r="G6" s="23">
        <v>4</v>
      </c>
    </row>
    <row r="7" spans="1:7" x14ac:dyDescent="0.25">
      <c r="A7" s="22">
        <v>4</v>
      </c>
      <c r="B7" s="6" t="s">
        <v>26</v>
      </c>
      <c r="C7" s="22" t="s">
        <v>12</v>
      </c>
      <c r="D7" s="26">
        <v>2013</v>
      </c>
      <c r="E7" s="23">
        <v>1</v>
      </c>
      <c r="F7" s="23">
        <v>4</v>
      </c>
      <c r="G7" s="23">
        <v>4</v>
      </c>
    </row>
    <row r="8" spans="1:7" x14ac:dyDescent="0.25">
      <c r="A8" s="22">
        <v>4</v>
      </c>
      <c r="B8" s="6" t="s">
        <v>26</v>
      </c>
      <c r="C8" s="22" t="s">
        <v>12</v>
      </c>
      <c r="D8" s="26">
        <v>2024</v>
      </c>
      <c r="E8" s="23">
        <v>1</v>
      </c>
      <c r="F8" s="23">
        <v>4</v>
      </c>
      <c r="G8" s="23">
        <v>4</v>
      </c>
    </row>
    <row r="9" spans="1:7" x14ac:dyDescent="0.25">
      <c r="A9" s="6"/>
      <c r="B9" s="6"/>
      <c r="C9" s="22"/>
      <c r="D9" s="23"/>
      <c r="E9" s="6">
        <f>SUBTOTAL(109,E2:E8)</f>
        <v>7</v>
      </c>
      <c r="F9" s="6"/>
      <c r="G9" s="23">
        <f>SUBTOTAL(109,G2:G8)</f>
        <v>26</v>
      </c>
    </row>
    <row r="16" spans="1:7" ht="4.9000000000000004" customHeight="1" x14ac:dyDescent="0.25"/>
  </sheetData>
  <autoFilter ref="A1:K9" xr:uid="{00000000-0001-0000-0000-000000000000}"/>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59999389629810485"/>
  </sheetPr>
  <dimension ref="A1:H14"/>
  <sheetViews>
    <sheetView workbookViewId="0">
      <selection sqref="A1:K1048576"/>
    </sheetView>
  </sheetViews>
  <sheetFormatPr defaultRowHeight="15" x14ac:dyDescent="0.25"/>
  <cols>
    <col min="1" max="1" width="3.140625" customWidth="1"/>
    <col min="2" max="2" width="52.28515625" customWidth="1"/>
    <col min="3" max="3" width="30.85546875" customWidth="1"/>
    <col min="4" max="4" width="53" customWidth="1"/>
    <col min="5" max="5" width="11" style="21" customWidth="1"/>
    <col min="6" max="6" width="10.140625" style="21" customWidth="1"/>
    <col min="7" max="7" width="9.7109375" style="21" customWidth="1"/>
    <col min="8" max="8" width="12.28515625" style="21" customWidth="1"/>
  </cols>
  <sheetData>
    <row r="1" spans="1:8" s="1" customFormat="1" ht="60" x14ac:dyDescent="0.25">
      <c r="A1" s="3"/>
      <c r="B1" s="4" t="s">
        <v>468</v>
      </c>
      <c r="C1" s="4" t="s">
        <v>6</v>
      </c>
      <c r="D1" s="4" t="s">
        <v>7</v>
      </c>
      <c r="E1" s="5" t="s">
        <v>34</v>
      </c>
      <c r="F1" s="5" t="s">
        <v>35</v>
      </c>
      <c r="G1" s="5" t="s">
        <v>15</v>
      </c>
      <c r="H1" s="5" t="s">
        <v>714</v>
      </c>
    </row>
    <row r="2" spans="1:8" ht="18.600000000000001" customHeight="1" x14ac:dyDescent="0.25">
      <c r="A2" s="25" t="s">
        <v>486</v>
      </c>
      <c r="B2" s="6" t="s">
        <v>27</v>
      </c>
      <c r="C2" s="6" t="s">
        <v>17</v>
      </c>
      <c r="D2" s="25" t="s">
        <v>195</v>
      </c>
      <c r="E2" s="23">
        <v>2007</v>
      </c>
      <c r="F2" s="23">
        <v>1</v>
      </c>
      <c r="G2" s="23">
        <v>2</v>
      </c>
      <c r="H2" s="5">
        <v>2</v>
      </c>
    </row>
    <row r="3" spans="1:8" ht="18.600000000000001" customHeight="1" x14ac:dyDescent="0.25">
      <c r="A3" s="25" t="s">
        <v>487</v>
      </c>
      <c r="B3" s="6" t="s">
        <v>29</v>
      </c>
      <c r="C3" s="6" t="s">
        <v>22</v>
      </c>
      <c r="D3" s="6" t="s">
        <v>196</v>
      </c>
      <c r="E3" s="23">
        <v>2018</v>
      </c>
      <c r="F3" s="23">
        <v>1</v>
      </c>
      <c r="G3" s="23">
        <v>2</v>
      </c>
      <c r="H3" s="5">
        <v>2</v>
      </c>
    </row>
    <row r="4" spans="1:8" ht="18.600000000000001" customHeight="1" x14ac:dyDescent="0.25">
      <c r="A4" s="25" t="s">
        <v>488</v>
      </c>
      <c r="B4" s="6" t="s">
        <v>33</v>
      </c>
      <c r="C4" s="6" t="s">
        <v>17</v>
      </c>
      <c r="D4" s="6" t="s">
        <v>197</v>
      </c>
      <c r="E4" s="23">
        <v>2019</v>
      </c>
      <c r="F4" s="23">
        <v>1</v>
      </c>
      <c r="G4" s="23">
        <v>4</v>
      </c>
      <c r="H4" s="5">
        <v>4</v>
      </c>
    </row>
    <row r="5" spans="1:8" ht="18.600000000000001" customHeight="1" x14ac:dyDescent="0.25">
      <c r="A5" s="6">
        <v>7</v>
      </c>
      <c r="B5" s="6" t="s">
        <v>30</v>
      </c>
      <c r="C5" s="6" t="s">
        <v>203</v>
      </c>
      <c r="D5" s="6" t="s">
        <v>200</v>
      </c>
      <c r="E5" s="23">
        <v>2023</v>
      </c>
      <c r="F5" s="23">
        <v>1</v>
      </c>
      <c r="G5" s="23">
        <v>4</v>
      </c>
      <c r="H5" s="5">
        <v>4</v>
      </c>
    </row>
    <row r="6" spans="1:8" ht="18.600000000000001" customHeight="1" x14ac:dyDescent="0.25">
      <c r="A6" s="6" t="s">
        <v>489</v>
      </c>
      <c r="B6" s="6" t="s">
        <v>31</v>
      </c>
      <c r="C6" s="6" t="s">
        <v>23</v>
      </c>
      <c r="D6" s="6" t="s">
        <v>204</v>
      </c>
      <c r="E6" s="23">
        <v>2022</v>
      </c>
      <c r="F6" s="23">
        <v>1</v>
      </c>
      <c r="G6" s="23">
        <v>2</v>
      </c>
      <c r="H6" s="5">
        <v>2</v>
      </c>
    </row>
    <row r="7" spans="1:8" ht="30" customHeight="1" x14ac:dyDescent="0.25">
      <c r="A7" s="6" t="s">
        <v>490</v>
      </c>
      <c r="B7" s="6" t="s">
        <v>25</v>
      </c>
      <c r="C7" s="6" t="s">
        <v>23</v>
      </c>
      <c r="D7" s="25" t="s">
        <v>194</v>
      </c>
      <c r="E7" s="23">
        <v>2015</v>
      </c>
      <c r="F7" s="23">
        <v>1</v>
      </c>
      <c r="G7" s="23">
        <v>4</v>
      </c>
      <c r="H7" s="5">
        <v>4</v>
      </c>
    </row>
    <row r="8" spans="1:8" ht="18.600000000000001" customHeight="1" x14ac:dyDescent="0.25">
      <c r="A8" s="6" t="s">
        <v>491</v>
      </c>
      <c r="B8" s="6" t="s">
        <v>28</v>
      </c>
      <c r="C8" s="6" t="s">
        <v>23</v>
      </c>
      <c r="D8" s="6" t="s">
        <v>37</v>
      </c>
      <c r="E8" s="23">
        <v>2014</v>
      </c>
      <c r="F8" s="23">
        <v>1</v>
      </c>
      <c r="G8" s="23">
        <v>4</v>
      </c>
      <c r="H8" s="5">
        <v>4</v>
      </c>
    </row>
    <row r="9" spans="1:8" ht="18.600000000000001" customHeight="1" x14ac:dyDescent="0.25">
      <c r="A9" s="6" t="s">
        <v>492</v>
      </c>
      <c r="B9" s="6" t="s">
        <v>32</v>
      </c>
      <c r="C9" s="6" t="s">
        <v>206</v>
      </c>
      <c r="D9" s="6" t="s">
        <v>201</v>
      </c>
      <c r="E9" s="23">
        <v>2021</v>
      </c>
      <c r="F9" s="23">
        <v>1</v>
      </c>
      <c r="G9" s="23">
        <v>4</v>
      </c>
      <c r="H9" s="5">
        <v>4</v>
      </c>
    </row>
    <row r="10" spans="1:8" ht="18.600000000000001" customHeight="1" x14ac:dyDescent="0.25">
      <c r="A10" s="6" t="s">
        <v>493</v>
      </c>
      <c r="B10" s="6" t="s">
        <v>27</v>
      </c>
      <c r="C10" s="6" t="s">
        <v>18</v>
      </c>
      <c r="D10" s="6" t="s">
        <v>198</v>
      </c>
      <c r="E10" s="23">
        <v>2011</v>
      </c>
      <c r="F10" s="23">
        <v>1</v>
      </c>
      <c r="G10" s="23">
        <v>2</v>
      </c>
      <c r="H10" s="5">
        <v>2</v>
      </c>
    </row>
    <row r="11" spans="1:8" ht="18.600000000000001" customHeight="1" x14ac:dyDescent="0.25">
      <c r="A11" s="6" t="s">
        <v>494</v>
      </c>
      <c r="B11" s="6" t="s">
        <v>29</v>
      </c>
      <c r="C11" s="6" t="s">
        <v>21</v>
      </c>
      <c r="D11" s="6" t="s">
        <v>199</v>
      </c>
      <c r="E11" s="23">
        <v>2023</v>
      </c>
      <c r="F11" s="23">
        <v>1</v>
      </c>
      <c r="G11" s="23">
        <v>2</v>
      </c>
      <c r="H11" s="5">
        <v>2</v>
      </c>
    </row>
    <row r="12" spans="1:8" ht="18.600000000000001" customHeight="1" x14ac:dyDescent="0.25">
      <c r="A12" s="6">
        <v>11</v>
      </c>
      <c r="B12" s="6" t="s">
        <v>27</v>
      </c>
      <c r="C12" s="6" t="s">
        <v>19</v>
      </c>
      <c r="D12" s="30" t="s">
        <v>202</v>
      </c>
      <c r="E12" s="23">
        <v>2015</v>
      </c>
      <c r="F12" s="23">
        <v>1</v>
      </c>
      <c r="G12" s="23">
        <v>2</v>
      </c>
      <c r="H12" s="5">
        <v>2</v>
      </c>
    </row>
    <row r="13" spans="1:8" ht="18.600000000000001" customHeight="1" x14ac:dyDescent="0.25">
      <c r="A13" s="6">
        <v>10</v>
      </c>
      <c r="B13" s="6" t="s">
        <v>24</v>
      </c>
      <c r="C13" s="6" t="s">
        <v>20</v>
      </c>
      <c r="D13" s="6" t="s">
        <v>205</v>
      </c>
      <c r="E13" s="23">
        <v>2023</v>
      </c>
      <c r="F13" s="23">
        <v>1</v>
      </c>
      <c r="G13" s="23">
        <v>4</v>
      </c>
      <c r="H13" s="5">
        <v>4</v>
      </c>
    </row>
    <row r="14" spans="1:8" x14ac:dyDescent="0.25">
      <c r="A14" s="6"/>
      <c r="B14" s="31"/>
      <c r="C14" s="31"/>
      <c r="D14" s="31"/>
      <c r="E14" s="32"/>
      <c r="F14" s="32">
        <f>SUBTOTAL(109,'2 CT'!$F$2:$F$13)</f>
        <v>12</v>
      </c>
      <c r="G14" s="32"/>
      <c r="H14" s="5">
        <f>SUBTOTAL(109,'2 CT'!$H$2:$H$13)</f>
        <v>36</v>
      </c>
    </row>
  </sheetData>
  <autoFilter ref="A1:H13" xr:uid="{00000000-0001-0000-0100-000000000000}"/>
  <phoneticPr fontId="3"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H5"/>
  <sheetViews>
    <sheetView workbookViewId="0">
      <selection sqref="A1:J1048576"/>
    </sheetView>
  </sheetViews>
  <sheetFormatPr defaultRowHeight="15" x14ac:dyDescent="0.25"/>
  <cols>
    <col min="1" max="1" width="3.5703125" customWidth="1"/>
    <col min="2" max="2" width="53.140625" customWidth="1"/>
    <col min="3" max="3" width="39" customWidth="1"/>
    <col min="4" max="4" width="45.28515625" customWidth="1"/>
    <col min="5" max="5" width="16" customWidth="1"/>
    <col min="6" max="6" width="15.28515625" customWidth="1"/>
    <col min="7" max="7" width="13.42578125" customWidth="1"/>
    <col min="8" max="8" width="19.5703125" customWidth="1"/>
  </cols>
  <sheetData>
    <row r="1" spans="1:8" ht="30" x14ac:dyDescent="0.25">
      <c r="A1" t="s">
        <v>477</v>
      </c>
      <c r="B1" s="10" t="s">
        <v>468</v>
      </c>
      <c r="C1" s="10" t="s">
        <v>6</v>
      </c>
      <c r="D1" s="10" t="s">
        <v>7</v>
      </c>
      <c r="E1" s="11" t="s">
        <v>34</v>
      </c>
      <c r="F1" s="11" t="s">
        <v>209</v>
      </c>
      <c r="G1" s="11" t="s">
        <v>68</v>
      </c>
      <c r="H1" s="5" t="s">
        <v>467</v>
      </c>
    </row>
    <row r="2" spans="1:8" x14ac:dyDescent="0.25">
      <c r="A2" s="6">
        <v>13</v>
      </c>
      <c r="B2" s="9" t="s">
        <v>27</v>
      </c>
      <c r="C2" s="9" t="s">
        <v>75</v>
      </c>
      <c r="D2" s="9" t="s">
        <v>207</v>
      </c>
      <c r="E2" s="14">
        <v>2011</v>
      </c>
      <c r="F2" s="14">
        <v>1</v>
      </c>
      <c r="G2" s="14">
        <v>2</v>
      </c>
      <c r="H2" s="5">
        <v>2</v>
      </c>
    </row>
    <row r="3" spans="1:8" ht="27" customHeight="1" x14ac:dyDescent="0.25">
      <c r="A3" s="6" t="s">
        <v>666</v>
      </c>
      <c r="B3" s="9" t="s">
        <v>29</v>
      </c>
      <c r="C3" s="9" t="s">
        <v>76</v>
      </c>
      <c r="D3" s="9" t="s">
        <v>77</v>
      </c>
      <c r="E3" s="14">
        <v>2024</v>
      </c>
      <c r="F3" s="14">
        <v>1</v>
      </c>
      <c r="G3" s="14">
        <v>2</v>
      </c>
      <c r="H3" s="5">
        <v>2</v>
      </c>
    </row>
    <row r="4" spans="1:8" ht="21" customHeight="1" thickBot="1" x14ac:dyDescent="0.3">
      <c r="A4" s="6" t="s">
        <v>667</v>
      </c>
      <c r="B4" s="9" t="s">
        <v>25</v>
      </c>
      <c r="C4" s="9" t="s">
        <v>76</v>
      </c>
      <c r="D4" s="12" t="s">
        <v>208</v>
      </c>
      <c r="E4" s="14">
        <v>2023</v>
      </c>
      <c r="F4" s="14">
        <v>1</v>
      </c>
      <c r="G4" s="14">
        <v>1</v>
      </c>
      <c r="H4" s="5">
        <v>1</v>
      </c>
    </row>
    <row r="5" spans="1:8" ht="15.75" thickTop="1" x14ac:dyDescent="0.25">
      <c r="A5" s="6"/>
      <c r="B5" s="13"/>
      <c r="C5" s="13"/>
      <c r="D5" s="33"/>
      <c r="E5" s="15"/>
      <c r="F5" s="15"/>
      <c r="G5" s="15"/>
      <c r="H5" s="5">
        <f>SUBTOTAL(109,'3 RMN'!$H$2:$H$4)</f>
        <v>5</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H62"/>
  <sheetViews>
    <sheetView zoomScale="80" zoomScaleNormal="80" workbookViewId="0">
      <selection sqref="A1:K1048576"/>
    </sheetView>
  </sheetViews>
  <sheetFormatPr defaultRowHeight="18.75" customHeight="1" x14ac:dyDescent="0.25"/>
  <cols>
    <col min="2" max="2" width="62.140625" style="37" bestFit="1" customWidth="1"/>
    <col min="3" max="3" width="35.85546875" style="37" customWidth="1"/>
    <col min="4" max="4" width="37.85546875" customWidth="1"/>
    <col min="5" max="5" width="14.85546875" style="21" bestFit="1" customWidth="1"/>
    <col min="6" max="6" width="11.85546875" style="21" customWidth="1"/>
    <col min="7" max="7" width="9.140625" style="21" customWidth="1"/>
    <col min="8" max="8" width="14.5703125" style="21" customWidth="1"/>
  </cols>
  <sheetData>
    <row r="1" spans="1:8" s="35" customFormat="1" ht="18.75" customHeight="1" x14ac:dyDescent="0.25">
      <c r="A1" s="34" t="s">
        <v>478</v>
      </c>
      <c r="B1" s="5" t="s">
        <v>468</v>
      </c>
      <c r="C1" s="5" t="s">
        <v>6</v>
      </c>
      <c r="D1" s="4" t="s">
        <v>7</v>
      </c>
      <c r="E1" s="5" t="s">
        <v>14</v>
      </c>
      <c r="F1" s="5" t="s">
        <v>35</v>
      </c>
      <c r="G1" s="5" t="s">
        <v>68</v>
      </c>
      <c r="H1" s="5" t="s">
        <v>469</v>
      </c>
    </row>
    <row r="2" spans="1:8" ht="18.75" customHeight="1" x14ac:dyDescent="0.25">
      <c r="A2" s="6">
        <v>25</v>
      </c>
      <c r="B2" s="6" t="s">
        <v>44</v>
      </c>
      <c r="C2" s="6" t="s">
        <v>0</v>
      </c>
      <c r="D2" s="6" t="s">
        <v>232</v>
      </c>
      <c r="E2" s="23">
        <v>2022</v>
      </c>
      <c r="F2" s="23">
        <v>2</v>
      </c>
      <c r="G2" s="23">
        <v>4</v>
      </c>
      <c r="H2" s="5">
        <v>8</v>
      </c>
    </row>
    <row r="3" spans="1:8" ht="18.75" customHeight="1" x14ac:dyDescent="0.25">
      <c r="A3" s="6">
        <v>14</v>
      </c>
      <c r="B3" s="6" t="s">
        <v>44</v>
      </c>
      <c r="C3" s="6" t="s">
        <v>0</v>
      </c>
      <c r="D3" s="6" t="s">
        <v>210</v>
      </c>
      <c r="E3" s="23">
        <v>2014</v>
      </c>
      <c r="F3" s="23">
        <v>1</v>
      </c>
      <c r="G3" s="23">
        <v>4</v>
      </c>
      <c r="H3" s="5">
        <v>4</v>
      </c>
    </row>
    <row r="4" spans="1:8" ht="18.75" customHeight="1" x14ac:dyDescent="0.25">
      <c r="A4" s="6">
        <v>14</v>
      </c>
      <c r="B4" s="6" t="s">
        <v>44</v>
      </c>
      <c r="C4" s="6" t="s">
        <v>0</v>
      </c>
      <c r="D4" s="6" t="s">
        <v>210</v>
      </c>
      <c r="E4" s="23">
        <v>2022</v>
      </c>
      <c r="F4" s="23">
        <v>1</v>
      </c>
      <c r="G4" s="23">
        <v>4</v>
      </c>
      <c r="H4" s="5">
        <v>4</v>
      </c>
    </row>
    <row r="5" spans="1:8" ht="18.75" customHeight="1" x14ac:dyDescent="0.25">
      <c r="A5" s="6">
        <v>14</v>
      </c>
      <c r="B5" s="6" t="s">
        <v>45</v>
      </c>
      <c r="C5" s="6" t="s">
        <v>0</v>
      </c>
      <c r="D5" s="6" t="s">
        <v>210</v>
      </c>
      <c r="E5" s="23">
        <v>2023</v>
      </c>
      <c r="F5" s="23">
        <v>1</v>
      </c>
      <c r="G5" s="23">
        <v>4</v>
      </c>
      <c r="H5" s="5">
        <v>4</v>
      </c>
    </row>
    <row r="6" spans="1:8" ht="18.75" customHeight="1" x14ac:dyDescent="0.25">
      <c r="A6" s="36" t="s">
        <v>495</v>
      </c>
      <c r="B6" s="6" t="s">
        <v>44</v>
      </c>
      <c r="C6" s="6" t="s">
        <v>0</v>
      </c>
      <c r="D6" s="6" t="s">
        <v>211</v>
      </c>
      <c r="E6" s="23">
        <v>2020</v>
      </c>
      <c r="F6" s="23">
        <v>1</v>
      </c>
      <c r="G6" s="23">
        <v>4</v>
      </c>
      <c r="H6" s="5">
        <v>4</v>
      </c>
    </row>
    <row r="7" spans="1:8" ht="18.75" customHeight="1" x14ac:dyDescent="0.25">
      <c r="A7" s="36" t="s">
        <v>495</v>
      </c>
      <c r="B7" s="6" t="s">
        <v>45</v>
      </c>
      <c r="C7" s="6" t="s">
        <v>0</v>
      </c>
      <c r="D7" s="6" t="s">
        <v>211</v>
      </c>
      <c r="E7" s="23">
        <v>2021</v>
      </c>
      <c r="F7" s="23">
        <v>1</v>
      </c>
      <c r="G7" s="23">
        <v>4</v>
      </c>
      <c r="H7" s="5">
        <v>4</v>
      </c>
    </row>
    <row r="8" spans="1:8" ht="18.75" customHeight="1" x14ac:dyDescent="0.25">
      <c r="A8" s="36" t="s">
        <v>495</v>
      </c>
      <c r="B8" s="6" t="s">
        <v>48</v>
      </c>
      <c r="C8" s="6" t="s">
        <v>0</v>
      </c>
      <c r="D8" s="6" t="s">
        <v>211</v>
      </c>
      <c r="E8" s="23">
        <v>2019</v>
      </c>
      <c r="F8" s="23">
        <v>1</v>
      </c>
      <c r="G8" s="23">
        <v>4</v>
      </c>
      <c r="H8" s="5">
        <v>4</v>
      </c>
    </row>
    <row r="9" spans="1:8" ht="18.75" customHeight="1" x14ac:dyDescent="0.25">
      <c r="A9" s="36" t="s">
        <v>495</v>
      </c>
      <c r="B9" s="6" t="s">
        <v>57</v>
      </c>
      <c r="C9" s="6" t="s">
        <v>0</v>
      </c>
      <c r="D9" s="6" t="s">
        <v>211</v>
      </c>
      <c r="E9" s="23"/>
      <c r="F9" s="23">
        <v>1</v>
      </c>
      <c r="G9" s="23">
        <v>6</v>
      </c>
      <c r="H9" s="5">
        <v>6</v>
      </c>
    </row>
    <row r="10" spans="1:8" ht="18.75" customHeight="1" x14ac:dyDescent="0.25">
      <c r="A10" s="36" t="s">
        <v>495</v>
      </c>
      <c r="B10" s="6" t="s">
        <v>58</v>
      </c>
      <c r="C10" s="6" t="s">
        <v>0</v>
      </c>
      <c r="D10" s="6" t="s">
        <v>211</v>
      </c>
      <c r="E10" s="23">
        <v>2023</v>
      </c>
      <c r="F10" s="23">
        <v>1</v>
      </c>
      <c r="G10" s="23">
        <v>1</v>
      </c>
      <c r="H10" s="5">
        <v>1</v>
      </c>
    </row>
    <row r="11" spans="1:8" ht="18.75" customHeight="1" x14ac:dyDescent="0.25">
      <c r="A11" s="36" t="s">
        <v>495</v>
      </c>
      <c r="B11" s="6" t="s">
        <v>46</v>
      </c>
      <c r="C11" s="6" t="s">
        <v>0</v>
      </c>
      <c r="D11" s="6" t="s">
        <v>212</v>
      </c>
      <c r="E11" s="3">
        <v>2019</v>
      </c>
      <c r="F11" s="23">
        <v>1</v>
      </c>
      <c r="G11" s="23">
        <v>4</v>
      </c>
      <c r="H11" s="5">
        <v>4</v>
      </c>
    </row>
    <row r="12" spans="1:8" ht="18.75" customHeight="1" x14ac:dyDescent="0.25">
      <c r="A12" s="36" t="s">
        <v>496</v>
      </c>
      <c r="B12" s="6" t="s">
        <v>62</v>
      </c>
      <c r="C12" s="6" t="s">
        <v>0</v>
      </c>
      <c r="D12" s="6" t="s">
        <v>221</v>
      </c>
      <c r="E12" s="23">
        <v>2018</v>
      </c>
      <c r="F12" s="23">
        <v>1</v>
      </c>
      <c r="G12" s="23">
        <v>2</v>
      </c>
      <c r="H12" s="5">
        <v>2</v>
      </c>
    </row>
    <row r="13" spans="1:8" ht="18.75" customHeight="1" x14ac:dyDescent="0.25">
      <c r="A13" s="36" t="s">
        <v>496</v>
      </c>
      <c r="B13" s="6" t="s">
        <v>62</v>
      </c>
      <c r="C13" s="6" t="s">
        <v>0</v>
      </c>
      <c r="D13" s="6" t="s">
        <v>221</v>
      </c>
      <c r="E13" s="23">
        <v>2022</v>
      </c>
      <c r="F13" s="23">
        <v>1</v>
      </c>
      <c r="G13" s="23">
        <v>2</v>
      </c>
      <c r="H13" s="5">
        <v>2</v>
      </c>
    </row>
    <row r="14" spans="1:8" ht="18.75" customHeight="1" x14ac:dyDescent="0.25">
      <c r="A14" s="6" t="s">
        <v>497</v>
      </c>
      <c r="B14" s="6" t="s">
        <v>45</v>
      </c>
      <c r="C14" s="6" t="s">
        <v>0</v>
      </c>
      <c r="D14" s="6" t="s">
        <v>213</v>
      </c>
      <c r="E14" s="23">
        <v>2021</v>
      </c>
      <c r="F14" s="23">
        <v>1</v>
      </c>
      <c r="G14" s="23">
        <v>4</v>
      </c>
      <c r="H14" s="5">
        <v>4</v>
      </c>
    </row>
    <row r="15" spans="1:8" ht="18.75" customHeight="1" x14ac:dyDescent="0.25">
      <c r="A15" s="6" t="s">
        <v>498</v>
      </c>
      <c r="B15" s="6" t="s">
        <v>67</v>
      </c>
      <c r="C15" s="6" t="s">
        <v>0</v>
      </c>
      <c r="D15" s="6" t="s">
        <v>217</v>
      </c>
      <c r="E15" s="23">
        <v>2017</v>
      </c>
      <c r="F15" s="23">
        <v>1</v>
      </c>
      <c r="G15" s="23">
        <v>2</v>
      </c>
      <c r="H15" s="5">
        <v>2</v>
      </c>
    </row>
    <row r="16" spans="1:8" ht="18.75" customHeight="1" x14ac:dyDescent="0.25">
      <c r="A16" s="6" t="s">
        <v>499</v>
      </c>
      <c r="B16" s="6" t="s">
        <v>46</v>
      </c>
      <c r="C16" s="6" t="s">
        <v>0</v>
      </c>
      <c r="D16" s="6" t="s">
        <v>215</v>
      </c>
      <c r="E16" s="23">
        <v>2015</v>
      </c>
      <c r="F16" s="23">
        <v>2</v>
      </c>
      <c r="G16" s="23">
        <v>4</v>
      </c>
      <c r="H16" s="5">
        <v>8</v>
      </c>
    </row>
    <row r="17" spans="1:8" ht="18.75" customHeight="1" x14ac:dyDescent="0.25">
      <c r="A17" s="6" t="s">
        <v>500</v>
      </c>
      <c r="B17" s="6" t="s">
        <v>28</v>
      </c>
      <c r="C17" s="6" t="s">
        <v>0</v>
      </c>
      <c r="D17" s="6" t="s">
        <v>216</v>
      </c>
      <c r="E17" s="23">
        <v>2014</v>
      </c>
      <c r="F17" s="23">
        <v>2</v>
      </c>
      <c r="G17" s="23">
        <v>4</v>
      </c>
      <c r="H17" s="5">
        <v>8</v>
      </c>
    </row>
    <row r="18" spans="1:8" ht="18.75" customHeight="1" x14ac:dyDescent="0.25">
      <c r="A18" s="6">
        <v>17</v>
      </c>
      <c r="B18" s="6" t="s">
        <v>30</v>
      </c>
      <c r="C18" s="6" t="s">
        <v>0</v>
      </c>
      <c r="D18" s="6" t="s">
        <v>214</v>
      </c>
      <c r="E18" s="23">
        <v>2022</v>
      </c>
      <c r="F18" s="23">
        <v>1</v>
      </c>
      <c r="G18" s="23">
        <v>2</v>
      </c>
      <c r="H18" s="5">
        <v>2</v>
      </c>
    </row>
    <row r="19" spans="1:8" ht="18.75" customHeight="1" x14ac:dyDescent="0.25">
      <c r="A19" s="6">
        <v>17</v>
      </c>
      <c r="B19" s="6" t="s">
        <v>32</v>
      </c>
      <c r="C19" s="6" t="s">
        <v>0</v>
      </c>
      <c r="D19" s="6" t="s">
        <v>214</v>
      </c>
      <c r="E19" s="23">
        <v>2012</v>
      </c>
      <c r="F19" s="23">
        <v>1</v>
      </c>
      <c r="G19" s="23">
        <v>2</v>
      </c>
      <c r="H19" s="5">
        <v>2</v>
      </c>
    </row>
    <row r="20" spans="1:8" ht="18.75" customHeight="1" x14ac:dyDescent="0.25">
      <c r="A20" s="6" t="s">
        <v>501</v>
      </c>
      <c r="B20" s="6" t="s">
        <v>30</v>
      </c>
      <c r="C20" s="6" t="s">
        <v>0</v>
      </c>
      <c r="D20" s="6" t="s">
        <v>222</v>
      </c>
      <c r="E20" s="23">
        <v>2013</v>
      </c>
      <c r="F20" s="23">
        <v>1</v>
      </c>
      <c r="G20" s="23">
        <v>2</v>
      </c>
      <c r="H20" s="5">
        <v>2</v>
      </c>
    </row>
    <row r="21" spans="1:8" ht="18.75" customHeight="1" x14ac:dyDescent="0.25">
      <c r="A21" s="6" t="s">
        <v>501</v>
      </c>
      <c r="B21" s="6" t="s">
        <v>25</v>
      </c>
      <c r="C21" s="6" t="s">
        <v>0</v>
      </c>
      <c r="D21" s="25" t="s">
        <v>223</v>
      </c>
      <c r="E21" s="23">
        <v>2014</v>
      </c>
      <c r="F21" s="23">
        <v>1</v>
      </c>
      <c r="G21" s="23">
        <v>1</v>
      </c>
      <c r="H21" s="5">
        <v>1</v>
      </c>
    </row>
    <row r="22" spans="1:8" ht="18.75" customHeight="1" x14ac:dyDescent="0.25">
      <c r="A22" s="6" t="s">
        <v>502</v>
      </c>
      <c r="B22" s="6" t="s">
        <v>32</v>
      </c>
      <c r="C22" s="6" t="s">
        <v>0</v>
      </c>
      <c r="D22" s="6" t="s">
        <v>224</v>
      </c>
      <c r="E22" s="23">
        <v>2012</v>
      </c>
      <c r="F22" s="23">
        <v>1</v>
      </c>
      <c r="G22" s="23">
        <v>4</v>
      </c>
      <c r="H22" s="5">
        <v>4</v>
      </c>
    </row>
    <row r="23" spans="1:8" ht="18.75" customHeight="1" x14ac:dyDescent="0.25">
      <c r="A23" s="6" t="s">
        <v>503</v>
      </c>
      <c r="B23" s="6" t="s">
        <v>59</v>
      </c>
      <c r="C23" s="6" t="s">
        <v>41</v>
      </c>
      <c r="D23" s="6" t="s">
        <v>225</v>
      </c>
      <c r="E23" s="23">
        <v>2011</v>
      </c>
      <c r="F23" s="23">
        <v>1</v>
      </c>
      <c r="G23" s="23">
        <v>4</v>
      </c>
      <c r="H23" s="5">
        <v>4</v>
      </c>
    </row>
    <row r="24" spans="1:8" ht="18.75" customHeight="1" x14ac:dyDescent="0.25">
      <c r="A24" s="36" t="s">
        <v>504</v>
      </c>
      <c r="B24" s="6" t="s">
        <v>28</v>
      </c>
      <c r="C24" s="6" t="s">
        <v>0</v>
      </c>
      <c r="D24" s="6" t="s">
        <v>218</v>
      </c>
      <c r="E24" s="23">
        <v>2014</v>
      </c>
      <c r="F24" s="23">
        <v>2</v>
      </c>
      <c r="G24" s="23">
        <v>4</v>
      </c>
      <c r="H24" s="5">
        <v>8</v>
      </c>
    </row>
    <row r="25" spans="1:8" ht="18.75" customHeight="1" x14ac:dyDescent="0.25">
      <c r="A25" s="6" t="s">
        <v>505</v>
      </c>
      <c r="B25" s="6" t="s">
        <v>24</v>
      </c>
      <c r="C25" s="6" t="s">
        <v>0</v>
      </c>
      <c r="D25" s="6" t="s">
        <v>219</v>
      </c>
      <c r="E25" s="23">
        <v>2021</v>
      </c>
      <c r="F25" s="23">
        <v>1</v>
      </c>
      <c r="G25" s="23">
        <v>4</v>
      </c>
      <c r="H25" s="5">
        <v>4</v>
      </c>
    </row>
    <row r="26" spans="1:8" ht="18.75" customHeight="1" x14ac:dyDescent="0.25">
      <c r="A26" s="36" t="s">
        <v>504</v>
      </c>
      <c r="B26" s="6" t="s">
        <v>53</v>
      </c>
      <c r="C26" s="6" t="s">
        <v>0</v>
      </c>
      <c r="D26" s="6" t="s">
        <v>218</v>
      </c>
      <c r="E26" s="23">
        <v>2015</v>
      </c>
      <c r="F26" s="23">
        <v>1</v>
      </c>
      <c r="G26" s="23">
        <v>2</v>
      </c>
      <c r="H26" s="5">
        <v>2</v>
      </c>
    </row>
    <row r="27" spans="1:8" ht="18.75" customHeight="1" x14ac:dyDescent="0.25">
      <c r="A27" s="36" t="s">
        <v>504</v>
      </c>
      <c r="B27" s="6" t="s">
        <v>29</v>
      </c>
      <c r="C27" s="6" t="s">
        <v>0</v>
      </c>
      <c r="D27" s="6" t="s">
        <v>218</v>
      </c>
      <c r="E27" s="23">
        <v>2024</v>
      </c>
      <c r="F27" s="23">
        <v>1</v>
      </c>
      <c r="G27" s="23">
        <v>2</v>
      </c>
      <c r="H27" s="5">
        <v>2</v>
      </c>
    </row>
    <row r="28" spans="1:8" ht="18.75" customHeight="1" x14ac:dyDescent="0.25">
      <c r="A28" s="36" t="s">
        <v>504</v>
      </c>
      <c r="B28" s="6" t="s">
        <v>29</v>
      </c>
      <c r="C28" s="6" t="s">
        <v>0</v>
      </c>
      <c r="D28" s="6" t="s">
        <v>218</v>
      </c>
      <c r="E28" s="23">
        <v>2014</v>
      </c>
      <c r="F28" s="23">
        <v>1</v>
      </c>
      <c r="G28" s="23">
        <v>2</v>
      </c>
      <c r="H28" s="5">
        <v>2</v>
      </c>
    </row>
    <row r="29" spans="1:8" ht="18.75" customHeight="1" x14ac:dyDescent="0.25">
      <c r="A29" s="36" t="s">
        <v>504</v>
      </c>
      <c r="B29" s="6" t="s">
        <v>25</v>
      </c>
      <c r="C29" s="6" t="s">
        <v>0</v>
      </c>
      <c r="D29" s="6" t="s">
        <v>218</v>
      </c>
      <c r="E29" s="3">
        <v>2023</v>
      </c>
      <c r="F29" s="3">
        <v>1</v>
      </c>
      <c r="G29" s="3">
        <v>1</v>
      </c>
      <c r="H29" s="5">
        <v>1</v>
      </c>
    </row>
    <row r="30" spans="1:8" ht="18.75" customHeight="1" x14ac:dyDescent="0.25">
      <c r="A30" s="6" t="s">
        <v>506</v>
      </c>
      <c r="B30" s="6" t="s">
        <v>54</v>
      </c>
      <c r="C30" s="6" t="s">
        <v>0</v>
      </c>
      <c r="D30" s="6" t="s">
        <v>220</v>
      </c>
      <c r="E30" s="23">
        <v>2022</v>
      </c>
      <c r="F30" s="23">
        <v>1</v>
      </c>
      <c r="G30" s="23">
        <v>4</v>
      </c>
      <c r="H30" s="5">
        <v>4</v>
      </c>
    </row>
    <row r="31" spans="1:8" ht="18.75" customHeight="1" x14ac:dyDescent="0.25">
      <c r="A31" s="36" t="s">
        <v>504</v>
      </c>
      <c r="B31" s="6" t="s">
        <v>67</v>
      </c>
      <c r="C31" s="6" t="s">
        <v>0</v>
      </c>
      <c r="D31" s="6" t="s">
        <v>218</v>
      </c>
      <c r="E31" s="23">
        <v>2023</v>
      </c>
      <c r="F31" s="23">
        <v>1</v>
      </c>
      <c r="G31" s="23">
        <v>2</v>
      </c>
      <c r="H31" s="5">
        <v>2</v>
      </c>
    </row>
    <row r="32" spans="1:8" ht="18.75" customHeight="1" x14ac:dyDescent="0.25">
      <c r="A32" s="36" t="s">
        <v>504</v>
      </c>
      <c r="B32" s="6" t="s">
        <v>67</v>
      </c>
      <c r="C32" s="6" t="s">
        <v>0</v>
      </c>
      <c r="D32" s="6" t="s">
        <v>218</v>
      </c>
      <c r="E32" s="23">
        <v>2010</v>
      </c>
      <c r="F32" s="23">
        <v>1</v>
      </c>
      <c r="G32" s="23">
        <v>2</v>
      </c>
      <c r="H32" s="5">
        <v>2</v>
      </c>
    </row>
    <row r="33" spans="1:8" ht="18.75" customHeight="1" x14ac:dyDescent="0.25">
      <c r="A33" s="6">
        <v>31</v>
      </c>
      <c r="B33" s="6" t="s">
        <v>56</v>
      </c>
      <c r="C33" s="6" t="s">
        <v>0</v>
      </c>
      <c r="D33" s="6" t="s">
        <v>242</v>
      </c>
      <c r="E33" s="26" t="s">
        <v>226</v>
      </c>
      <c r="F33" s="23">
        <v>1</v>
      </c>
      <c r="G33" s="23">
        <v>4</v>
      </c>
      <c r="H33" s="5">
        <v>4</v>
      </c>
    </row>
    <row r="34" spans="1:8" ht="18.75" customHeight="1" x14ac:dyDescent="0.25">
      <c r="A34" s="36" t="s">
        <v>507</v>
      </c>
      <c r="B34" s="25" t="s">
        <v>47</v>
      </c>
      <c r="C34" s="6" t="s">
        <v>0</v>
      </c>
      <c r="D34" s="6" t="s">
        <v>227</v>
      </c>
      <c r="E34" s="23">
        <v>2014</v>
      </c>
      <c r="F34" s="23">
        <v>1</v>
      </c>
      <c r="G34" s="23">
        <v>4</v>
      </c>
      <c r="H34" s="5">
        <v>4</v>
      </c>
    </row>
    <row r="35" spans="1:8" ht="18.75" customHeight="1" x14ac:dyDescent="0.25">
      <c r="A35" s="6" t="s">
        <v>507</v>
      </c>
      <c r="B35" s="25" t="s">
        <v>49</v>
      </c>
      <c r="C35" s="6" t="s">
        <v>0</v>
      </c>
      <c r="D35" s="6" t="s">
        <v>227</v>
      </c>
      <c r="E35" s="23">
        <v>2015</v>
      </c>
      <c r="F35" s="23">
        <v>1</v>
      </c>
      <c r="G35" s="23">
        <v>4</v>
      </c>
      <c r="H35" s="5">
        <v>4</v>
      </c>
    </row>
    <row r="36" spans="1:8" ht="18.75" customHeight="1" x14ac:dyDescent="0.25">
      <c r="A36" s="6" t="s">
        <v>507</v>
      </c>
      <c r="B36" s="25" t="s">
        <v>51</v>
      </c>
      <c r="C36" s="6" t="s">
        <v>0</v>
      </c>
      <c r="D36" s="6" t="s">
        <v>227</v>
      </c>
      <c r="E36" s="23">
        <v>2014</v>
      </c>
      <c r="F36" s="23">
        <v>1</v>
      </c>
      <c r="G36" s="23">
        <v>2</v>
      </c>
      <c r="H36" s="5">
        <v>2</v>
      </c>
    </row>
    <row r="37" spans="1:8" ht="18.75" customHeight="1" x14ac:dyDescent="0.25">
      <c r="A37" s="6" t="s">
        <v>507</v>
      </c>
      <c r="B37" s="25" t="s">
        <v>55</v>
      </c>
      <c r="C37" s="6" t="s">
        <v>0</v>
      </c>
      <c r="D37" s="6" t="s">
        <v>227</v>
      </c>
      <c r="E37" s="23">
        <v>2016</v>
      </c>
      <c r="F37" s="23">
        <v>1</v>
      </c>
      <c r="G37" s="23">
        <v>2</v>
      </c>
      <c r="H37" s="5">
        <v>2</v>
      </c>
    </row>
    <row r="38" spans="1:8" ht="18.75" customHeight="1" x14ac:dyDescent="0.25">
      <c r="A38" s="6" t="s">
        <v>507</v>
      </c>
      <c r="B38" s="25" t="s">
        <v>59</v>
      </c>
      <c r="C38" s="6" t="s">
        <v>41</v>
      </c>
      <c r="D38" s="6" t="s">
        <v>227</v>
      </c>
      <c r="E38" s="23">
        <v>2015</v>
      </c>
      <c r="F38" s="23">
        <v>1</v>
      </c>
      <c r="G38" s="23">
        <v>4</v>
      </c>
      <c r="H38" s="5">
        <v>4</v>
      </c>
    </row>
    <row r="39" spans="1:8" ht="18.75" customHeight="1" x14ac:dyDescent="0.25">
      <c r="A39" s="6" t="s">
        <v>507</v>
      </c>
      <c r="B39" s="25" t="s">
        <v>60</v>
      </c>
      <c r="C39" s="6" t="s">
        <v>0</v>
      </c>
      <c r="D39" s="6" t="s">
        <v>227</v>
      </c>
      <c r="E39" s="23">
        <v>2014</v>
      </c>
      <c r="F39" s="23">
        <v>1</v>
      </c>
      <c r="G39" s="23">
        <v>4</v>
      </c>
      <c r="H39" s="5">
        <v>4</v>
      </c>
    </row>
    <row r="40" spans="1:8" ht="18.75" customHeight="1" x14ac:dyDescent="0.25">
      <c r="A40" s="6" t="s">
        <v>507</v>
      </c>
      <c r="B40" s="25" t="s">
        <v>33</v>
      </c>
      <c r="C40" s="6" t="s">
        <v>0</v>
      </c>
      <c r="D40" s="6" t="s">
        <v>227</v>
      </c>
      <c r="E40" s="23">
        <v>2015</v>
      </c>
      <c r="F40" s="23">
        <v>1</v>
      </c>
      <c r="G40" s="23">
        <v>4</v>
      </c>
      <c r="H40" s="5">
        <v>4</v>
      </c>
    </row>
    <row r="41" spans="1:8" ht="18.75" customHeight="1" x14ac:dyDescent="0.25">
      <c r="A41" s="6" t="s">
        <v>507</v>
      </c>
      <c r="B41" s="25" t="s">
        <v>63</v>
      </c>
      <c r="C41" s="6" t="s">
        <v>0</v>
      </c>
      <c r="D41" s="6" t="s">
        <v>227</v>
      </c>
      <c r="E41" s="23">
        <v>2014</v>
      </c>
      <c r="F41" s="23">
        <v>1</v>
      </c>
      <c r="G41" s="23">
        <v>4</v>
      </c>
      <c r="H41" s="5">
        <v>4</v>
      </c>
    </row>
    <row r="42" spans="1:8" ht="18.75" customHeight="1" x14ac:dyDescent="0.25">
      <c r="A42" s="6" t="s">
        <v>507</v>
      </c>
      <c r="B42" s="25" t="s">
        <v>64</v>
      </c>
      <c r="C42" s="6" t="s">
        <v>0</v>
      </c>
      <c r="D42" s="6" t="s">
        <v>227</v>
      </c>
      <c r="E42" s="23">
        <v>2014</v>
      </c>
      <c r="F42" s="23">
        <v>1</v>
      </c>
      <c r="G42" s="23">
        <v>3</v>
      </c>
      <c r="H42" s="5">
        <v>3</v>
      </c>
    </row>
    <row r="43" spans="1:8" ht="18.75" customHeight="1" x14ac:dyDescent="0.25">
      <c r="A43" s="6" t="s">
        <v>507</v>
      </c>
      <c r="B43" s="25" t="s">
        <v>65</v>
      </c>
      <c r="C43" s="6" t="s">
        <v>0</v>
      </c>
      <c r="D43" s="6" t="s">
        <v>227</v>
      </c>
      <c r="E43" s="23">
        <v>2014</v>
      </c>
      <c r="F43" s="23">
        <v>1</v>
      </c>
      <c r="G43" s="23">
        <v>4</v>
      </c>
      <c r="H43" s="5">
        <v>4</v>
      </c>
    </row>
    <row r="44" spans="1:8" ht="18.75" customHeight="1" x14ac:dyDescent="0.25">
      <c r="A44" s="6" t="s">
        <v>508</v>
      </c>
      <c r="B44" s="6" t="s">
        <v>27</v>
      </c>
      <c r="C44" s="6" t="s">
        <v>0</v>
      </c>
      <c r="D44" s="25" t="s">
        <v>230</v>
      </c>
      <c r="E44" s="23">
        <v>2015</v>
      </c>
      <c r="F44" s="23">
        <v>1</v>
      </c>
      <c r="G44" s="23">
        <v>2</v>
      </c>
      <c r="H44" s="5">
        <v>2</v>
      </c>
    </row>
    <row r="45" spans="1:8" ht="18.75" customHeight="1" x14ac:dyDescent="0.25">
      <c r="A45" s="6">
        <v>21</v>
      </c>
      <c r="B45" s="6" t="s">
        <v>56</v>
      </c>
      <c r="C45" s="6" t="s">
        <v>0</v>
      </c>
      <c r="D45" s="6" t="s">
        <v>228</v>
      </c>
      <c r="E45" s="26">
        <v>2020</v>
      </c>
      <c r="F45" s="23">
        <v>1</v>
      </c>
      <c r="G45" s="23">
        <v>2</v>
      </c>
      <c r="H45" s="5">
        <v>2</v>
      </c>
    </row>
    <row r="46" spans="1:8" ht="18.75" customHeight="1" x14ac:dyDescent="0.25">
      <c r="A46" s="6">
        <v>21</v>
      </c>
      <c r="B46" s="6" t="s">
        <v>31</v>
      </c>
      <c r="C46" s="6" t="s">
        <v>0</v>
      </c>
      <c r="D46" s="6" t="s">
        <v>228</v>
      </c>
      <c r="E46" s="23">
        <v>2018</v>
      </c>
      <c r="F46" s="23">
        <v>1</v>
      </c>
      <c r="G46" s="23">
        <v>2</v>
      </c>
      <c r="H46" s="5">
        <v>2</v>
      </c>
    </row>
    <row r="47" spans="1:8" ht="18.75" customHeight="1" x14ac:dyDescent="0.25">
      <c r="A47" s="6">
        <v>22</v>
      </c>
      <c r="B47" s="6" t="s">
        <v>24</v>
      </c>
      <c r="C47" s="6" t="s">
        <v>0</v>
      </c>
      <c r="D47" s="6" t="s">
        <v>229</v>
      </c>
      <c r="E47" s="23">
        <v>2009</v>
      </c>
      <c r="F47" s="23">
        <v>1</v>
      </c>
      <c r="G47" s="23">
        <v>2</v>
      </c>
      <c r="H47" s="5">
        <v>2</v>
      </c>
    </row>
    <row r="48" spans="1:8" ht="18.75" customHeight="1" x14ac:dyDescent="0.25">
      <c r="A48" s="6">
        <v>22</v>
      </c>
      <c r="B48" s="6" t="s">
        <v>53</v>
      </c>
      <c r="C48" s="6" t="s">
        <v>0</v>
      </c>
      <c r="D48" s="6" t="s">
        <v>229</v>
      </c>
      <c r="E48" s="3">
        <v>2005</v>
      </c>
      <c r="F48" s="3">
        <v>1</v>
      </c>
      <c r="G48" s="3">
        <v>2</v>
      </c>
      <c r="H48" s="5">
        <v>2</v>
      </c>
    </row>
    <row r="49" spans="1:8" ht="18.75" customHeight="1" x14ac:dyDescent="0.25">
      <c r="A49" s="6">
        <v>22</v>
      </c>
      <c r="B49" s="6" t="s">
        <v>30</v>
      </c>
      <c r="C49" s="6" t="s">
        <v>0</v>
      </c>
      <c r="D49" s="6" t="s">
        <v>229</v>
      </c>
      <c r="E49" s="23">
        <v>2009</v>
      </c>
      <c r="F49" s="23">
        <v>1</v>
      </c>
      <c r="G49" s="23">
        <v>2</v>
      </c>
      <c r="H49" s="5">
        <v>2</v>
      </c>
    </row>
    <row r="50" spans="1:8" ht="18.75" customHeight="1" x14ac:dyDescent="0.25">
      <c r="A50" s="36" t="s">
        <v>509</v>
      </c>
      <c r="B50" s="6" t="s">
        <v>52</v>
      </c>
      <c r="C50" s="6" t="s">
        <v>0</v>
      </c>
      <c r="D50" s="6" t="s">
        <v>231</v>
      </c>
      <c r="E50" s="23">
        <v>2021</v>
      </c>
      <c r="F50" s="23">
        <v>1</v>
      </c>
      <c r="G50" s="23">
        <v>4</v>
      </c>
      <c r="H50" s="5">
        <v>4</v>
      </c>
    </row>
    <row r="51" spans="1:8" ht="18.75" customHeight="1" x14ac:dyDescent="0.25">
      <c r="A51" s="36" t="s">
        <v>509</v>
      </c>
      <c r="B51" s="6" t="s">
        <v>48</v>
      </c>
      <c r="C51" s="6" t="s">
        <v>0</v>
      </c>
      <c r="D51" s="6" t="s">
        <v>231</v>
      </c>
      <c r="E51" s="23">
        <v>2021</v>
      </c>
      <c r="F51" s="23">
        <v>1</v>
      </c>
      <c r="G51" s="23">
        <v>4</v>
      </c>
      <c r="H51" s="5">
        <v>4</v>
      </c>
    </row>
    <row r="52" spans="1:8" ht="18.75" customHeight="1" x14ac:dyDescent="0.25">
      <c r="A52" s="6" t="s">
        <v>510</v>
      </c>
      <c r="B52" s="6" t="s">
        <v>30</v>
      </c>
      <c r="C52" s="6" t="s">
        <v>0</v>
      </c>
      <c r="D52" s="6" t="s">
        <v>237</v>
      </c>
      <c r="E52" s="23">
        <v>2020</v>
      </c>
      <c r="F52" s="23">
        <v>1</v>
      </c>
      <c r="G52" s="23">
        <v>2</v>
      </c>
      <c r="H52" s="5">
        <v>2</v>
      </c>
    </row>
    <row r="53" spans="1:8" ht="18.75" customHeight="1" x14ac:dyDescent="0.25">
      <c r="A53" s="6">
        <v>32</v>
      </c>
      <c r="B53" s="6" t="s">
        <v>47</v>
      </c>
      <c r="C53" s="6" t="s">
        <v>0</v>
      </c>
      <c r="D53" s="6" t="s">
        <v>235</v>
      </c>
      <c r="E53" s="23">
        <v>2008</v>
      </c>
      <c r="F53" s="23">
        <v>1</v>
      </c>
      <c r="G53" s="23">
        <v>4</v>
      </c>
      <c r="H53" s="5">
        <v>4</v>
      </c>
    </row>
    <row r="54" spans="1:8" ht="18.75" customHeight="1" x14ac:dyDescent="0.25">
      <c r="A54" s="6">
        <v>26</v>
      </c>
      <c r="B54" s="6" t="s">
        <v>50</v>
      </c>
      <c r="C54" s="6" t="s">
        <v>0</v>
      </c>
      <c r="D54" s="6" t="s">
        <v>236</v>
      </c>
      <c r="E54" s="23"/>
      <c r="F54" s="23">
        <v>1</v>
      </c>
      <c r="G54" s="23">
        <v>4</v>
      </c>
      <c r="H54" s="5">
        <v>4</v>
      </c>
    </row>
    <row r="55" spans="1:8" ht="18.75" customHeight="1" x14ac:dyDescent="0.25">
      <c r="A55" s="6">
        <v>27</v>
      </c>
      <c r="B55" s="6" t="s">
        <v>66</v>
      </c>
      <c r="C55" s="6" t="s">
        <v>0</v>
      </c>
      <c r="D55" s="6" t="s">
        <v>238</v>
      </c>
      <c r="E55" s="23">
        <v>2012</v>
      </c>
      <c r="F55" s="23">
        <v>1</v>
      </c>
      <c r="G55" s="23">
        <v>2</v>
      </c>
      <c r="H55" s="5">
        <v>2</v>
      </c>
    </row>
    <row r="56" spans="1:8" ht="18.75" customHeight="1" x14ac:dyDescent="0.25">
      <c r="A56" s="6">
        <v>28</v>
      </c>
      <c r="B56" s="6" t="s">
        <v>28</v>
      </c>
      <c r="C56" s="6" t="s">
        <v>38</v>
      </c>
      <c r="D56" s="6" t="s">
        <v>239</v>
      </c>
      <c r="E56" s="23">
        <v>2013</v>
      </c>
      <c r="F56" s="23">
        <v>1</v>
      </c>
      <c r="G56" s="23">
        <v>4</v>
      </c>
      <c r="H56" s="5">
        <v>4</v>
      </c>
    </row>
    <row r="57" spans="1:8" ht="18.75" customHeight="1" x14ac:dyDescent="0.25">
      <c r="A57" s="6">
        <v>29</v>
      </c>
      <c r="B57" s="6" t="s">
        <v>30</v>
      </c>
      <c r="C57" s="6" t="s">
        <v>39</v>
      </c>
      <c r="D57" s="6" t="s">
        <v>240</v>
      </c>
      <c r="E57" s="23">
        <v>2021</v>
      </c>
      <c r="F57" s="23">
        <v>1</v>
      </c>
      <c r="G57" s="23">
        <v>2</v>
      </c>
      <c r="H57" s="5">
        <v>2</v>
      </c>
    </row>
    <row r="58" spans="1:8" ht="18.75" customHeight="1" x14ac:dyDescent="0.25">
      <c r="A58" s="6">
        <v>30</v>
      </c>
      <c r="B58" s="6" t="s">
        <v>27</v>
      </c>
      <c r="C58" s="25" t="s">
        <v>40</v>
      </c>
      <c r="D58" s="25" t="s">
        <v>234</v>
      </c>
      <c r="E58" s="23">
        <v>2016</v>
      </c>
      <c r="F58" s="23">
        <v>1</v>
      </c>
      <c r="G58" s="23">
        <v>2</v>
      </c>
      <c r="H58" s="5">
        <v>2</v>
      </c>
    </row>
    <row r="59" spans="1:8" ht="18.75" customHeight="1" x14ac:dyDescent="0.25">
      <c r="A59" s="6">
        <v>24</v>
      </c>
      <c r="B59" s="6" t="s">
        <v>30</v>
      </c>
      <c r="C59" s="25" t="s">
        <v>40</v>
      </c>
      <c r="D59" s="6" t="s">
        <v>241</v>
      </c>
      <c r="E59" s="23">
        <v>2022</v>
      </c>
      <c r="F59" s="23">
        <v>1</v>
      </c>
      <c r="G59" s="23">
        <v>4</v>
      </c>
      <c r="H59" s="5">
        <v>4</v>
      </c>
    </row>
    <row r="60" spans="1:8" ht="18.75" customHeight="1" x14ac:dyDescent="0.25">
      <c r="A60" s="6">
        <v>24</v>
      </c>
      <c r="B60" s="6" t="s">
        <v>29</v>
      </c>
      <c r="C60" s="25" t="s">
        <v>40</v>
      </c>
      <c r="D60" s="6" t="s">
        <v>241</v>
      </c>
      <c r="E60" s="23">
        <v>2022</v>
      </c>
      <c r="F60" s="23">
        <v>1</v>
      </c>
      <c r="G60" s="23">
        <v>2</v>
      </c>
      <c r="H60" s="5">
        <v>2</v>
      </c>
    </row>
    <row r="61" spans="1:8" ht="18.75" customHeight="1" x14ac:dyDescent="0.25">
      <c r="A61" s="6">
        <v>33</v>
      </c>
      <c r="B61" s="6" t="s">
        <v>29</v>
      </c>
      <c r="C61" s="25" t="s">
        <v>40</v>
      </c>
      <c r="D61" s="6" t="s">
        <v>243</v>
      </c>
      <c r="E61" s="23">
        <v>2014</v>
      </c>
      <c r="F61" s="23">
        <v>1</v>
      </c>
      <c r="G61" s="23">
        <v>2</v>
      </c>
      <c r="H61" s="5">
        <v>2</v>
      </c>
    </row>
    <row r="62" spans="1:8" ht="18.75" customHeight="1" x14ac:dyDescent="0.25">
      <c r="A62" s="6"/>
      <c r="B62" s="38"/>
      <c r="C62" s="38"/>
      <c r="D62" s="31"/>
      <c r="E62" s="32"/>
      <c r="F62" s="32">
        <f>SUBTOTAL(109,'4 X-ray staționar'!$F$2:$F$61)</f>
        <v>64</v>
      </c>
      <c r="G62" s="32">
        <f>SUBTOTAL(109,'4 X-ray staționar'!$B$2:$H$61 '4 X-ray staționar'!$G$2:$G$61 )</f>
        <v>182</v>
      </c>
      <c r="H62" s="5">
        <f>SUBTOTAL(109,'4 X-ray staționar'!$H$2:$H$61)</f>
        <v>198</v>
      </c>
    </row>
  </sheetData>
  <autoFilter ref="A1:H61" xr:uid="{00000000-0001-0000-0300-000000000000}"/>
  <phoneticPr fontId="3"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G42"/>
  <sheetViews>
    <sheetView workbookViewId="0">
      <selection sqref="A1:J1048576"/>
    </sheetView>
  </sheetViews>
  <sheetFormatPr defaultRowHeight="15" x14ac:dyDescent="0.25"/>
  <cols>
    <col min="1" max="1" width="5.140625" style="6" bestFit="1" customWidth="1"/>
    <col min="2" max="2" width="58.28515625" bestFit="1" customWidth="1"/>
    <col min="3" max="3" width="39" customWidth="1"/>
    <col min="4" max="4" width="9.85546875" style="1" customWidth="1"/>
    <col min="5" max="5" width="13.140625" style="1" customWidth="1"/>
    <col min="6" max="6" width="10.42578125" style="1" customWidth="1"/>
    <col min="7" max="7" width="11.140625" style="1" customWidth="1"/>
  </cols>
  <sheetData>
    <row r="1" spans="1:7" s="40" customFormat="1" ht="35.25" customHeight="1" x14ac:dyDescent="0.25">
      <c r="A1" s="39"/>
      <c r="B1" s="4" t="s">
        <v>468</v>
      </c>
      <c r="C1" s="4" t="s">
        <v>7</v>
      </c>
      <c r="D1" s="5" t="s">
        <v>14</v>
      </c>
      <c r="E1" s="5" t="s">
        <v>35</v>
      </c>
      <c r="F1" s="5" t="s">
        <v>8</v>
      </c>
      <c r="G1" s="5" t="s">
        <v>714</v>
      </c>
    </row>
    <row r="2" spans="1:7" x14ac:dyDescent="0.25">
      <c r="A2" s="6" t="s">
        <v>511</v>
      </c>
      <c r="B2" s="6" t="s">
        <v>28</v>
      </c>
      <c r="C2" s="6" t="s">
        <v>244</v>
      </c>
      <c r="D2" s="3">
        <v>2009</v>
      </c>
      <c r="E2" s="3">
        <v>1</v>
      </c>
      <c r="F2" s="3">
        <v>2</v>
      </c>
      <c r="G2" s="5">
        <v>2</v>
      </c>
    </row>
    <row r="3" spans="1:7" x14ac:dyDescent="0.25">
      <c r="A3" s="6" t="s">
        <v>511</v>
      </c>
      <c r="B3" s="6" t="s">
        <v>28</v>
      </c>
      <c r="C3" s="6" t="s">
        <v>244</v>
      </c>
      <c r="D3" s="3">
        <v>1999</v>
      </c>
      <c r="E3" s="3">
        <v>2</v>
      </c>
      <c r="F3" s="3">
        <v>2</v>
      </c>
      <c r="G3" s="5">
        <v>4</v>
      </c>
    </row>
    <row r="4" spans="1:7" x14ac:dyDescent="0.25">
      <c r="A4" s="6" t="s">
        <v>512</v>
      </c>
      <c r="B4" s="6" t="s">
        <v>28</v>
      </c>
      <c r="C4" s="6" t="s">
        <v>245</v>
      </c>
      <c r="D4" s="3">
        <v>2014</v>
      </c>
      <c r="E4" s="3">
        <v>1</v>
      </c>
      <c r="F4" s="3">
        <v>2</v>
      </c>
      <c r="G4" s="5">
        <v>2</v>
      </c>
    </row>
    <row r="5" spans="1:7" x14ac:dyDescent="0.25">
      <c r="A5" s="6" t="s">
        <v>513</v>
      </c>
      <c r="B5" s="6" t="s">
        <v>67</v>
      </c>
      <c r="C5" s="6" t="s">
        <v>246</v>
      </c>
      <c r="D5" s="3">
        <v>2020</v>
      </c>
      <c r="E5" s="3">
        <v>1</v>
      </c>
      <c r="F5" s="3">
        <v>2</v>
      </c>
      <c r="G5" s="5">
        <v>2</v>
      </c>
    </row>
    <row r="6" spans="1:7" x14ac:dyDescent="0.25">
      <c r="A6" s="6" t="s">
        <v>514</v>
      </c>
      <c r="B6" s="6" t="s">
        <v>31</v>
      </c>
      <c r="C6" s="6" t="s">
        <v>247</v>
      </c>
      <c r="D6" s="3">
        <v>2014</v>
      </c>
      <c r="E6" s="3">
        <v>2</v>
      </c>
      <c r="F6" s="3">
        <v>2</v>
      </c>
      <c r="G6" s="5">
        <v>4</v>
      </c>
    </row>
    <row r="7" spans="1:7" x14ac:dyDescent="0.25">
      <c r="A7" s="6" t="s">
        <v>702</v>
      </c>
      <c r="B7" s="6" t="s">
        <v>33</v>
      </c>
      <c r="C7" s="6" t="s">
        <v>668</v>
      </c>
      <c r="D7" s="3"/>
      <c r="E7" s="3">
        <v>2</v>
      </c>
      <c r="F7" s="3"/>
      <c r="G7" s="5">
        <v>4</v>
      </c>
    </row>
    <row r="8" spans="1:7" x14ac:dyDescent="0.25">
      <c r="A8" s="6" t="s">
        <v>515</v>
      </c>
      <c r="B8" s="6" t="s">
        <v>56</v>
      </c>
      <c r="C8" s="6" t="s">
        <v>248</v>
      </c>
      <c r="D8" s="23">
        <v>2021</v>
      </c>
      <c r="E8" s="3">
        <v>1</v>
      </c>
      <c r="F8" s="3">
        <v>4</v>
      </c>
      <c r="G8" s="5">
        <v>4</v>
      </c>
    </row>
    <row r="9" spans="1:7" x14ac:dyDescent="0.25">
      <c r="A9" s="6" t="s">
        <v>515</v>
      </c>
      <c r="B9" s="6" t="s">
        <v>59</v>
      </c>
      <c r="C9" s="6" t="s">
        <v>248</v>
      </c>
      <c r="D9" s="3">
        <v>2021</v>
      </c>
      <c r="E9" s="3">
        <v>1</v>
      </c>
      <c r="F9" s="3">
        <v>2</v>
      </c>
      <c r="G9" s="5">
        <v>2</v>
      </c>
    </row>
    <row r="10" spans="1:7" x14ac:dyDescent="0.25">
      <c r="A10" s="6" t="s">
        <v>515</v>
      </c>
      <c r="B10" s="6" t="s">
        <v>32</v>
      </c>
      <c r="C10" s="6" t="s">
        <v>248</v>
      </c>
      <c r="D10" s="3">
        <v>2020</v>
      </c>
      <c r="E10" s="3">
        <v>1</v>
      </c>
      <c r="F10" s="3">
        <v>2</v>
      </c>
      <c r="G10" s="5">
        <v>2</v>
      </c>
    </row>
    <row r="11" spans="1:7" x14ac:dyDescent="0.25">
      <c r="A11" s="6" t="s">
        <v>515</v>
      </c>
      <c r="B11" s="6" t="s">
        <v>26</v>
      </c>
      <c r="C11" s="6" t="s">
        <v>248</v>
      </c>
      <c r="D11" s="3">
        <v>2021</v>
      </c>
      <c r="E11" s="3">
        <v>2</v>
      </c>
      <c r="F11" s="3">
        <v>2</v>
      </c>
      <c r="G11" s="5">
        <v>4</v>
      </c>
    </row>
    <row r="12" spans="1:7" x14ac:dyDescent="0.25">
      <c r="A12" s="6" t="s">
        <v>515</v>
      </c>
      <c r="B12" s="6" t="s">
        <v>24</v>
      </c>
      <c r="C12" s="6" t="s">
        <v>248</v>
      </c>
      <c r="D12" s="3">
        <v>2021</v>
      </c>
      <c r="E12" s="3">
        <v>1</v>
      </c>
      <c r="F12" s="3">
        <v>2</v>
      </c>
      <c r="G12" s="5">
        <v>2</v>
      </c>
    </row>
    <row r="13" spans="1:7" x14ac:dyDescent="0.25">
      <c r="A13" s="6" t="s">
        <v>515</v>
      </c>
      <c r="B13" s="6" t="s">
        <v>53</v>
      </c>
      <c r="C13" s="6" t="s">
        <v>248</v>
      </c>
      <c r="D13" s="23">
        <v>2020</v>
      </c>
      <c r="E13" s="3">
        <v>1</v>
      </c>
      <c r="F13" s="23">
        <v>2</v>
      </c>
      <c r="G13" s="5">
        <v>2</v>
      </c>
    </row>
    <row r="14" spans="1:7" x14ac:dyDescent="0.25">
      <c r="A14" s="6" t="s">
        <v>515</v>
      </c>
      <c r="B14" s="6" t="s">
        <v>28</v>
      </c>
      <c r="C14" s="6" t="s">
        <v>248</v>
      </c>
      <c r="D14" s="3">
        <v>2020</v>
      </c>
      <c r="E14" s="3">
        <v>2</v>
      </c>
      <c r="F14" s="3">
        <v>2</v>
      </c>
      <c r="G14" s="5">
        <v>4</v>
      </c>
    </row>
    <row r="15" spans="1:7" x14ac:dyDescent="0.25">
      <c r="A15" s="6" t="s">
        <v>515</v>
      </c>
      <c r="B15" s="6" t="s">
        <v>57</v>
      </c>
      <c r="C15" s="6" t="s">
        <v>248</v>
      </c>
      <c r="D15" s="23">
        <v>2021</v>
      </c>
      <c r="E15" s="3">
        <v>1</v>
      </c>
      <c r="F15" s="3">
        <v>2</v>
      </c>
      <c r="G15" s="5">
        <v>2</v>
      </c>
    </row>
    <row r="16" spans="1:7" x14ac:dyDescent="0.25">
      <c r="A16" s="6" t="s">
        <v>515</v>
      </c>
      <c r="B16" s="6" t="s">
        <v>30</v>
      </c>
      <c r="C16" s="6" t="s">
        <v>248</v>
      </c>
      <c r="D16" s="23">
        <v>2020</v>
      </c>
      <c r="E16" s="23">
        <v>1</v>
      </c>
      <c r="F16" s="3">
        <v>2</v>
      </c>
      <c r="G16" s="5">
        <v>2</v>
      </c>
    </row>
    <row r="17" spans="1:7" x14ac:dyDescent="0.25">
      <c r="A17" s="6" t="s">
        <v>515</v>
      </c>
      <c r="B17" s="6" t="s">
        <v>30</v>
      </c>
      <c r="C17" s="6" t="s">
        <v>248</v>
      </c>
      <c r="D17" s="23">
        <v>2021</v>
      </c>
      <c r="E17" s="23">
        <v>1</v>
      </c>
      <c r="F17" s="3">
        <v>2</v>
      </c>
      <c r="G17" s="5">
        <v>2</v>
      </c>
    </row>
    <row r="18" spans="1:7" x14ac:dyDescent="0.25">
      <c r="A18" s="6" t="s">
        <v>516</v>
      </c>
      <c r="B18" s="6" t="s">
        <v>55</v>
      </c>
      <c r="C18" s="6" t="s">
        <v>70</v>
      </c>
      <c r="D18" s="3">
        <v>2021</v>
      </c>
      <c r="E18" s="3">
        <v>1</v>
      </c>
      <c r="F18" s="3">
        <v>1</v>
      </c>
      <c r="G18" s="42">
        <v>1</v>
      </c>
    </row>
    <row r="19" spans="1:7" x14ac:dyDescent="0.25">
      <c r="A19" s="6" t="s">
        <v>515</v>
      </c>
      <c r="B19" s="6" t="s">
        <v>31</v>
      </c>
      <c r="C19" s="6" t="s">
        <v>248</v>
      </c>
      <c r="D19" s="3">
        <v>2021</v>
      </c>
      <c r="E19" s="3">
        <v>1</v>
      </c>
      <c r="F19" s="3">
        <v>1</v>
      </c>
      <c r="G19" s="5">
        <v>1</v>
      </c>
    </row>
    <row r="20" spans="1:7" x14ac:dyDescent="0.25">
      <c r="A20" s="6">
        <v>36</v>
      </c>
      <c r="B20" s="6" t="s">
        <v>60</v>
      </c>
      <c r="C20" s="6" t="s">
        <v>71</v>
      </c>
      <c r="D20" s="3">
        <v>2020</v>
      </c>
      <c r="E20" s="3">
        <v>1</v>
      </c>
      <c r="F20" s="3">
        <v>2</v>
      </c>
      <c r="G20" s="5">
        <v>2</v>
      </c>
    </row>
    <row r="21" spans="1:7" x14ac:dyDescent="0.25">
      <c r="A21" s="6">
        <v>36</v>
      </c>
      <c r="B21" s="6" t="s">
        <v>33</v>
      </c>
      <c r="C21" s="6" t="s">
        <v>71</v>
      </c>
      <c r="D21" s="3">
        <v>2020</v>
      </c>
      <c r="E21" s="3">
        <v>1</v>
      </c>
      <c r="F21" s="3">
        <v>2</v>
      </c>
      <c r="G21" s="5">
        <v>2</v>
      </c>
    </row>
    <row r="22" spans="1:7" x14ac:dyDescent="0.25">
      <c r="A22" s="6">
        <v>36</v>
      </c>
      <c r="B22" s="6" t="s">
        <v>58</v>
      </c>
      <c r="C22" s="6" t="s">
        <v>71</v>
      </c>
      <c r="D22" s="3">
        <v>2020</v>
      </c>
      <c r="E22" s="3">
        <v>1</v>
      </c>
      <c r="F22" s="3">
        <v>2</v>
      </c>
      <c r="G22" s="5">
        <v>2</v>
      </c>
    </row>
    <row r="23" spans="1:7" x14ac:dyDescent="0.25">
      <c r="A23" s="6">
        <v>36</v>
      </c>
      <c r="B23" s="6" t="s">
        <v>59</v>
      </c>
      <c r="C23" s="6" t="s">
        <v>71</v>
      </c>
      <c r="D23" s="3">
        <v>2020</v>
      </c>
      <c r="E23" s="3">
        <v>2</v>
      </c>
      <c r="F23" s="3">
        <v>2</v>
      </c>
      <c r="G23" s="5">
        <v>4</v>
      </c>
    </row>
    <row r="24" spans="1:7" x14ac:dyDescent="0.25">
      <c r="A24" s="6">
        <v>36</v>
      </c>
      <c r="B24" s="6" t="s">
        <v>54</v>
      </c>
      <c r="C24" s="6" t="s">
        <v>71</v>
      </c>
      <c r="D24" s="3">
        <v>2021</v>
      </c>
      <c r="E24" s="3">
        <v>1</v>
      </c>
      <c r="F24" s="3">
        <v>2</v>
      </c>
      <c r="G24" s="5">
        <v>2</v>
      </c>
    </row>
    <row r="25" spans="1:7" x14ac:dyDescent="0.25">
      <c r="A25" s="6">
        <v>36</v>
      </c>
      <c r="B25" s="6" t="s">
        <v>52</v>
      </c>
      <c r="C25" s="6" t="s">
        <v>71</v>
      </c>
      <c r="D25" s="3">
        <v>2021</v>
      </c>
      <c r="E25" s="3">
        <v>1</v>
      </c>
      <c r="F25" s="3">
        <v>2</v>
      </c>
      <c r="G25" s="5">
        <v>2</v>
      </c>
    </row>
    <row r="26" spans="1:7" x14ac:dyDescent="0.25">
      <c r="A26" s="6">
        <v>36</v>
      </c>
      <c r="B26" s="6" t="s">
        <v>66</v>
      </c>
      <c r="C26" s="6" t="s">
        <v>71</v>
      </c>
      <c r="D26" s="3">
        <v>2020</v>
      </c>
      <c r="E26" s="3">
        <v>1</v>
      </c>
      <c r="F26" s="3">
        <v>2</v>
      </c>
      <c r="G26" s="5">
        <v>2</v>
      </c>
    </row>
    <row r="27" spans="1:7" x14ac:dyDescent="0.25">
      <c r="A27" s="6">
        <v>36</v>
      </c>
      <c r="B27" s="6" t="s">
        <v>30</v>
      </c>
      <c r="C27" s="6" t="s">
        <v>71</v>
      </c>
      <c r="D27" s="23">
        <v>2021</v>
      </c>
      <c r="E27" s="23">
        <v>2</v>
      </c>
      <c r="F27" s="3">
        <v>2</v>
      </c>
      <c r="G27" s="5">
        <v>4</v>
      </c>
    </row>
    <row r="28" spans="1:7" x14ac:dyDescent="0.25">
      <c r="A28" s="6">
        <v>36</v>
      </c>
      <c r="B28" s="6" t="s">
        <v>61</v>
      </c>
      <c r="C28" s="6" t="s">
        <v>71</v>
      </c>
      <c r="D28" s="3">
        <v>2021</v>
      </c>
      <c r="E28" s="3">
        <v>1</v>
      </c>
      <c r="F28" s="3">
        <v>1</v>
      </c>
      <c r="G28" s="5">
        <v>1</v>
      </c>
    </row>
    <row r="29" spans="1:7" x14ac:dyDescent="0.25">
      <c r="A29" s="6">
        <v>36</v>
      </c>
      <c r="B29" s="6" t="s">
        <v>62</v>
      </c>
      <c r="C29" s="6" t="s">
        <v>71</v>
      </c>
      <c r="D29" s="3">
        <v>2020</v>
      </c>
      <c r="E29" s="3">
        <v>1</v>
      </c>
      <c r="F29" s="3">
        <v>1</v>
      </c>
      <c r="G29" s="5">
        <v>1</v>
      </c>
    </row>
    <row r="30" spans="1:7" x14ac:dyDescent="0.25">
      <c r="A30" s="6">
        <v>36</v>
      </c>
      <c r="B30" s="6" t="s">
        <v>64</v>
      </c>
      <c r="C30" s="6" t="s">
        <v>71</v>
      </c>
      <c r="D30" s="3">
        <v>2020</v>
      </c>
      <c r="E30" s="3">
        <v>1</v>
      </c>
      <c r="F30" s="3">
        <v>1</v>
      </c>
      <c r="G30" s="5">
        <v>1</v>
      </c>
    </row>
    <row r="31" spans="1:7" ht="20.100000000000001" customHeight="1" x14ac:dyDescent="0.25">
      <c r="A31" s="6">
        <v>36</v>
      </c>
      <c r="B31" s="6" t="s">
        <v>65</v>
      </c>
      <c r="C31" s="6" t="s">
        <v>233</v>
      </c>
      <c r="D31" s="23">
        <v>2021</v>
      </c>
      <c r="E31" s="23">
        <v>1</v>
      </c>
      <c r="F31" s="23">
        <v>2</v>
      </c>
      <c r="G31" s="5">
        <v>2</v>
      </c>
    </row>
    <row r="32" spans="1:7" x14ac:dyDescent="0.25">
      <c r="A32" s="6" t="s">
        <v>517</v>
      </c>
      <c r="B32" s="6" t="s">
        <v>24</v>
      </c>
      <c r="C32" s="6" t="s">
        <v>249</v>
      </c>
      <c r="D32" s="3">
        <v>2018</v>
      </c>
      <c r="E32" s="3">
        <v>1</v>
      </c>
      <c r="F32" s="3">
        <v>2</v>
      </c>
      <c r="G32" s="5">
        <v>2</v>
      </c>
    </row>
    <row r="33" spans="1:7" x14ac:dyDescent="0.25">
      <c r="A33" s="6" t="s">
        <v>518</v>
      </c>
      <c r="B33" s="6" t="s">
        <v>53</v>
      </c>
      <c r="C33" s="6" t="s">
        <v>176</v>
      </c>
      <c r="D33" s="23">
        <v>2019</v>
      </c>
      <c r="E33" s="3">
        <v>1</v>
      </c>
      <c r="F33" s="23">
        <v>2</v>
      </c>
      <c r="G33" s="5">
        <v>2</v>
      </c>
    </row>
    <row r="34" spans="1:7" x14ac:dyDescent="0.25">
      <c r="A34" s="6">
        <v>38</v>
      </c>
      <c r="B34" s="6" t="s">
        <v>53</v>
      </c>
      <c r="C34" s="6" t="s">
        <v>69</v>
      </c>
      <c r="D34" s="3">
        <v>2017</v>
      </c>
      <c r="E34" s="3">
        <v>2</v>
      </c>
      <c r="F34" s="3">
        <v>2</v>
      </c>
      <c r="G34" s="5">
        <v>4</v>
      </c>
    </row>
    <row r="35" spans="1:7" x14ac:dyDescent="0.25">
      <c r="A35" s="6">
        <v>39</v>
      </c>
      <c r="B35" s="6" t="s">
        <v>28</v>
      </c>
      <c r="C35" s="6" t="s">
        <v>250</v>
      </c>
      <c r="D35" s="3">
        <v>2011</v>
      </c>
      <c r="E35" s="3">
        <v>1</v>
      </c>
      <c r="F35" s="3">
        <v>2</v>
      </c>
      <c r="G35" s="5">
        <v>2</v>
      </c>
    </row>
    <row r="36" spans="1:7" x14ac:dyDescent="0.25">
      <c r="A36" s="6">
        <v>40</v>
      </c>
      <c r="B36" s="6" t="s">
        <v>63</v>
      </c>
      <c r="C36" s="6" t="s">
        <v>251</v>
      </c>
      <c r="D36" s="3">
        <v>2019</v>
      </c>
      <c r="E36" s="3">
        <v>1</v>
      </c>
      <c r="F36" s="3">
        <v>2</v>
      </c>
      <c r="G36" s="5">
        <v>2</v>
      </c>
    </row>
    <row r="37" spans="1:7" x14ac:dyDescent="0.25">
      <c r="A37" s="6">
        <v>41</v>
      </c>
      <c r="B37" s="6" t="s">
        <v>66</v>
      </c>
      <c r="C37" s="6" t="s">
        <v>252</v>
      </c>
      <c r="D37" s="3">
        <v>2020</v>
      </c>
      <c r="E37" s="3">
        <v>1</v>
      </c>
      <c r="F37" s="3">
        <v>2</v>
      </c>
      <c r="G37" s="5">
        <v>2</v>
      </c>
    </row>
    <row r="38" spans="1:7" x14ac:dyDescent="0.25">
      <c r="A38" s="6">
        <v>42</v>
      </c>
      <c r="B38" s="6" t="s">
        <v>30</v>
      </c>
      <c r="C38" s="6" t="s">
        <v>253</v>
      </c>
      <c r="D38" s="23">
        <v>2020</v>
      </c>
      <c r="E38" s="23">
        <v>1</v>
      </c>
      <c r="F38" s="3">
        <v>2</v>
      </c>
      <c r="G38" s="5">
        <v>2</v>
      </c>
    </row>
    <row r="39" spans="1:7" x14ac:dyDescent="0.25">
      <c r="B39" s="31"/>
      <c r="C39" s="31"/>
      <c r="D39" s="43"/>
      <c r="E39" s="43">
        <f>SUBTOTAL(109,'5 X-ray mobil'!$E$2:$E$38)</f>
        <v>45</v>
      </c>
      <c r="F39" s="43"/>
      <c r="G39" s="5">
        <f>SUBTOTAL(109,'5 X-ray mobil'!$G$2:$G$38)</f>
        <v>87</v>
      </c>
    </row>
    <row r="40" spans="1:7" x14ac:dyDescent="0.25">
      <c r="B40" s="6"/>
      <c r="C40" s="6"/>
      <c r="D40" s="3"/>
      <c r="E40" s="3"/>
      <c r="F40" s="3"/>
      <c r="G40" s="3"/>
    </row>
    <row r="41" spans="1:7" x14ac:dyDescent="0.25">
      <c r="A41" s="41"/>
    </row>
    <row r="42" spans="1:7" x14ac:dyDescent="0.25">
      <c r="G42" s="1">
        <f>'5 X-ray mobil'!$G$39-G18</f>
        <v>86</v>
      </c>
    </row>
  </sheetData>
  <autoFilter ref="A1:G38" xr:uid="{00000000-0001-0000-0400-00000000000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59999389629810485"/>
  </sheetPr>
  <dimension ref="A1:H20"/>
  <sheetViews>
    <sheetView workbookViewId="0">
      <selection activeCell="I14" sqref="I14"/>
    </sheetView>
  </sheetViews>
  <sheetFormatPr defaultRowHeight="15" x14ac:dyDescent="0.25"/>
  <cols>
    <col min="1" max="1" width="3.85546875" customWidth="1"/>
    <col min="2" max="2" width="52.28515625" customWidth="1"/>
    <col min="3" max="3" width="33" customWidth="1"/>
    <col min="4" max="4" width="41.140625" customWidth="1"/>
    <col min="5" max="5" width="11.5703125" customWidth="1"/>
    <col min="6" max="6" width="17.7109375" customWidth="1"/>
    <col min="7" max="7" width="8.85546875" customWidth="1"/>
    <col min="8" max="8" width="12.28515625" customWidth="1"/>
  </cols>
  <sheetData>
    <row r="1" spans="1:8" s="2" customFormat="1" ht="60" x14ac:dyDescent="0.25">
      <c r="A1" s="39" t="s">
        <v>478</v>
      </c>
      <c r="B1" s="4" t="s">
        <v>468</v>
      </c>
      <c r="C1" s="4" t="s">
        <v>6</v>
      </c>
      <c r="D1" s="4" t="s">
        <v>7</v>
      </c>
      <c r="E1" s="5" t="s">
        <v>34</v>
      </c>
      <c r="F1" s="5" t="s">
        <v>35</v>
      </c>
      <c r="G1" s="5" t="s">
        <v>254</v>
      </c>
      <c r="H1" s="5" t="s">
        <v>714</v>
      </c>
    </row>
    <row r="2" spans="1:8" x14ac:dyDescent="0.25">
      <c r="A2" s="6">
        <v>44</v>
      </c>
      <c r="B2" s="6" t="s">
        <v>28</v>
      </c>
      <c r="C2" s="6" t="s">
        <v>74</v>
      </c>
      <c r="D2" s="6" t="s">
        <v>255</v>
      </c>
      <c r="E2" s="3">
        <v>2019</v>
      </c>
      <c r="F2" s="3">
        <v>1</v>
      </c>
      <c r="G2" s="3">
        <v>4</v>
      </c>
      <c r="H2" s="5">
        <v>4</v>
      </c>
    </row>
    <row r="3" spans="1:8" x14ac:dyDescent="0.25">
      <c r="A3" s="6">
        <v>45</v>
      </c>
      <c r="B3" s="6" t="s">
        <v>30</v>
      </c>
      <c r="C3" s="6" t="s">
        <v>74</v>
      </c>
      <c r="D3" s="6" t="s">
        <v>256</v>
      </c>
      <c r="E3" s="3">
        <v>2020</v>
      </c>
      <c r="F3" s="3">
        <v>1</v>
      </c>
      <c r="G3" s="3">
        <v>4</v>
      </c>
      <c r="H3" s="5">
        <v>4</v>
      </c>
    </row>
    <row r="4" spans="1:8" x14ac:dyDescent="0.25">
      <c r="A4" s="6">
        <v>43</v>
      </c>
      <c r="B4" s="6" t="s">
        <v>57</v>
      </c>
      <c r="C4" s="6" t="s">
        <v>74</v>
      </c>
      <c r="D4" s="6" t="s">
        <v>257</v>
      </c>
      <c r="E4" s="3"/>
      <c r="F4" s="3">
        <v>1</v>
      </c>
      <c r="G4" s="3">
        <v>2</v>
      </c>
      <c r="H4" s="5">
        <v>2</v>
      </c>
    </row>
    <row r="5" spans="1:8" ht="30" customHeight="1" x14ac:dyDescent="0.25">
      <c r="A5" s="6">
        <v>43</v>
      </c>
      <c r="B5" s="6" t="s">
        <v>26</v>
      </c>
      <c r="C5" s="6" t="s">
        <v>74</v>
      </c>
      <c r="D5" s="6" t="s">
        <v>257</v>
      </c>
      <c r="E5" s="3">
        <v>2014</v>
      </c>
      <c r="F5" s="3">
        <v>2</v>
      </c>
      <c r="G5" s="3">
        <v>4</v>
      </c>
      <c r="H5" s="5">
        <v>8</v>
      </c>
    </row>
    <row r="6" spans="1:8" x14ac:dyDescent="0.25">
      <c r="A6" s="6">
        <v>46</v>
      </c>
      <c r="B6" s="6" t="s">
        <v>31</v>
      </c>
      <c r="C6" s="6" t="s">
        <v>74</v>
      </c>
      <c r="D6" s="6" t="s">
        <v>258</v>
      </c>
      <c r="E6" s="3">
        <v>2018</v>
      </c>
      <c r="F6" s="3">
        <v>1</v>
      </c>
      <c r="G6" s="3">
        <v>1</v>
      </c>
      <c r="H6" s="5">
        <v>1</v>
      </c>
    </row>
    <row r="7" spans="1:8" ht="17.25" customHeight="1" x14ac:dyDescent="0.25">
      <c r="A7" s="6">
        <v>47</v>
      </c>
      <c r="B7" s="6" t="s">
        <v>63</v>
      </c>
      <c r="C7" s="6" t="s">
        <v>74</v>
      </c>
      <c r="D7" s="25" t="s">
        <v>259</v>
      </c>
      <c r="E7" s="3">
        <v>2022</v>
      </c>
      <c r="F7" s="3">
        <v>1</v>
      </c>
      <c r="G7" s="3">
        <v>1</v>
      </c>
      <c r="H7" s="5">
        <v>1</v>
      </c>
    </row>
    <row r="8" spans="1:8" ht="17.25" customHeight="1" x14ac:dyDescent="0.25">
      <c r="A8" s="6">
        <v>199</v>
      </c>
      <c r="B8" s="6" t="s">
        <v>33</v>
      </c>
      <c r="C8" s="6" t="s">
        <v>74</v>
      </c>
      <c r="D8" s="25" t="s">
        <v>669</v>
      </c>
      <c r="E8" s="3">
        <v>2022</v>
      </c>
      <c r="F8" s="3">
        <v>1</v>
      </c>
      <c r="G8" s="3">
        <v>4</v>
      </c>
      <c r="H8" s="5">
        <v>4</v>
      </c>
    </row>
    <row r="9" spans="1:8" x14ac:dyDescent="0.25">
      <c r="A9" s="6"/>
      <c r="B9" s="31"/>
      <c r="C9" s="31"/>
      <c r="D9" s="31"/>
      <c r="E9" s="43"/>
      <c r="F9" s="43">
        <f>SUBTOTAL(109,$F$2:$F$8)</f>
        <v>8</v>
      </c>
      <c r="G9" s="43">
        <f>SUBTOTAL(109,'6 C-arm'!$B$2:$H$7 '6 C-arm'!$G$2:$G$7 )</f>
        <v>16</v>
      </c>
      <c r="H9" s="5">
        <f>SUBTOTAL(109,$H$2:$H$8)</f>
        <v>24</v>
      </c>
    </row>
    <row r="20" ht="16.149999999999999" customHeight="1" x14ac:dyDescent="0.25"/>
  </sheetData>
  <autoFilter ref="A1:H7" xr:uid="{00000000-0001-0000-0500-000000000000}"/>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H2"/>
  <sheetViews>
    <sheetView workbookViewId="0">
      <selection sqref="A1:M1048576"/>
    </sheetView>
  </sheetViews>
  <sheetFormatPr defaultRowHeight="15" x14ac:dyDescent="0.25"/>
  <cols>
    <col min="2" max="2" width="51.28515625" customWidth="1"/>
    <col min="3" max="3" width="25.5703125" customWidth="1"/>
    <col min="4" max="4" width="23.140625" customWidth="1"/>
    <col min="5" max="5" width="11" customWidth="1"/>
    <col min="6" max="6" width="15.42578125" customWidth="1"/>
    <col min="7" max="8" width="12.5703125" customWidth="1"/>
  </cols>
  <sheetData>
    <row r="1" spans="1:8" s="2" customFormat="1" ht="54" customHeight="1" x14ac:dyDescent="0.25">
      <c r="A1" s="4" t="s">
        <v>478</v>
      </c>
      <c r="B1" s="4" t="s">
        <v>5</v>
      </c>
      <c r="C1" s="4" t="s">
        <v>6</v>
      </c>
      <c r="D1" s="5" t="s">
        <v>260</v>
      </c>
      <c r="E1" s="5" t="s">
        <v>34</v>
      </c>
      <c r="F1" s="5" t="s">
        <v>35</v>
      </c>
      <c r="G1" s="5" t="s">
        <v>68</v>
      </c>
      <c r="H1" s="5" t="s">
        <v>714</v>
      </c>
    </row>
    <row r="2" spans="1:8" x14ac:dyDescent="0.25">
      <c r="A2" s="6">
        <v>48</v>
      </c>
      <c r="B2" s="6" t="s">
        <v>26</v>
      </c>
      <c r="C2" s="6" t="s">
        <v>81</v>
      </c>
      <c r="D2" s="6" t="s">
        <v>82</v>
      </c>
      <c r="E2" s="3"/>
      <c r="F2" s="3">
        <v>1</v>
      </c>
      <c r="G2" s="3">
        <v>4</v>
      </c>
      <c r="H2" s="5">
        <v>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59999389629810485"/>
  </sheetPr>
  <dimension ref="A1:H6"/>
  <sheetViews>
    <sheetView zoomScale="85" zoomScaleNormal="85" workbookViewId="0">
      <selection activeCell="H12" sqref="H12"/>
    </sheetView>
  </sheetViews>
  <sheetFormatPr defaultRowHeight="15" x14ac:dyDescent="0.25"/>
  <cols>
    <col min="1" max="1" width="5.140625" customWidth="1"/>
    <col min="2" max="2" width="42.85546875" customWidth="1"/>
    <col min="3" max="3" width="41.140625" customWidth="1"/>
    <col min="4" max="4" width="46" customWidth="1"/>
    <col min="6" max="6" width="13.42578125" customWidth="1"/>
    <col min="7" max="7" width="13.5703125" customWidth="1"/>
    <col min="8" max="8" width="26" customWidth="1"/>
  </cols>
  <sheetData>
    <row r="1" spans="1:8" s="2" customFormat="1" ht="54" customHeight="1" x14ac:dyDescent="0.25">
      <c r="A1" s="4" t="s">
        <v>478</v>
      </c>
      <c r="B1" s="10" t="s">
        <v>468</v>
      </c>
      <c r="C1" s="10" t="s">
        <v>6</v>
      </c>
      <c r="D1" s="11" t="s">
        <v>262</v>
      </c>
      <c r="E1" s="11" t="s">
        <v>34</v>
      </c>
      <c r="F1" s="11" t="s">
        <v>35</v>
      </c>
      <c r="G1" s="11" t="s">
        <v>68</v>
      </c>
      <c r="H1" s="5" t="s">
        <v>714</v>
      </c>
    </row>
    <row r="2" spans="1:8" ht="45.6" customHeight="1" x14ac:dyDescent="0.25">
      <c r="A2" s="6">
        <v>49</v>
      </c>
      <c r="B2" s="9" t="s">
        <v>27</v>
      </c>
      <c r="C2" s="12" t="s">
        <v>261</v>
      </c>
      <c r="D2" s="9" t="s">
        <v>265</v>
      </c>
      <c r="E2" s="14">
        <v>2014</v>
      </c>
      <c r="F2" s="14">
        <v>1</v>
      </c>
      <c r="G2" s="14">
        <v>2</v>
      </c>
      <c r="H2" s="5">
        <v>2</v>
      </c>
    </row>
    <row r="3" spans="1:8" ht="45.6" customHeight="1" x14ac:dyDescent="0.25">
      <c r="A3" s="17" t="s">
        <v>519</v>
      </c>
      <c r="B3" s="9" t="s">
        <v>27</v>
      </c>
      <c r="C3" s="12" t="s">
        <v>261</v>
      </c>
      <c r="D3" s="17" t="s">
        <v>264</v>
      </c>
      <c r="E3" s="14">
        <v>2022</v>
      </c>
      <c r="F3" s="14">
        <v>1</v>
      </c>
      <c r="G3" s="14">
        <v>2</v>
      </c>
      <c r="H3" s="5">
        <v>2</v>
      </c>
    </row>
    <row r="4" spans="1:8" ht="45.6" customHeight="1" x14ac:dyDescent="0.25">
      <c r="A4" s="17" t="s">
        <v>520</v>
      </c>
      <c r="B4" s="9" t="s">
        <v>29</v>
      </c>
      <c r="C4" s="12" t="s">
        <v>261</v>
      </c>
      <c r="D4" s="17" t="s">
        <v>263</v>
      </c>
      <c r="E4" s="14">
        <v>2010</v>
      </c>
      <c r="F4" s="14">
        <v>1</v>
      </c>
      <c r="G4" s="14">
        <v>2</v>
      </c>
      <c r="H4" s="5">
        <v>2</v>
      </c>
    </row>
    <row r="5" spans="1:8" ht="45.6" customHeight="1" x14ac:dyDescent="0.25">
      <c r="A5" s="17" t="s">
        <v>521</v>
      </c>
      <c r="B5" s="9" t="s">
        <v>26</v>
      </c>
      <c r="C5" s="12" t="s">
        <v>261</v>
      </c>
      <c r="D5" s="17" t="s">
        <v>263</v>
      </c>
      <c r="E5" s="14">
        <v>2013</v>
      </c>
      <c r="F5" s="14">
        <v>1</v>
      </c>
      <c r="G5" s="14">
        <v>4</v>
      </c>
      <c r="H5" s="5">
        <v>4</v>
      </c>
    </row>
    <row r="6" spans="1:8" x14ac:dyDescent="0.25">
      <c r="B6" s="13"/>
      <c r="C6" s="16"/>
      <c r="D6" s="16"/>
      <c r="E6" s="15"/>
      <c r="F6" s="15">
        <f>SUBTOTAL(109,'8 SPECT'!$F$2:$F$5)</f>
        <v>4</v>
      </c>
      <c r="G6" s="15"/>
      <c r="H6" s="29">
        <f>SUBTOTAL(109,'8 SPECT'!$H$2:$H$5)</f>
        <v>10</v>
      </c>
    </row>
  </sheetData>
  <autoFilter ref="A1:H5" xr:uid="{00000000-0001-0000-0700-00000000000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59999389629810485"/>
  </sheetPr>
  <dimension ref="A1:H6"/>
  <sheetViews>
    <sheetView workbookViewId="0">
      <selection activeCell="I20" sqref="I20"/>
    </sheetView>
  </sheetViews>
  <sheetFormatPr defaultRowHeight="15" x14ac:dyDescent="0.25"/>
  <cols>
    <col min="2" max="2" width="34.85546875" customWidth="1"/>
    <col min="3" max="3" width="21.140625" customWidth="1"/>
    <col min="4" max="4" width="33.42578125" customWidth="1"/>
    <col min="5" max="5" width="15.140625" customWidth="1"/>
    <col min="6" max="6" width="15.42578125" customWidth="1"/>
    <col min="7" max="7" width="17.28515625" customWidth="1"/>
    <col min="8" max="8" width="14.42578125" customWidth="1"/>
  </cols>
  <sheetData>
    <row r="1" spans="1:8" s="2" customFormat="1" ht="45" x14ac:dyDescent="0.25">
      <c r="A1" s="4" t="s">
        <v>480</v>
      </c>
      <c r="B1" s="10" t="s">
        <v>468</v>
      </c>
      <c r="C1" s="10" t="s">
        <v>6</v>
      </c>
      <c r="D1" s="10" t="s">
        <v>7</v>
      </c>
      <c r="E1" s="11" t="s">
        <v>266</v>
      </c>
      <c r="F1" s="11" t="s">
        <v>209</v>
      </c>
      <c r="G1" s="11" t="s">
        <v>15</v>
      </c>
      <c r="H1" s="5" t="s">
        <v>714</v>
      </c>
    </row>
    <row r="2" spans="1:8" x14ac:dyDescent="0.25">
      <c r="A2" s="6">
        <v>52</v>
      </c>
      <c r="B2" s="9" t="s">
        <v>28</v>
      </c>
      <c r="C2" s="9" t="s">
        <v>83</v>
      </c>
      <c r="D2" s="9" t="s">
        <v>84</v>
      </c>
      <c r="E2" s="14">
        <v>2006</v>
      </c>
      <c r="F2" s="14">
        <v>1</v>
      </c>
      <c r="G2" s="14">
        <v>12</v>
      </c>
      <c r="H2" s="5">
        <v>12</v>
      </c>
    </row>
    <row r="3" spans="1:8" x14ac:dyDescent="0.25">
      <c r="A3" s="9">
        <v>51</v>
      </c>
      <c r="B3" s="9" t="s">
        <v>29</v>
      </c>
      <c r="C3" s="9" t="s">
        <v>85</v>
      </c>
      <c r="D3" s="9" t="s">
        <v>86</v>
      </c>
      <c r="E3" s="14">
        <v>2021</v>
      </c>
      <c r="F3" s="14">
        <v>1</v>
      </c>
      <c r="G3" s="14">
        <v>4</v>
      </c>
      <c r="H3" s="5">
        <v>4</v>
      </c>
    </row>
    <row r="4" spans="1:8" x14ac:dyDescent="0.25">
      <c r="A4" s="9">
        <v>51</v>
      </c>
      <c r="B4" s="9" t="s">
        <v>29</v>
      </c>
      <c r="C4" s="9" t="s">
        <v>85</v>
      </c>
      <c r="D4" s="9" t="s">
        <v>86</v>
      </c>
      <c r="E4" s="14">
        <v>2024</v>
      </c>
      <c r="F4" s="14">
        <v>1</v>
      </c>
      <c r="G4" s="14">
        <v>4</v>
      </c>
      <c r="H4" s="5">
        <v>4</v>
      </c>
    </row>
    <row r="5" spans="1:8" x14ac:dyDescent="0.25">
      <c r="A5" s="6">
        <v>53</v>
      </c>
      <c r="B5" s="9" t="s">
        <v>29</v>
      </c>
      <c r="C5" s="9" t="s">
        <v>85</v>
      </c>
      <c r="D5" s="9" t="s">
        <v>87</v>
      </c>
      <c r="E5" s="14">
        <v>2008</v>
      </c>
      <c r="F5" s="14">
        <v>1</v>
      </c>
      <c r="G5" s="14">
        <v>4</v>
      </c>
      <c r="H5" s="5">
        <v>4</v>
      </c>
    </row>
    <row r="6" spans="1:8" x14ac:dyDescent="0.25">
      <c r="A6" s="6"/>
      <c r="B6" s="13"/>
      <c r="C6" s="13"/>
      <c r="D6" s="13"/>
      <c r="E6" s="15"/>
      <c r="F6" s="15">
        <f>SUBTOTAL(109,'9 Accelerator, Gamma camera'!$F$2:$F$5)</f>
        <v>4</v>
      </c>
      <c r="G6" s="15"/>
      <c r="H6" s="44">
        <f>SUBTOTAL(109,'9 Accelerator, Gamma camera'!$H$2:$H$5)</f>
        <v>24</v>
      </c>
    </row>
  </sheetData>
  <autoFilter ref="A1:H1" xr:uid="{00000000-0001-0000-0800-000000000000}"/>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59999389629810485"/>
  </sheetPr>
  <dimension ref="A1:H46"/>
  <sheetViews>
    <sheetView workbookViewId="0">
      <selection activeCell="M7" sqref="M7"/>
    </sheetView>
  </sheetViews>
  <sheetFormatPr defaultRowHeight="15" x14ac:dyDescent="0.25"/>
  <cols>
    <col min="1" max="1" width="5.85546875" style="3" customWidth="1"/>
    <col min="2" max="2" width="40" customWidth="1"/>
    <col min="3" max="3" width="21.140625" customWidth="1"/>
    <col min="4" max="4" width="33.7109375" style="48" customWidth="1"/>
    <col min="5" max="5" width="12" style="1" customWidth="1"/>
    <col min="6" max="6" width="13" style="1" customWidth="1"/>
    <col min="7" max="7" width="12.42578125" style="1" customWidth="1"/>
    <col min="8" max="8" width="12.28515625" style="1" customWidth="1"/>
  </cols>
  <sheetData>
    <row r="1" spans="1:8" s="35" customFormat="1" ht="60" x14ac:dyDescent="0.25">
      <c r="A1" s="4" t="s">
        <v>481</v>
      </c>
      <c r="B1" s="10" t="s">
        <v>468</v>
      </c>
      <c r="C1" s="10" t="s">
        <v>6</v>
      </c>
      <c r="D1" s="11" t="s">
        <v>7</v>
      </c>
      <c r="E1" s="11" t="s">
        <v>266</v>
      </c>
      <c r="F1" s="11" t="s">
        <v>209</v>
      </c>
      <c r="G1" s="11" t="s">
        <v>15</v>
      </c>
      <c r="H1" s="5" t="s">
        <v>714</v>
      </c>
    </row>
    <row r="2" spans="1:8" ht="33.6" customHeight="1" x14ac:dyDescent="0.25">
      <c r="A2" s="3">
        <v>63</v>
      </c>
      <c r="B2" s="9" t="s">
        <v>45</v>
      </c>
      <c r="C2" s="9" t="s">
        <v>1</v>
      </c>
      <c r="D2" s="12" t="s">
        <v>272</v>
      </c>
      <c r="E2" s="14">
        <v>2010</v>
      </c>
      <c r="F2" s="14">
        <v>1</v>
      </c>
      <c r="G2" s="14">
        <v>2</v>
      </c>
      <c r="H2" s="49">
        <v>2</v>
      </c>
    </row>
    <row r="3" spans="1:8" ht="33.6" customHeight="1" x14ac:dyDescent="0.25">
      <c r="A3" s="12" t="s">
        <v>522</v>
      </c>
      <c r="B3" s="9" t="s">
        <v>47</v>
      </c>
      <c r="C3" s="9" t="s">
        <v>1</v>
      </c>
      <c r="D3" s="12" t="s">
        <v>275</v>
      </c>
      <c r="E3" s="14">
        <v>2016</v>
      </c>
      <c r="F3" s="14">
        <v>1</v>
      </c>
      <c r="G3" s="14">
        <v>4</v>
      </c>
      <c r="H3" s="49">
        <v>4</v>
      </c>
    </row>
    <row r="4" spans="1:8" ht="33.6" customHeight="1" x14ac:dyDescent="0.25">
      <c r="A4" s="12" t="s">
        <v>523</v>
      </c>
      <c r="B4" s="9" t="s">
        <v>28</v>
      </c>
      <c r="C4" s="9" t="s">
        <v>1</v>
      </c>
      <c r="D4" s="12" t="s">
        <v>276</v>
      </c>
      <c r="E4" s="14">
        <v>2010</v>
      </c>
      <c r="F4" s="14">
        <v>1</v>
      </c>
      <c r="G4" s="14">
        <v>2</v>
      </c>
      <c r="H4" s="49">
        <v>2</v>
      </c>
    </row>
    <row r="5" spans="1:8" ht="33.6" customHeight="1" x14ac:dyDescent="0.25">
      <c r="A5" s="12" t="s">
        <v>525</v>
      </c>
      <c r="B5" s="9" t="s">
        <v>46</v>
      </c>
      <c r="C5" s="9" t="s">
        <v>1</v>
      </c>
      <c r="D5" s="12" t="s">
        <v>273</v>
      </c>
      <c r="E5" s="14">
        <v>2019</v>
      </c>
      <c r="F5" s="14">
        <v>1</v>
      </c>
      <c r="G5" s="14">
        <v>1</v>
      </c>
      <c r="H5" s="49">
        <v>1</v>
      </c>
    </row>
    <row r="6" spans="1:8" ht="33.6" customHeight="1" x14ac:dyDescent="0.25">
      <c r="A6" s="12" t="s">
        <v>524</v>
      </c>
      <c r="B6" s="9" t="s">
        <v>45</v>
      </c>
      <c r="C6" s="9" t="s">
        <v>1</v>
      </c>
      <c r="D6" s="12" t="s">
        <v>274</v>
      </c>
      <c r="E6" s="14">
        <v>2017</v>
      </c>
      <c r="F6" s="14">
        <v>1</v>
      </c>
      <c r="G6" s="14">
        <v>2</v>
      </c>
      <c r="H6" s="49">
        <v>2</v>
      </c>
    </row>
    <row r="7" spans="1:8" ht="33.6" customHeight="1" x14ac:dyDescent="0.25">
      <c r="A7" s="12" t="s">
        <v>524</v>
      </c>
      <c r="B7" s="9" t="s">
        <v>28</v>
      </c>
      <c r="C7" s="9" t="s">
        <v>1</v>
      </c>
      <c r="D7" s="12" t="s">
        <v>274</v>
      </c>
      <c r="E7" s="14">
        <v>2014</v>
      </c>
      <c r="F7" s="14">
        <v>9</v>
      </c>
      <c r="G7" s="14">
        <v>2</v>
      </c>
      <c r="H7" s="49">
        <v>18</v>
      </c>
    </row>
    <row r="8" spans="1:8" ht="33.6" customHeight="1" x14ac:dyDescent="0.25">
      <c r="A8" s="3">
        <v>64</v>
      </c>
      <c r="B8" s="9" t="s">
        <v>57</v>
      </c>
      <c r="C8" s="9" t="s">
        <v>1</v>
      </c>
      <c r="D8" s="12" t="s">
        <v>277</v>
      </c>
      <c r="E8" s="14"/>
      <c r="F8" s="14">
        <v>1</v>
      </c>
      <c r="G8" s="14">
        <v>2</v>
      </c>
      <c r="H8" s="49">
        <v>2</v>
      </c>
    </row>
    <row r="9" spans="1:8" ht="33.6" customHeight="1" x14ac:dyDescent="0.25">
      <c r="A9" s="12" t="s">
        <v>526</v>
      </c>
      <c r="B9" s="9" t="s">
        <v>45</v>
      </c>
      <c r="C9" s="9" t="s">
        <v>1</v>
      </c>
      <c r="D9" s="12" t="s">
        <v>284</v>
      </c>
      <c r="E9" s="14">
        <v>2019</v>
      </c>
      <c r="F9" s="14">
        <v>1</v>
      </c>
      <c r="G9" s="14">
        <v>2</v>
      </c>
      <c r="H9" s="49">
        <v>2</v>
      </c>
    </row>
    <row r="10" spans="1:8" ht="33.6" customHeight="1" x14ac:dyDescent="0.25">
      <c r="A10" s="12" t="s">
        <v>526</v>
      </c>
      <c r="B10" s="9" t="s">
        <v>47</v>
      </c>
      <c r="C10" s="9" t="s">
        <v>1</v>
      </c>
      <c r="D10" s="12" t="s">
        <v>284</v>
      </c>
      <c r="E10" s="14">
        <v>2020</v>
      </c>
      <c r="F10" s="14">
        <v>1</v>
      </c>
      <c r="G10" s="14">
        <v>4</v>
      </c>
      <c r="H10" s="49">
        <v>4</v>
      </c>
    </row>
    <row r="11" spans="1:8" ht="33.6" customHeight="1" x14ac:dyDescent="0.25">
      <c r="A11" s="12" t="s">
        <v>527</v>
      </c>
      <c r="B11" s="9" t="s">
        <v>47</v>
      </c>
      <c r="C11" s="9" t="s">
        <v>1</v>
      </c>
      <c r="D11" s="12" t="s">
        <v>283</v>
      </c>
      <c r="E11" s="14">
        <v>2012</v>
      </c>
      <c r="F11" s="14">
        <v>1</v>
      </c>
      <c r="G11" s="14">
        <v>4</v>
      </c>
      <c r="H11" s="49">
        <v>4</v>
      </c>
    </row>
    <row r="12" spans="1:8" ht="33.6" customHeight="1" x14ac:dyDescent="0.25">
      <c r="A12" s="12" t="s">
        <v>528</v>
      </c>
      <c r="B12" s="9" t="s">
        <v>45</v>
      </c>
      <c r="C12" s="9" t="s">
        <v>1</v>
      </c>
      <c r="D12" s="12" t="s">
        <v>78</v>
      </c>
      <c r="E12" s="14">
        <v>2023</v>
      </c>
      <c r="F12" s="14">
        <v>1</v>
      </c>
      <c r="G12" s="14">
        <v>2</v>
      </c>
      <c r="H12" s="49">
        <v>2</v>
      </c>
    </row>
    <row r="13" spans="1:8" ht="33.6" customHeight="1" x14ac:dyDescent="0.25">
      <c r="A13" s="12" t="s">
        <v>531</v>
      </c>
      <c r="B13" s="9" t="s">
        <v>45</v>
      </c>
      <c r="C13" s="9" t="s">
        <v>1</v>
      </c>
      <c r="D13" s="12" t="s">
        <v>278</v>
      </c>
      <c r="E13" s="14">
        <v>2021</v>
      </c>
      <c r="F13" s="14">
        <v>1</v>
      </c>
      <c r="G13" s="14">
        <v>2</v>
      </c>
      <c r="H13" s="49">
        <v>2</v>
      </c>
    </row>
    <row r="14" spans="1:8" ht="33.6" customHeight="1" x14ac:dyDescent="0.25">
      <c r="A14" s="12" t="s">
        <v>531</v>
      </c>
      <c r="B14" s="9" t="s">
        <v>46</v>
      </c>
      <c r="C14" s="9" t="s">
        <v>1</v>
      </c>
      <c r="D14" s="12" t="s">
        <v>278</v>
      </c>
      <c r="E14" s="14">
        <v>2010</v>
      </c>
      <c r="F14" s="14">
        <v>1</v>
      </c>
      <c r="G14" s="14">
        <v>1</v>
      </c>
      <c r="H14" s="49">
        <v>1</v>
      </c>
    </row>
    <row r="15" spans="1:8" ht="33.6" customHeight="1" x14ac:dyDescent="0.25">
      <c r="A15" s="12" t="s">
        <v>531</v>
      </c>
      <c r="B15" s="9" t="s">
        <v>51</v>
      </c>
      <c r="C15" s="9" t="s">
        <v>1</v>
      </c>
      <c r="D15" s="12" t="s">
        <v>278</v>
      </c>
      <c r="E15" s="14">
        <v>2021</v>
      </c>
      <c r="F15" s="14">
        <v>1</v>
      </c>
      <c r="G15" s="14">
        <v>2</v>
      </c>
      <c r="H15" s="49">
        <v>2</v>
      </c>
    </row>
    <row r="16" spans="1:8" ht="33.6" customHeight="1" x14ac:dyDescent="0.25">
      <c r="A16" s="12" t="s">
        <v>531</v>
      </c>
      <c r="B16" s="9" t="s">
        <v>65</v>
      </c>
      <c r="C16" s="9" t="s">
        <v>1</v>
      </c>
      <c r="D16" s="12" t="s">
        <v>280</v>
      </c>
      <c r="E16" s="14">
        <v>2023</v>
      </c>
      <c r="F16" s="14">
        <v>1</v>
      </c>
      <c r="G16" s="14">
        <v>2</v>
      </c>
      <c r="H16" s="49">
        <v>2</v>
      </c>
    </row>
    <row r="17" spans="1:8" ht="33.6" customHeight="1" x14ac:dyDescent="0.25">
      <c r="A17" s="12" t="s">
        <v>531</v>
      </c>
      <c r="B17" s="9" t="s">
        <v>33</v>
      </c>
      <c r="C17" s="9" t="s">
        <v>1</v>
      </c>
      <c r="D17" s="12" t="s">
        <v>280</v>
      </c>
      <c r="E17" s="14">
        <v>2023</v>
      </c>
      <c r="F17" s="14">
        <v>1</v>
      </c>
      <c r="G17" s="14">
        <v>4</v>
      </c>
      <c r="H17" s="49">
        <v>4</v>
      </c>
    </row>
    <row r="18" spans="1:8" ht="33.6" customHeight="1" x14ac:dyDescent="0.25">
      <c r="A18" s="12" t="s">
        <v>532</v>
      </c>
      <c r="B18" s="46" t="s">
        <v>65</v>
      </c>
      <c r="C18" s="46" t="s">
        <v>1</v>
      </c>
      <c r="D18" s="12" t="s">
        <v>279</v>
      </c>
      <c r="E18" s="14">
        <v>2016</v>
      </c>
      <c r="F18" s="14">
        <v>1</v>
      </c>
      <c r="G18" s="14">
        <v>2</v>
      </c>
      <c r="H18" s="49">
        <v>2</v>
      </c>
    </row>
    <row r="19" spans="1:8" ht="33.6" customHeight="1" x14ac:dyDescent="0.25">
      <c r="A19" s="12" t="s">
        <v>532</v>
      </c>
      <c r="B19" s="46" t="s">
        <v>64</v>
      </c>
      <c r="C19" s="46" t="s">
        <v>1</v>
      </c>
      <c r="D19" s="12" t="s">
        <v>279</v>
      </c>
      <c r="E19" s="14">
        <v>2018</v>
      </c>
      <c r="F19" s="14">
        <v>1</v>
      </c>
      <c r="G19" s="14">
        <v>1</v>
      </c>
      <c r="H19" s="49">
        <v>1</v>
      </c>
    </row>
    <row r="20" spans="1:8" ht="33.6" customHeight="1" x14ac:dyDescent="0.25">
      <c r="A20" s="12" t="s">
        <v>529</v>
      </c>
      <c r="B20" s="9" t="s">
        <v>174</v>
      </c>
      <c r="C20" s="9" t="s">
        <v>1</v>
      </c>
      <c r="D20" s="12" t="s">
        <v>282</v>
      </c>
      <c r="E20" s="14">
        <v>2012</v>
      </c>
      <c r="F20" s="14">
        <v>1</v>
      </c>
      <c r="G20" s="14">
        <v>2</v>
      </c>
      <c r="H20" s="49">
        <v>2</v>
      </c>
    </row>
    <row r="21" spans="1:8" ht="33.6" customHeight="1" x14ac:dyDescent="0.25">
      <c r="A21" s="12" t="s">
        <v>530</v>
      </c>
      <c r="B21" s="9" t="s">
        <v>49</v>
      </c>
      <c r="C21" s="9" t="s">
        <v>1</v>
      </c>
      <c r="D21" s="12" t="s">
        <v>270</v>
      </c>
      <c r="E21" s="14">
        <v>2015</v>
      </c>
      <c r="F21" s="14">
        <v>1</v>
      </c>
      <c r="G21" s="14">
        <v>4</v>
      </c>
      <c r="H21" s="49">
        <v>4</v>
      </c>
    </row>
    <row r="22" spans="1:8" ht="33.6" customHeight="1" x14ac:dyDescent="0.25">
      <c r="A22" s="12" t="s">
        <v>533</v>
      </c>
      <c r="B22" s="9" t="s">
        <v>46</v>
      </c>
      <c r="C22" s="9" t="s">
        <v>1</v>
      </c>
      <c r="D22" s="12" t="s">
        <v>281</v>
      </c>
      <c r="E22" s="14">
        <v>2012</v>
      </c>
      <c r="F22" s="14">
        <v>1</v>
      </c>
      <c r="G22" s="14">
        <v>1</v>
      </c>
      <c r="H22" s="49">
        <v>1</v>
      </c>
    </row>
    <row r="23" spans="1:8" ht="33.6" customHeight="1" x14ac:dyDescent="0.25">
      <c r="A23" s="12" t="s">
        <v>534</v>
      </c>
      <c r="B23" s="9" t="s">
        <v>28</v>
      </c>
      <c r="C23" s="9" t="s">
        <v>1</v>
      </c>
      <c r="D23" s="12" t="s">
        <v>297</v>
      </c>
      <c r="E23" s="14">
        <v>2021</v>
      </c>
      <c r="F23" s="14">
        <v>1</v>
      </c>
      <c r="G23" s="14">
        <v>2</v>
      </c>
      <c r="H23" s="49">
        <v>2</v>
      </c>
    </row>
    <row r="24" spans="1:8" ht="33.6" customHeight="1" x14ac:dyDescent="0.25">
      <c r="A24" s="12" t="s">
        <v>535</v>
      </c>
      <c r="B24" s="9" t="s">
        <v>54</v>
      </c>
      <c r="C24" s="9" t="s">
        <v>1</v>
      </c>
      <c r="D24" s="12" t="s">
        <v>80</v>
      </c>
      <c r="E24" s="14">
        <v>2017</v>
      </c>
      <c r="F24" s="14">
        <v>1</v>
      </c>
      <c r="G24" s="14">
        <v>4</v>
      </c>
      <c r="H24" s="49">
        <v>4</v>
      </c>
    </row>
    <row r="25" spans="1:8" ht="33.6" customHeight="1" x14ac:dyDescent="0.25">
      <c r="A25" s="12" t="s">
        <v>536</v>
      </c>
      <c r="B25" s="9" t="s">
        <v>46</v>
      </c>
      <c r="C25" s="9" t="s">
        <v>1</v>
      </c>
      <c r="D25" s="12" t="s">
        <v>289</v>
      </c>
      <c r="E25" s="14">
        <v>2020</v>
      </c>
      <c r="F25" s="14">
        <v>1</v>
      </c>
      <c r="G25" s="14">
        <v>1</v>
      </c>
      <c r="H25" s="49">
        <v>1</v>
      </c>
    </row>
    <row r="26" spans="1:8" ht="33.6" customHeight="1" x14ac:dyDescent="0.25">
      <c r="A26" s="12" t="s">
        <v>537</v>
      </c>
      <c r="B26" s="9" t="s">
        <v>28</v>
      </c>
      <c r="C26" s="9" t="s">
        <v>1</v>
      </c>
      <c r="D26" s="12" t="s">
        <v>290</v>
      </c>
      <c r="E26" s="14">
        <v>2014</v>
      </c>
      <c r="F26" s="14">
        <v>1</v>
      </c>
      <c r="G26" s="14">
        <v>2</v>
      </c>
      <c r="H26" s="49">
        <v>2</v>
      </c>
    </row>
    <row r="27" spans="1:8" ht="33.6" customHeight="1" x14ac:dyDescent="0.25">
      <c r="A27" s="12" t="s">
        <v>537</v>
      </c>
      <c r="B27" s="9" t="s">
        <v>28</v>
      </c>
      <c r="C27" s="9" t="s">
        <v>1</v>
      </c>
      <c r="D27" s="12" t="s">
        <v>291</v>
      </c>
      <c r="E27" s="14">
        <v>2023</v>
      </c>
      <c r="F27" s="14">
        <v>1</v>
      </c>
      <c r="G27" s="14">
        <v>2</v>
      </c>
      <c r="H27" s="49">
        <v>2</v>
      </c>
    </row>
    <row r="28" spans="1:8" ht="33.6" customHeight="1" x14ac:dyDescent="0.25">
      <c r="A28" s="12" t="s">
        <v>538</v>
      </c>
      <c r="B28" s="9" t="s">
        <v>61</v>
      </c>
      <c r="C28" s="9" t="s">
        <v>1</v>
      </c>
      <c r="D28" s="12" t="s">
        <v>285</v>
      </c>
      <c r="E28" s="14">
        <v>2023</v>
      </c>
      <c r="F28" s="14">
        <v>1</v>
      </c>
      <c r="G28" s="14">
        <v>1</v>
      </c>
      <c r="H28" s="49">
        <v>1</v>
      </c>
    </row>
    <row r="29" spans="1:8" ht="33.6" customHeight="1" x14ac:dyDescent="0.25">
      <c r="A29" s="12" t="s">
        <v>539</v>
      </c>
      <c r="B29" s="9" t="s">
        <v>28</v>
      </c>
      <c r="C29" s="9" t="s">
        <v>1</v>
      </c>
      <c r="D29" s="12" t="s">
        <v>288</v>
      </c>
      <c r="E29" s="14">
        <v>2022</v>
      </c>
      <c r="F29" s="14">
        <v>3</v>
      </c>
      <c r="G29" s="14">
        <v>2</v>
      </c>
      <c r="H29" s="49">
        <v>6</v>
      </c>
    </row>
    <row r="30" spans="1:8" ht="33.6" customHeight="1" x14ac:dyDescent="0.25">
      <c r="A30" s="12" t="s">
        <v>540</v>
      </c>
      <c r="B30" s="9" t="s">
        <v>33</v>
      </c>
      <c r="C30" s="9" t="s">
        <v>1</v>
      </c>
      <c r="D30" s="12" t="s">
        <v>286</v>
      </c>
      <c r="E30" s="14">
        <v>2020</v>
      </c>
      <c r="F30" s="14">
        <v>1</v>
      </c>
      <c r="G30" s="14">
        <v>4</v>
      </c>
      <c r="H30" s="49">
        <v>4</v>
      </c>
    </row>
    <row r="31" spans="1:8" ht="33.6" customHeight="1" x14ac:dyDescent="0.25">
      <c r="A31" s="12" t="s">
        <v>540</v>
      </c>
      <c r="B31" s="9" t="s">
        <v>33</v>
      </c>
      <c r="C31" s="9" t="s">
        <v>1</v>
      </c>
      <c r="D31" s="12" t="s">
        <v>286</v>
      </c>
      <c r="E31" s="14">
        <v>2023</v>
      </c>
      <c r="F31" s="14">
        <v>1</v>
      </c>
      <c r="G31" s="14">
        <v>4</v>
      </c>
      <c r="H31" s="49">
        <v>4</v>
      </c>
    </row>
    <row r="32" spans="1:8" ht="33.6" customHeight="1" x14ac:dyDescent="0.25">
      <c r="A32" s="12" t="s">
        <v>541</v>
      </c>
      <c r="B32" s="9" t="s">
        <v>61</v>
      </c>
      <c r="C32" s="9" t="s">
        <v>1</v>
      </c>
      <c r="D32" s="12" t="s">
        <v>287</v>
      </c>
      <c r="E32" s="14">
        <v>2020</v>
      </c>
      <c r="F32" s="14">
        <v>1</v>
      </c>
      <c r="G32" s="14">
        <v>1</v>
      </c>
      <c r="H32" s="49">
        <v>1</v>
      </c>
    </row>
    <row r="33" spans="1:8" ht="33.6" customHeight="1" x14ac:dyDescent="0.25">
      <c r="A33" s="12" t="s">
        <v>542</v>
      </c>
      <c r="B33" s="9" t="s">
        <v>65</v>
      </c>
      <c r="C33" s="9" t="s">
        <v>1</v>
      </c>
      <c r="D33" s="12" t="s">
        <v>292</v>
      </c>
      <c r="E33" s="14">
        <v>2023</v>
      </c>
      <c r="F33" s="14">
        <v>1</v>
      </c>
      <c r="G33" s="14">
        <v>3</v>
      </c>
      <c r="H33" s="49">
        <v>3</v>
      </c>
    </row>
    <row r="34" spans="1:8" ht="33.6" customHeight="1" x14ac:dyDescent="0.25">
      <c r="A34" s="12" t="s">
        <v>543</v>
      </c>
      <c r="B34" s="9" t="s">
        <v>61</v>
      </c>
      <c r="C34" s="9" t="s">
        <v>1</v>
      </c>
      <c r="D34" s="12" t="s">
        <v>293</v>
      </c>
      <c r="E34" s="14">
        <v>2016</v>
      </c>
      <c r="F34" s="14">
        <v>1</v>
      </c>
      <c r="G34" s="14">
        <v>1</v>
      </c>
      <c r="H34" s="49">
        <v>1</v>
      </c>
    </row>
    <row r="35" spans="1:8" ht="33.6" customHeight="1" x14ac:dyDescent="0.25">
      <c r="A35" s="12" t="s">
        <v>544</v>
      </c>
      <c r="B35" s="9" t="s">
        <v>46</v>
      </c>
      <c r="C35" s="9" t="s">
        <v>1</v>
      </c>
      <c r="D35" s="12" t="s">
        <v>294</v>
      </c>
      <c r="E35" s="14">
        <v>2016</v>
      </c>
      <c r="F35" s="14">
        <v>2</v>
      </c>
      <c r="G35" s="14">
        <v>1</v>
      </c>
      <c r="H35" s="49">
        <v>2</v>
      </c>
    </row>
    <row r="36" spans="1:8" ht="33.6" customHeight="1" x14ac:dyDescent="0.25">
      <c r="A36" s="12" t="s">
        <v>544</v>
      </c>
      <c r="B36" s="9" t="s">
        <v>48</v>
      </c>
      <c r="C36" s="9" t="s">
        <v>1</v>
      </c>
      <c r="D36" s="12" t="s">
        <v>294</v>
      </c>
      <c r="E36" s="14">
        <v>2016</v>
      </c>
      <c r="F36" s="14">
        <v>1</v>
      </c>
      <c r="G36" s="14">
        <v>2</v>
      </c>
      <c r="H36" s="49">
        <v>2</v>
      </c>
    </row>
    <row r="37" spans="1:8" ht="33.6" customHeight="1" x14ac:dyDescent="0.25">
      <c r="A37" s="3">
        <v>65</v>
      </c>
      <c r="B37" s="9" t="s">
        <v>53</v>
      </c>
      <c r="C37" s="9" t="s">
        <v>1</v>
      </c>
      <c r="D37" s="12" t="s">
        <v>299</v>
      </c>
      <c r="E37" s="14">
        <v>2009</v>
      </c>
      <c r="F37" s="14">
        <v>1</v>
      </c>
      <c r="G37" s="14">
        <v>2</v>
      </c>
      <c r="H37" s="49">
        <v>2</v>
      </c>
    </row>
    <row r="38" spans="1:8" ht="33.6" customHeight="1" x14ac:dyDescent="0.25">
      <c r="A38" s="12" t="s">
        <v>545</v>
      </c>
      <c r="B38" s="9" t="s">
        <v>48</v>
      </c>
      <c r="C38" s="9" t="s">
        <v>1</v>
      </c>
      <c r="D38" s="12" t="s">
        <v>295</v>
      </c>
      <c r="E38" s="14">
        <v>2022</v>
      </c>
      <c r="F38" s="14">
        <v>1</v>
      </c>
      <c r="G38" s="14">
        <v>2</v>
      </c>
      <c r="H38" s="49">
        <v>2</v>
      </c>
    </row>
    <row r="39" spans="1:8" ht="33.6" customHeight="1" x14ac:dyDescent="0.25">
      <c r="A39" s="12" t="s">
        <v>546</v>
      </c>
      <c r="B39" s="9" t="s">
        <v>54</v>
      </c>
      <c r="C39" s="9" t="s">
        <v>1</v>
      </c>
      <c r="D39" s="12" t="s">
        <v>296</v>
      </c>
      <c r="E39" s="14">
        <v>2024</v>
      </c>
      <c r="F39" s="14">
        <v>1</v>
      </c>
      <c r="G39" s="14">
        <v>4</v>
      </c>
      <c r="H39" s="49">
        <v>4</v>
      </c>
    </row>
    <row r="40" spans="1:8" ht="33.6" customHeight="1" x14ac:dyDescent="0.25">
      <c r="A40" s="12" t="s">
        <v>703</v>
      </c>
      <c r="B40" s="9" t="s">
        <v>33</v>
      </c>
      <c r="C40" s="9" t="s">
        <v>1</v>
      </c>
      <c r="D40" s="12" t="s">
        <v>670</v>
      </c>
      <c r="E40" s="14"/>
      <c r="F40" s="14">
        <v>1</v>
      </c>
      <c r="G40" s="14">
        <v>4</v>
      </c>
      <c r="H40" s="49">
        <v>4</v>
      </c>
    </row>
    <row r="41" spans="1:8" ht="33.6" customHeight="1" x14ac:dyDescent="0.25">
      <c r="A41" s="12">
        <v>62</v>
      </c>
      <c r="B41" s="9" t="s">
        <v>54</v>
      </c>
      <c r="C41" s="9" t="s">
        <v>1</v>
      </c>
      <c r="D41" s="12" t="s">
        <v>298</v>
      </c>
      <c r="E41" s="14">
        <v>2023</v>
      </c>
      <c r="F41" s="14">
        <v>1</v>
      </c>
      <c r="G41" s="14">
        <v>4</v>
      </c>
      <c r="H41" s="49">
        <v>4</v>
      </c>
    </row>
    <row r="42" spans="1:8" ht="33.6" customHeight="1" x14ac:dyDescent="0.25">
      <c r="A42" s="12">
        <v>62</v>
      </c>
      <c r="B42" s="9" t="s">
        <v>53</v>
      </c>
      <c r="C42" s="9" t="s">
        <v>1</v>
      </c>
      <c r="D42" s="12" t="s">
        <v>298</v>
      </c>
      <c r="E42" s="14">
        <v>2023</v>
      </c>
      <c r="F42" s="14">
        <v>1</v>
      </c>
      <c r="G42" s="14">
        <v>2</v>
      </c>
      <c r="H42" s="49">
        <v>2</v>
      </c>
    </row>
    <row r="43" spans="1:8" ht="33.6" customHeight="1" x14ac:dyDescent="0.25">
      <c r="A43" s="12">
        <v>62</v>
      </c>
      <c r="B43" s="9" t="s">
        <v>60</v>
      </c>
      <c r="C43" s="9" t="s">
        <v>1</v>
      </c>
      <c r="D43" s="12" t="s">
        <v>298</v>
      </c>
      <c r="E43" s="14">
        <v>2021</v>
      </c>
      <c r="F43" s="14">
        <v>1</v>
      </c>
      <c r="G43" s="14">
        <v>4</v>
      </c>
      <c r="H43" s="49">
        <v>4</v>
      </c>
    </row>
    <row r="44" spans="1:8" ht="33.6" customHeight="1" x14ac:dyDescent="0.25">
      <c r="A44" s="3">
        <v>66</v>
      </c>
      <c r="B44" s="9" t="s">
        <v>53</v>
      </c>
      <c r="C44" s="9" t="s">
        <v>1</v>
      </c>
      <c r="D44" s="12" t="s">
        <v>271</v>
      </c>
      <c r="E44" s="14">
        <v>2019</v>
      </c>
      <c r="F44" s="14">
        <v>1</v>
      </c>
      <c r="G44" s="14">
        <v>2</v>
      </c>
      <c r="H44" s="49">
        <v>2</v>
      </c>
    </row>
    <row r="45" spans="1:8" ht="33.6" customHeight="1" x14ac:dyDescent="0.25">
      <c r="A45" s="3">
        <v>67</v>
      </c>
      <c r="B45" s="9" t="s">
        <v>52</v>
      </c>
      <c r="C45" s="9" t="s">
        <v>1</v>
      </c>
      <c r="D45" s="12" t="s">
        <v>79</v>
      </c>
      <c r="E45" s="14">
        <v>2023</v>
      </c>
      <c r="F45" s="14">
        <v>1</v>
      </c>
      <c r="G45" s="14">
        <v>4</v>
      </c>
      <c r="H45" s="49">
        <v>4</v>
      </c>
    </row>
    <row r="46" spans="1:8" ht="33.6" customHeight="1" x14ac:dyDescent="0.25">
      <c r="B46" s="13"/>
      <c r="C46" s="13"/>
      <c r="D46" s="47"/>
      <c r="E46" s="15"/>
      <c r="F46" s="15">
        <f>SUBTOTAL(109,'10 Ecografe (USG)'!$F$2:$F$45)</f>
        <v>55</v>
      </c>
      <c r="G46" s="15"/>
      <c r="H46" s="42">
        <f>SUBTOTAL(109,'10 Ecografe (USG)'!$H$2:$H$45)</f>
        <v>127</v>
      </c>
    </row>
  </sheetData>
  <autoFilter ref="A1:H45" xr:uid="{00000000-0001-0000-0900-000000000000}"/>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59999389629810485"/>
  </sheetPr>
  <dimension ref="A1:H6"/>
  <sheetViews>
    <sheetView zoomScale="90" zoomScaleNormal="90" workbookViewId="0">
      <selection sqref="A1:M1048576"/>
    </sheetView>
  </sheetViews>
  <sheetFormatPr defaultRowHeight="15" x14ac:dyDescent="0.25"/>
  <cols>
    <col min="2" max="2" width="45.85546875" customWidth="1"/>
    <col min="3" max="3" width="21.140625" customWidth="1"/>
    <col min="4" max="4" width="43.140625" customWidth="1"/>
    <col min="5" max="5" width="12.28515625" customWidth="1"/>
    <col min="6" max="6" width="14.140625" customWidth="1"/>
    <col min="7" max="7" width="13.5703125" customWidth="1"/>
    <col min="8" max="8" width="11.85546875" customWidth="1"/>
  </cols>
  <sheetData>
    <row r="1" spans="1:8" ht="60" x14ac:dyDescent="0.25">
      <c r="A1" s="6" t="s">
        <v>480</v>
      </c>
      <c r="B1" s="10" t="s">
        <v>468</v>
      </c>
      <c r="C1" s="10" t="s">
        <v>6</v>
      </c>
      <c r="D1" s="10" t="s">
        <v>7</v>
      </c>
      <c r="E1" s="11" t="s">
        <v>266</v>
      </c>
      <c r="F1" s="11" t="s">
        <v>209</v>
      </c>
      <c r="G1" s="11" t="s">
        <v>15</v>
      </c>
      <c r="H1" s="5" t="s">
        <v>714</v>
      </c>
    </row>
    <row r="2" spans="1:8" x14ac:dyDescent="0.25">
      <c r="A2" s="6" t="s">
        <v>547</v>
      </c>
      <c r="B2" s="9" t="s">
        <v>48</v>
      </c>
      <c r="C2" s="9" t="s">
        <v>88</v>
      </c>
      <c r="D2" s="9" t="s">
        <v>300</v>
      </c>
      <c r="E2" s="14">
        <v>2021</v>
      </c>
      <c r="F2" s="14">
        <v>1</v>
      </c>
      <c r="G2" s="14">
        <v>2</v>
      </c>
      <c r="H2" s="49">
        <v>2</v>
      </c>
    </row>
    <row r="3" spans="1:8" x14ac:dyDescent="0.25">
      <c r="A3" s="6" t="s">
        <v>548</v>
      </c>
      <c r="B3" s="9" t="s">
        <v>54</v>
      </c>
      <c r="C3" s="9" t="s">
        <v>88</v>
      </c>
      <c r="D3" s="9" t="s">
        <v>89</v>
      </c>
      <c r="E3" s="14">
        <v>2013</v>
      </c>
      <c r="F3" s="14">
        <v>1</v>
      </c>
      <c r="G3" s="14">
        <v>2</v>
      </c>
      <c r="H3" s="49">
        <v>2</v>
      </c>
    </row>
    <row r="4" spans="1:8" x14ac:dyDescent="0.25">
      <c r="A4" s="6" t="s">
        <v>549</v>
      </c>
      <c r="B4" s="9" t="s">
        <v>54</v>
      </c>
      <c r="C4" s="9" t="s">
        <v>88</v>
      </c>
      <c r="D4" s="9" t="s">
        <v>90</v>
      </c>
      <c r="E4" s="14">
        <v>2023</v>
      </c>
      <c r="F4" s="14">
        <v>1</v>
      </c>
      <c r="G4" s="14">
        <v>4</v>
      </c>
      <c r="H4" s="49">
        <v>4</v>
      </c>
    </row>
    <row r="5" spans="1:8" x14ac:dyDescent="0.25">
      <c r="A5" s="6" t="s">
        <v>550</v>
      </c>
      <c r="B5" s="9" t="s">
        <v>63</v>
      </c>
      <c r="C5" s="9" t="s">
        <v>88</v>
      </c>
      <c r="D5" s="9" t="s">
        <v>91</v>
      </c>
      <c r="E5" s="14">
        <v>2021</v>
      </c>
      <c r="F5" s="14">
        <v>1</v>
      </c>
      <c r="G5" s="14">
        <v>1</v>
      </c>
      <c r="H5" s="49">
        <v>1</v>
      </c>
    </row>
    <row r="6" spans="1:8" x14ac:dyDescent="0.25">
      <c r="A6" s="6"/>
      <c r="B6" s="13"/>
      <c r="C6" s="13"/>
      <c r="D6" s="13"/>
      <c r="E6" s="15"/>
      <c r="F6" s="15">
        <f>SUBTOTAL(109,'11 Sistem PACS'!$F$2:$F$5)</f>
        <v>4</v>
      </c>
      <c r="G6" s="15"/>
      <c r="H6" s="42">
        <f>SUBTOTAL(109,'11 Sistem PACS'!$H$2:$H$5)</f>
        <v>9</v>
      </c>
    </row>
  </sheetData>
  <autoFilter ref="A1:H1" xr:uid="{00000000-0001-0000-0A00-000000000000}"/>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59999389629810485"/>
  </sheetPr>
  <dimension ref="A1:J27"/>
  <sheetViews>
    <sheetView zoomScale="110" zoomScaleNormal="110" workbookViewId="0">
      <selection sqref="A1:J1048576"/>
    </sheetView>
  </sheetViews>
  <sheetFormatPr defaultRowHeight="15" x14ac:dyDescent="0.25"/>
  <cols>
    <col min="1" max="1" width="4.85546875" style="23" customWidth="1"/>
    <col min="2" max="2" width="57.28515625" customWidth="1"/>
    <col min="3" max="3" width="23.85546875" bestFit="1" customWidth="1"/>
    <col min="4" max="4" width="34.28515625" customWidth="1"/>
    <col min="5" max="5" width="8.85546875" customWidth="1"/>
    <col min="6" max="6" width="14.5703125" customWidth="1"/>
    <col min="7" max="7" width="12.28515625" customWidth="1"/>
    <col min="8" max="8" width="13.7109375" bestFit="1" customWidth="1"/>
  </cols>
  <sheetData>
    <row r="1" spans="1:10" ht="49.5" customHeight="1" x14ac:dyDescent="0.25">
      <c r="A1" s="23" t="s">
        <v>479</v>
      </c>
      <c r="B1" s="10" t="s">
        <v>468</v>
      </c>
      <c r="C1" s="10" t="s">
        <v>6</v>
      </c>
      <c r="D1" s="10" t="s">
        <v>7</v>
      </c>
      <c r="E1" s="11" t="s">
        <v>266</v>
      </c>
      <c r="F1" s="11" t="s">
        <v>209</v>
      </c>
      <c r="G1" s="11" t="s">
        <v>15</v>
      </c>
      <c r="H1" s="11" t="s">
        <v>714</v>
      </c>
    </row>
    <row r="2" spans="1:10" x14ac:dyDescent="0.25">
      <c r="A2" s="18">
        <v>69</v>
      </c>
      <c r="B2" s="9" t="s">
        <v>31</v>
      </c>
      <c r="C2" s="9" t="s">
        <v>2</v>
      </c>
      <c r="D2" s="9" t="s">
        <v>304</v>
      </c>
      <c r="E2" s="14">
        <v>2023</v>
      </c>
      <c r="F2" s="14">
        <v>1</v>
      </c>
      <c r="G2" s="14">
        <v>1</v>
      </c>
      <c r="H2" s="45">
        <v>1</v>
      </c>
    </row>
    <row r="3" spans="1:10" x14ac:dyDescent="0.25">
      <c r="A3" s="18">
        <v>69</v>
      </c>
      <c r="B3" s="9" t="s">
        <v>24</v>
      </c>
      <c r="C3" s="9" t="s">
        <v>2</v>
      </c>
      <c r="D3" s="9" t="s">
        <v>304</v>
      </c>
      <c r="E3" s="14">
        <v>2023</v>
      </c>
      <c r="F3" s="14">
        <v>1</v>
      </c>
      <c r="G3" s="14">
        <v>4</v>
      </c>
      <c r="H3" s="45">
        <v>4</v>
      </c>
    </row>
    <row r="4" spans="1:10" x14ac:dyDescent="0.25">
      <c r="A4" s="18" t="s">
        <v>551</v>
      </c>
      <c r="B4" s="9" t="s">
        <v>31</v>
      </c>
      <c r="C4" s="9" t="s">
        <v>2</v>
      </c>
      <c r="D4" s="9" t="s">
        <v>303</v>
      </c>
      <c r="E4" s="14">
        <v>2010</v>
      </c>
      <c r="F4" s="14">
        <v>2</v>
      </c>
      <c r="G4" s="14">
        <v>1</v>
      </c>
      <c r="H4" s="45">
        <v>2</v>
      </c>
    </row>
    <row r="5" spans="1:10" x14ac:dyDescent="0.25">
      <c r="A5" s="14" t="s">
        <v>552</v>
      </c>
      <c r="B5" s="50" t="s">
        <v>63</v>
      </c>
      <c r="C5" s="50" t="s">
        <v>2</v>
      </c>
      <c r="D5" s="50" t="s">
        <v>442</v>
      </c>
      <c r="E5" s="14">
        <v>2008</v>
      </c>
      <c r="F5" s="14">
        <v>1</v>
      </c>
      <c r="G5" s="14">
        <v>4</v>
      </c>
      <c r="H5" s="45">
        <v>4</v>
      </c>
    </row>
    <row r="6" spans="1:10" x14ac:dyDescent="0.25">
      <c r="A6" s="18" t="s">
        <v>553</v>
      </c>
      <c r="B6" s="9" t="s">
        <v>27</v>
      </c>
      <c r="C6" s="9" t="s">
        <v>2</v>
      </c>
      <c r="D6" s="9" t="s">
        <v>305</v>
      </c>
      <c r="E6" s="14">
        <v>2020</v>
      </c>
      <c r="F6" s="14">
        <v>1</v>
      </c>
      <c r="G6" s="14">
        <v>1</v>
      </c>
      <c r="H6" s="45">
        <v>1</v>
      </c>
    </row>
    <row r="7" spans="1:10" x14ac:dyDescent="0.25">
      <c r="A7" s="18" t="s">
        <v>553</v>
      </c>
      <c r="B7" s="9" t="s">
        <v>65</v>
      </c>
      <c r="C7" s="9" t="s">
        <v>2</v>
      </c>
      <c r="D7" s="9" t="s">
        <v>305</v>
      </c>
      <c r="E7" s="14">
        <v>2020</v>
      </c>
      <c r="F7" s="14">
        <v>1</v>
      </c>
      <c r="G7" s="14">
        <v>1</v>
      </c>
      <c r="H7" s="45">
        <v>1</v>
      </c>
    </row>
    <row r="8" spans="1:10" x14ac:dyDescent="0.25">
      <c r="A8" s="18" t="s">
        <v>553</v>
      </c>
      <c r="B8" s="9" t="s">
        <v>62</v>
      </c>
      <c r="C8" s="9" t="s">
        <v>2</v>
      </c>
      <c r="D8" s="9" t="s">
        <v>305</v>
      </c>
      <c r="E8" s="14">
        <v>2020</v>
      </c>
      <c r="F8" s="14">
        <v>1</v>
      </c>
      <c r="G8" s="14">
        <v>1</v>
      </c>
      <c r="H8" s="45">
        <v>1</v>
      </c>
      <c r="J8" s="21"/>
    </row>
    <row r="9" spans="1:10" x14ac:dyDescent="0.25">
      <c r="A9" s="18" t="s">
        <v>553</v>
      </c>
      <c r="B9" s="9" t="s">
        <v>62</v>
      </c>
      <c r="C9" s="9" t="s">
        <v>2</v>
      </c>
      <c r="D9" s="9" t="s">
        <v>305</v>
      </c>
      <c r="E9" s="14">
        <v>2023</v>
      </c>
      <c r="F9" s="14">
        <v>1</v>
      </c>
      <c r="G9" s="14">
        <v>1</v>
      </c>
      <c r="H9" s="45">
        <v>1</v>
      </c>
    </row>
    <row r="10" spans="1:10" x14ac:dyDescent="0.25">
      <c r="A10" s="18" t="s">
        <v>554</v>
      </c>
      <c r="B10" s="9" t="s">
        <v>64</v>
      </c>
      <c r="C10" s="9" t="s">
        <v>2</v>
      </c>
      <c r="D10" s="9" t="s">
        <v>302</v>
      </c>
      <c r="E10" s="14">
        <v>2019</v>
      </c>
      <c r="F10" s="14">
        <v>1</v>
      </c>
      <c r="G10" s="14">
        <v>1</v>
      </c>
      <c r="H10" s="45">
        <v>1</v>
      </c>
    </row>
    <row r="11" spans="1:10" x14ac:dyDescent="0.25">
      <c r="A11" s="23">
        <v>73</v>
      </c>
      <c r="B11" s="9" t="s">
        <v>67</v>
      </c>
      <c r="C11" s="9" t="s">
        <v>2</v>
      </c>
      <c r="D11" s="9" t="s">
        <v>306</v>
      </c>
      <c r="E11" s="14">
        <v>2019</v>
      </c>
      <c r="F11" s="14">
        <v>1</v>
      </c>
      <c r="G11" s="14">
        <v>4</v>
      </c>
      <c r="H11" s="45">
        <v>4</v>
      </c>
    </row>
    <row r="12" spans="1:10" x14ac:dyDescent="0.25">
      <c r="A12" s="23">
        <v>74</v>
      </c>
      <c r="B12" s="9" t="s">
        <v>67</v>
      </c>
      <c r="C12" s="9" t="s">
        <v>2</v>
      </c>
      <c r="D12" s="9" t="s">
        <v>307</v>
      </c>
      <c r="E12" s="14">
        <v>2024</v>
      </c>
      <c r="F12" s="14">
        <v>1</v>
      </c>
      <c r="G12" s="14">
        <v>4</v>
      </c>
      <c r="H12" s="45">
        <v>4</v>
      </c>
    </row>
    <row r="13" spans="1:10" ht="30" x14ac:dyDescent="0.25">
      <c r="A13" s="18">
        <v>200</v>
      </c>
      <c r="B13" s="9" t="s">
        <v>33</v>
      </c>
      <c r="C13" s="9" t="s">
        <v>2</v>
      </c>
      <c r="D13" s="12" t="s">
        <v>673</v>
      </c>
      <c r="E13" s="14"/>
      <c r="F13" s="14">
        <v>1</v>
      </c>
      <c r="G13" s="14">
        <v>4</v>
      </c>
      <c r="H13" s="45">
        <v>4</v>
      </c>
    </row>
    <row r="14" spans="1:10" x14ac:dyDescent="0.25">
      <c r="A14" s="18" t="s">
        <v>555</v>
      </c>
      <c r="B14" s="9" t="s">
        <v>53</v>
      </c>
      <c r="C14" s="9" t="s">
        <v>2</v>
      </c>
      <c r="D14" s="9" t="s">
        <v>92</v>
      </c>
      <c r="E14" s="14">
        <v>2023</v>
      </c>
      <c r="F14" s="14">
        <v>1</v>
      </c>
      <c r="G14" s="14">
        <v>2</v>
      </c>
      <c r="H14" s="45">
        <v>2</v>
      </c>
    </row>
    <row r="15" spans="1:10" x14ac:dyDescent="0.25">
      <c r="A15" s="18" t="s">
        <v>556</v>
      </c>
      <c r="B15" s="9" t="s">
        <v>32</v>
      </c>
      <c r="C15" s="9" t="s">
        <v>2</v>
      </c>
      <c r="D15" s="9" t="s">
        <v>308</v>
      </c>
      <c r="E15" s="14">
        <v>2024</v>
      </c>
      <c r="F15" s="14">
        <v>1</v>
      </c>
      <c r="G15" s="14">
        <v>1</v>
      </c>
      <c r="H15" s="45">
        <v>1</v>
      </c>
    </row>
    <row r="16" spans="1:10" x14ac:dyDescent="0.25">
      <c r="A16" s="18" t="s">
        <v>556</v>
      </c>
      <c r="B16" s="9" t="s">
        <v>65</v>
      </c>
      <c r="C16" s="9" t="s">
        <v>2</v>
      </c>
      <c r="D16" s="9" t="s">
        <v>308</v>
      </c>
      <c r="E16" s="14">
        <v>2024</v>
      </c>
      <c r="F16" s="14">
        <v>1</v>
      </c>
      <c r="G16" s="14">
        <v>1</v>
      </c>
      <c r="H16" s="45">
        <v>1</v>
      </c>
    </row>
    <row r="17" spans="1:8" x14ac:dyDescent="0.25">
      <c r="A17" s="18" t="s">
        <v>556</v>
      </c>
      <c r="B17" s="9" t="s">
        <v>24</v>
      </c>
      <c r="C17" s="9" t="s">
        <v>2</v>
      </c>
      <c r="D17" s="9" t="s">
        <v>308</v>
      </c>
      <c r="E17" s="14">
        <v>2019</v>
      </c>
      <c r="F17" s="14">
        <v>2</v>
      </c>
      <c r="G17" s="14">
        <v>4</v>
      </c>
      <c r="H17" s="45">
        <v>8</v>
      </c>
    </row>
    <row r="18" spans="1:8" x14ac:dyDescent="0.25">
      <c r="A18" s="18" t="s">
        <v>556</v>
      </c>
      <c r="B18" s="9" t="s">
        <v>33</v>
      </c>
      <c r="C18" s="9" t="s">
        <v>2</v>
      </c>
      <c r="D18" s="9" t="s">
        <v>308</v>
      </c>
      <c r="E18" s="14"/>
      <c r="F18" s="14">
        <v>1</v>
      </c>
      <c r="G18" s="14">
        <v>4</v>
      </c>
      <c r="H18" s="45">
        <v>4</v>
      </c>
    </row>
    <row r="19" spans="1:8" x14ac:dyDescent="0.25">
      <c r="A19" s="18" t="s">
        <v>557</v>
      </c>
      <c r="B19" s="9" t="s">
        <v>61</v>
      </c>
      <c r="C19" s="9" t="s">
        <v>2</v>
      </c>
      <c r="D19" s="9" t="s">
        <v>309</v>
      </c>
      <c r="E19" s="14">
        <v>2022</v>
      </c>
      <c r="F19" s="14">
        <v>1</v>
      </c>
      <c r="G19" s="14">
        <v>2</v>
      </c>
      <c r="H19" s="45">
        <v>2</v>
      </c>
    </row>
    <row r="20" spans="1:8" x14ac:dyDescent="0.25">
      <c r="A20" s="18" t="s">
        <v>557</v>
      </c>
      <c r="B20" s="9" t="s">
        <v>61</v>
      </c>
      <c r="C20" s="9" t="s">
        <v>2</v>
      </c>
      <c r="D20" s="9" t="s">
        <v>309</v>
      </c>
      <c r="E20" s="14">
        <v>2023</v>
      </c>
      <c r="F20" s="14">
        <v>1</v>
      </c>
      <c r="G20" s="14">
        <v>2</v>
      </c>
      <c r="H20" s="45">
        <v>2</v>
      </c>
    </row>
    <row r="21" spans="1:8" x14ac:dyDescent="0.25">
      <c r="A21" s="18" t="s">
        <v>557</v>
      </c>
      <c r="B21" s="9" t="s">
        <v>33</v>
      </c>
      <c r="C21" s="9" t="s">
        <v>2</v>
      </c>
      <c r="D21" s="9" t="s">
        <v>309</v>
      </c>
      <c r="E21" s="14"/>
      <c r="F21" s="14">
        <v>2</v>
      </c>
      <c r="G21" s="14">
        <v>4</v>
      </c>
      <c r="H21" s="45">
        <v>8</v>
      </c>
    </row>
    <row r="22" spans="1:8" x14ac:dyDescent="0.25">
      <c r="A22" s="18">
        <v>75</v>
      </c>
      <c r="B22" s="9" t="s">
        <v>67</v>
      </c>
      <c r="C22" s="9" t="s">
        <v>2</v>
      </c>
      <c r="D22" s="9" t="s">
        <v>310</v>
      </c>
      <c r="E22" s="14">
        <v>2020</v>
      </c>
      <c r="F22" s="14">
        <v>1</v>
      </c>
      <c r="G22" s="14">
        <v>4</v>
      </c>
      <c r="H22" s="45">
        <v>4</v>
      </c>
    </row>
    <row r="23" spans="1:8" x14ac:dyDescent="0.25">
      <c r="A23" s="18">
        <v>76</v>
      </c>
      <c r="B23" s="9" t="s">
        <v>67</v>
      </c>
      <c r="C23" s="9" t="s">
        <v>2</v>
      </c>
      <c r="D23" s="9" t="s">
        <v>301</v>
      </c>
      <c r="E23" s="14">
        <v>2018</v>
      </c>
      <c r="F23" s="14">
        <v>1</v>
      </c>
      <c r="G23" s="14">
        <v>4</v>
      </c>
      <c r="H23" s="45">
        <v>4</v>
      </c>
    </row>
    <row r="24" spans="1:8" x14ac:dyDescent="0.25">
      <c r="A24" s="18">
        <v>77</v>
      </c>
      <c r="B24" s="9" t="s">
        <v>66</v>
      </c>
      <c r="C24" s="9" t="s">
        <v>93</v>
      </c>
      <c r="D24" s="9" t="s">
        <v>311</v>
      </c>
      <c r="E24" s="14">
        <v>2022</v>
      </c>
      <c r="F24" s="14">
        <v>1</v>
      </c>
      <c r="G24" s="14">
        <v>2</v>
      </c>
      <c r="H24" s="45">
        <v>2</v>
      </c>
    </row>
    <row r="25" spans="1:8" x14ac:dyDescent="0.25">
      <c r="A25" s="18">
        <v>78</v>
      </c>
      <c r="B25" s="9" t="s">
        <v>66</v>
      </c>
      <c r="C25" s="9" t="s">
        <v>93</v>
      </c>
      <c r="D25" s="9" t="s">
        <v>312</v>
      </c>
      <c r="E25" s="14">
        <v>1998</v>
      </c>
      <c r="F25" s="14">
        <v>1</v>
      </c>
      <c r="G25" s="14">
        <v>2</v>
      </c>
      <c r="H25" s="45">
        <v>2</v>
      </c>
    </row>
    <row r="26" spans="1:8" x14ac:dyDescent="0.25">
      <c r="A26" s="18">
        <v>201</v>
      </c>
      <c r="B26" s="9" t="s">
        <v>33</v>
      </c>
      <c r="C26" s="9" t="s">
        <v>2</v>
      </c>
      <c r="D26" s="9" t="s">
        <v>674</v>
      </c>
      <c r="E26" s="14"/>
      <c r="F26" s="14">
        <v>1</v>
      </c>
      <c r="G26" s="14">
        <v>4</v>
      </c>
      <c r="H26" s="45">
        <v>4</v>
      </c>
    </row>
    <row r="27" spans="1:8" x14ac:dyDescent="0.25">
      <c r="B27" s="13"/>
      <c r="C27" s="13"/>
      <c r="D27" s="13"/>
      <c r="E27" s="15"/>
      <c r="F27" s="15">
        <f>SUBTOTAL(109,$F$2:$F$26)</f>
        <v>28</v>
      </c>
      <c r="G27" s="15"/>
      <c r="H27" s="47">
        <f>SUBTOTAL(109,$H$2:$H$26)</f>
        <v>72</v>
      </c>
    </row>
  </sheetData>
  <autoFilter ref="A1:H26" xr:uid="{00000000-0001-0000-0B00-000000000000}"/>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59999389629810485"/>
  </sheetPr>
  <dimension ref="A1:H20"/>
  <sheetViews>
    <sheetView workbookViewId="0">
      <selection sqref="A1:K1048576"/>
    </sheetView>
  </sheetViews>
  <sheetFormatPr defaultRowHeight="15" x14ac:dyDescent="0.25"/>
  <cols>
    <col min="1" max="1" width="4.42578125" style="6" customWidth="1"/>
    <col min="2" max="2" width="49.85546875" customWidth="1"/>
    <col min="3" max="3" width="31.140625" customWidth="1"/>
    <col min="4" max="4" width="41.5703125" customWidth="1"/>
    <col min="5" max="5" width="25.28515625" customWidth="1"/>
    <col min="6" max="6" width="11.7109375" customWidth="1"/>
    <col min="7" max="7" width="10.42578125" customWidth="1"/>
    <col min="8" max="8" width="13" customWidth="1"/>
  </cols>
  <sheetData>
    <row r="1" spans="1:8" ht="60" x14ac:dyDescent="0.25">
      <c r="A1" s="6" t="s">
        <v>480</v>
      </c>
      <c r="B1" s="10" t="s">
        <v>468</v>
      </c>
      <c r="C1" s="10" t="s">
        <v>6</v>
      </c>
      <c r="D1" s="10" t="s">
        <v>7</v>
      </c>
      <c r="E1" s="11" t="s">
        <v>266</v>
      </c>
      <c r="F1" s="11" t="s">
        <v>209</v>
      </c>
      <c r="G1" s="11" t="s">
        <v>15</v>
      </c>
      <c r="H1" s="11" t="s">
        <v>714</v>
      </c>
    </row>
    <row r="2" spans="1:8" x14ac:dyDescent="0.25">
      <c r="A2" s="9" t="s">
        <v>559</v>
      </c>
      <c r="B2" s="9" t="s">
        <v>61</v>
      </c>
      <c r="C2" s="9" t="s">
        <v>558</v>
      </c>
      <c r="D2" s="9" t="s">
        <v>313</v>
      </c>
      <c r="E2" s="14">
        <v>2023</v>
      </c>
      <c r="F2" s="14">
        <v>1</v>
      </c>
      <c r="G2" s="14">
        <v>1</v>
      </c>
      <c r="H2" s="45">
        <v>1</v>
      </c>
    </row>
    <row r="3" spans="1:8" x14ac:dyDescent="0.25">
      <c r="A3" s="9" t="s">
        <v>560</v>
      </c>
      <c r="B3" s="9" t="s">
        <v>66</v>
      </c>
      <c r="C3" s="9" t="s">
        <v>558</v>
      </c>
      <c r="D3" s="9" t="s">
        <v>322</v>
      </c>
      <c r="E3" s="14">
        <v>2009</v>
      </c>
      <c r="F3" s="14">
        <v>4</v>
      </c>
      <c r="G3" s="14">
        <v>2</v>
      </c>
      <c r="H3" s="45">
        <v>8</v>
      </c>
    </row>
    <row r="4" spans="1:8" x14ac:dyDescent="0.25">
      <c r="A4" s="9" t="s">
        <v>560</v>
      </c>
      <c r="B4" s="9" t="s">
        <v>63</v>
      </c>
      <c r="C4" s="9" t="s">
        <v>558</v>
      </c>
      <c r="D4" s="9" t="s">
        <v>322</v>
      </c>
      <c r="E4" s="18">
        <v>2005</v>
      </c>
      <c r="F4" s="18">
        <v>2</v>
      </c>
      <c r="G4" s="18">
        <v>4</v>
      </c>
      <c r="H4" s="45">
        <v>8</v>
      </c>
    </row>
    <row r="5" spans="1:8" x14ac:dyDescent="0.25">
      <c r="A5" s="12">
        <v>80</v>
      </c>
      <c r="B5" s="9" t="s">
        <v>53</v>
      </c>
      <c r="C5" s="9" t="s">
        <v>94</v>
      </c>
      <c r="D5" s="12" t="s">
        <v>314</v>
      </c>
      <c r="E5" s="14">
        <v>2020</v>
      </c>
      <c r="F5" s="14">
        <v>4</v>
      </c>
      <c r="G5" s="14">
        <v>2</v>
      </c>
      <c r="H5" s="45">
        <v>8</v>
      </c>
    </row>
    <row r="6" spans="1:8" x14ac:dyDescent="0.25">
      <c r="A6" s="12">
        <v>80</v>
      </c>
      <c r="B6" s="9" t="s">
        <v>61</v>
      </c>
      <c r="C6" s="9" t="s">
        <v>94</v>
      </c>
      <c r="D6" s="12" t="s">
        <v>314</v>
      </c>
      <c r="E6" s="14">
        <v>2020</v>
      </c>
      <c r="F6" s="14">
        <v>6</v>
      </c>
      <c r="G6" s="14">
        <v>1</v>
      </c>
      <c r="H6" s="45">
        <v>6</v>
      </c>
    </row>
    <row r="7" spans="1:8" x14ac:dyDescent="0.25">
      <c r="A7" s="9" t="s">
        <v>562</v>
      </c>
      <c r="B7" s="9" t="s">
        <v>61</v>
      </c>
      <c r="C7" s="9" t="s">
        <v>561</v>
      </c>
      <c r="D7" s="9" t="s">
        <v>315</v>
      </c>
      <c r="E7" s="14" t="s">
        <v>96</v>
      </c>
      <c r="F7" s="14">
        <v>3</v>
      </c>
      <c r="G7" s="14">
        <v>1</v>
      </c>
      <c r="H7" s="45">
        <v>3</v>
      </c>
    </row>
    <row r="8" spans="1:8" x14ac:dyDescent="0.25">
      <c r="A8" s="9" t="s">
        <v>562</v>
      </c>
      <c r="B8" s="9" t="s">
        <v>53</v>
      </c>
      <c r="C8" s="9" t="s">
        <v>561</v>
      </c>
      <c r="D8" s="9" t="s">
        <v>315</v>
      </c>
      <c r="E8" s="14">
        <v>2023</v>
      </c>
      <c r="F8" s="14">
        <v>1</v>
      </c>
      <c r="G8" s="14">
        <v>2</v>
      </c>
      <c r="H8" s="45">
        <v>2</v>
      </c>
    </row>
    <row r="9" spans="1:8" x14ac:dyDescent="0.25">
      <c r="A9" s="9" t="s">
        <v>562</v>
      </c>
      <c r="B9" s="9" t="s">
        <v>65</v>
      </c>
      <c r="C9" s="9" t="s">
        <v>561</v>
      </c>
      <c r="D9" s="9" t="s">
        <v>315</v>
      </c>
      <c r="E9" s="14">
        <v>2022</v>
      </c>
      <c r="F9" s="14">
        <v>2</v>
      </c>
      <c r="G9" s="14">
        <v>1</v>
      </c>
      <c r="H9" s="45">
        <v>2</v>
      </c>
    </row>
    <row r="10" spans="1:8" x14ac:dyDescent="0.25">
      <c r="A10" s="9" t="s">
        <v>563</v>
      </c>
      <c r="B10" s="9" t="s">
        <v>63</v>
      </c>
      <c r="C10" s="9" t="s">
        <v>561</v>
      </c>
      <c r="D10" s="9" t="s">
        <v>112</v>
      </c>
      <c r="E10" s="14">
        <v>2008</v>
      </c>
      <c r="F10" s="14">
        <v>1</v>
      </c>
      <c r="G10" s="14">
        <v>4</v>
      </c>
      <c r="H10" s="45">
        <v>4</v>
      </c>
    </row>
    <row r="11" spans="1:8" x14ac:dyDescent="0.25">
      <c r="A11" s="9">
        <v>83</v>
      </c>
      <c r="B11" s="9" t="s">
        <v>53</v>
      </c>
      <c r="C11" s="9" t="s">
        <v>94</v>
      </c>
      <c r="D11" s="9" t="s">
        <v>316</v>
      </c>
      <c r="E11" s="14">
        <v>2017</v>
      </c>
      <c r="F11" s="14">
        <v>3</v>
      </c>
      <c r="G11" s="14">
        <v>2</v>
      </c>
      <c r="H11" s="45">
        <v>6</v>
      </c>
    </row>
    <row r="12" spans="1:8" x14ac:dyDescent="0.25">
      <c r="A12" s="9">
        <v>202</v>
      </c>
      <c r="B12" s="9" t="s">
        <v>33</v>
      </c>
      <c r="C12" s="9" t="s">
        <v>561</v>
      </c>
      <c r="D12" s="9" t="s">
        <v>678</v>
      </c>
      <c r="E12" s="14">
        <v>2021</v>
      </c>
      <c r="F12" s="14">
        <v>2</v>
      </c>
      <c r="G12" s="14">
        <v>4</v>
      </c>
      <c r="H12" s="45">
        <v>8</v>
      </c>
    </row>
    <row r="13" spans="1:8" x14ac:dyDescent="0.25">
      <c r="A13" s="9" t="s">
        <v>564</v>
      </c>
      <c r="B13" s="9" t="s">
        <v>53</v>
      </c>
      <c r="C13" s="9" t="s">
        <v>561</v>
      </c>
      <c r="D13" s="9" t="s">
        <v>317</v>
      </c>
      <c r="E13" s="14">
        <v>2023</v>
      </c>
      <c r="F13" s="14">
        <v>4</v>
      </c>
      <c r="G13" s="14">
        <v>2</v>
      </c>
      <c r="H13" s="45">
        <v>8</v>
      </c>
    </row>
    <row r="14" spans="1:8" x14ac:dyDescent="0.25">
      <c r="A14" s="9" t="s">
        <v>564</v>
      </c>
      <c r="B14" s="9" t="s">
        <v>66</v>
      </c>
      <c r="C14" s="9" t="s">
        <v>561</v>
      </c>
      <c r="D14" s="9" t="s">
        <v>317</v>
      </c>
      <c r="E14" s="14">
        <v>2020</v>
      </c>
      <c r="F14" s="14">
        <v>1</v>
      </c>
      <c r="G14" s="14">
        <v>2</v>
      </c>
      <c r="H14" s="45">
        <v>2</v>
      </c>
    </row>
    <row r="15" spans="1:8" x14ac:dyDescent="0.25">
      <c r="A15" s="9" t="s">
        <v>565</v>
      </c>
      <c r="B15" s="9" t="s">
        <v>61</v>
      </c>
      <c r="C15" s="9" t="s">
        <v>561</v>
      </c>
      <c r="D15" s="9" t="s">
        <v>318</v>
      </c>
      <c r="E15" s="14">
        <v>2020</v>
      </c>
      <c r="F15" s="14">
        <v>1</v>
      </c>
      <c r="G15" s="14">
        <v>1</v>
      </c>
      <c r="H15" s="45">
        <v>1</v>
      </c>
    </row>
    <row r="16" spans="1:8" x14ac:dyDescent="0.25">
      <c r="A16" s="9" t="s">
        <v>566</v>
      </c>
      <c r="B16" s="9" t="s">
        <v>61</v>
      </c>
      <c r="C16" s="9" t="s">
        <v>561</v>
      </c>
      <c r="D16" s="9" t="s">
        <v>319</v>
      </c>
      <c r="E16" s="14" t="s">
        <v>95</v>
      </c>
      <c r="F16" s="14">
        <v>5</v>
      </c>
      <c r="G16" s="14">
        <v>1</v>
      </c>
      <c r="H16" s="45">
        <v>5</v>
      </c>
    </row>
    <row r="17" spans="1:8" x14ac:dyDescent="0.25">
      <c r="A17" s="9" t="s">
        <v>567</v>
      </c>
      <c r="B17" s="9" t="s">
        <v>65</v>
      </c>
      <c r="C17" s="9" t="s">
        <v>561</v>
      </c>
      <c r="D17" s="9" t="s">
        <v>320</v>
      </c>
      <c r="E17" s="14">
        <v>2021</v>
      </c>
      <c r="F17" s="14">
        <v>1</v>
      </c>
      <c r="G17" s="14">
        <v>1</v>
      </c>
      <c r="H17" s="45">
        <v>1</v>
      </c>
    </row>
    <row r="18" spans="1:8" x14ac:dyDescent="0.25">
      <c r="A18" s="9" t="s">
        <v>704</v>
      </c>
      <c r="B18" s="9" t="s">
        <v>33</v>
      </c>
      <c r="C18" s="9" t="s">
        <v>561</v>
      </c>
      <c r="D18" s="9" t="s">
        <v>677</v>
      </c>
      <c r="E18" s="14">
        <v>2021</v>
      </c>
      <c r="F18" s="14">
        <v>2</v>
      </c>
      <c r="G18" s="14">
        <v>4</v>
      </c>
      <c r="H18" s="45">
        <v>8</v>
      </c>
    </row>
    <row r="19" spans="1:8" x14ac:dyDescent="0.25">
      <c r="A19" s="9">
        <v>84</v>
      </c>
      <c r="B19" s="9" t="s">
        <v>53</v>
      </c>
      <c r="C19" s="9" t="s">
        <v>94</v>
      </c>
      <c r="D19" s="9" t="s">
        <v>321</v>
      </c>
      <c r="E19" s="14">
        <v>2003</v>
      </c>
      <c r="F19" s="14">
        <v>1</v>
      </c>
      <c r="G19" s="14">
        <v>2</v>
      </c>
      <c r="H19" s="45">
        <v>2</v>
      </c>
    </row>
    <row r="20" spans="1:8" x14ac:dyDescent="0.25">
      <c r="B20" s="13"/>
      <c r="C20" s="13"/>
      <c r="D20" s="13"/>
      <c r="E20" s="15"/>
      <c r="F20" s="15">
        <f>SUBTOTAL(109,'13 Monitoare'!$F$2:$F$19)</f>
        <v>44</v>
      </c>
      <c r="G20" s="15"/>
      <c r="H20" s="47">
        <f>SUBTOTAL(109,'13 Monitoare'!$H$2:$H$19)</f>
        <v>83</v>
      </c>
    </row>
  </sheetData>
  <autoFilter ref="A1:H19" xr:uid="{00000000-0001-0000-0C00-000000000000}"/>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tint="0.59999389629810485"/>
  </sheetPr>
  <dimension ref="A1:H14"/>
  <sheetViews>
    <sheetView workbookViewId="0">
      <selection sqref="A1:J1048576"/>
    </sheetView>
  </sheetViews>
  <sheetFormatPr defaultRowHeight="15" x14ac:dyDescent="0.25"/>
  <cols>
    <col min="1" max="1" width="5.7109375" customWidth="1"/>
    <col min="2" max="2" width="32.42578125" customWidth="1"/>
    <col min="3" max="3" width="34.7109375" customWidth="1"/>
    <col min="4" max="4" width="49.42578125" customWidth="1"/>
    <col min="5" max="5" width="11" customWidth="1"/>
    <col min="6" max="6" width="14.140625" customWidth="1"/>
    <col min="7" max="8" width="14.42578125" customWidth="1"/>
  </cols>
  <sheetData>
    <row r="1" spans="1:8" ht="45" x14ac:dyDescent="0.25">
      <c r="A1" s="6" t="s">
        <v>479</v>
      </c>
      <c r="B1" s="10" t="s">
        <v>468</v>
      </c>
      <c r="C1" s="10" t="s">
        <v>6</v>
      </c>
      <c r="D1" s="10" t="s">
        <v>7</v>
      </c>
      <c r="E1" s="11" t="s">
        <v>266</v>
      </c>
      <c r="F1" s="11" t="s">
        <v>209</v>
      </c>
      <c r="G1" s="11" t="s">
        <v>15</v>
      </c>
      <c r="H1" s="11" t="s">
        <v>714</v>
      </c>
    </row>
    <row r="2" spans="1:8" x14ac:dyDescent="0.25">
      <c r="A2" s="6">
        <v>85</v>
      </c>
      <c r="B2" s="9" t="s">
        <v>61</v>
      </c>
      <c r="C2" s="9" t="s">
        <v>3</v>
      </c>
      <c r="D2" s="9" t="s">
        <v>99</v>
      </c>
      <c r="E2" s="14">
        <v>2021</v>
      </c>
      <c r="F2" s="14">
        <v>4</v>
      </c>
      <c r="G2" s="14">
        <v>1</v>
      </c>
      <c r="H2" s="45">
        <v>4</v>
      </c>
    </row>
    <row r="3" spans="1:8" x14ac:dyDescent="0.25">
      <c r="A3" s="6">
        <v>86</v>
      </c>
      <c r="B3" s="9" t="s">
        <v>61</v>
      </c>
      <c r="C3" s="9" t="s">
        <v>3</v>
      </c>
      <c r="D3" s="9" t="s">
        <v>100</v>
      </c>
      <c r="E3" s="14">
        <v>2020</v>
      </c>
      <c r="F3" s="14">
        <v>1</v>
      </c>
      <c r="G3" s="14">
        <v>1</v>
      </c>
      <c r="H3" s="45">
        <v>1</v>
      </c>
    </row>
    <row r="4" spans="1:8" x14ac:dyDescent="0.25">
      <c r="A4" s="6">
        <v>86</v>
      </c>
      <c r="B4" s="9" t="s">
        <v>33</v>
      </c>
      <c r="C4" s="9" t="s">
        <v>3</v>
      </c>
      <c r="D4" s="9" t="s">
        <v>100</v>
      </c>
      <c r="E4" s="14"/>
      <c r="F4" s="14">
        <v>10</v>
      </c>
      <c r="G4" s="14">
        <v>4</v>
      </c>
      <c r="H4" s="45">
        <v>40</v>
      </c>
    </row>
    <row r="5" spans="1:8" x14ac:dyDescent="0.25">
      <c r="A5" s="6">
        <v>87</v>
      </c>
      <c r="B5" s="9" t="s">
        <v>61</v>
      </c>
      <c r="C5" s="9" t="s">
        <v>3</v>
      </c>
      <c r="D5" s="9" t="s">
        <v>101</v>
      </c>
      <c r="E5" s="14">
        <v>2020</v>
      </c>
      <c r="F5" s="14">
        <v>13</v>
      </c>
      <c r="G5" s="14">
        <v>1</v>
      </c>
      <c r="H5" s="45">
        <v>13</v>
      </c>
    </row>
    <row r="6" spans="1:8" x14ac:dyDescent="0.25">
      <c r="A6" s="6">
        <v>87</v>
      </c>
      <c r="B6" s="9" t="s">
        <v>33</v>
      </c>
      <c r="C6" s="9" t="s">
        <v>3</v>
      </c>
      <c r="D6" s="9" t="s">
        <v>101</v>
      </c>
      <c r="E6" s="14"/>
      <c r="F6" s="14">
        <v>10</v>
      </c>
      <c r="G6" s="14">
        <v>4</v>
      </c>
      <c r="H6" s="45">
        <v>40</v>
      </c>
    </row>
    <row r="7" spans="1:8" x14ac:dyDescent="0.25">
      <c r="A7" s="6">
        <v>203</v>
      </c>
      <c r="B7" s="9" t="s">
        <v>33</v>
      </c>
      <c r="C7" s="9" t="s">
        <v>3</v>
      </c>
      <c r="D7" s="9" t="s">
        <v>679</v>
      </c>
      <c r="E7" s="14"/>
      <c r="F7" s="14">
        <v>6</v>
      </c>
      <c r="G7" s="14">
        <v>4</v>
      </c>
      <c r="H7" s="45">
        <v>24</v>
      </c>
    </row>
    <row r="8" spans="1:8" x14ac:dyDescent="0.25">
      <c r="A8" s="6">
        <v>204</v>
      </c>
      <c r="B8" s="9" t="s">
        <v>33</v>
      </c>
      <c r="C8" s="9" t="s">
        <v>3</v>
      </c>
      <c r="D8" s="9" t="s">
        <v>680</v>
      </c>
      <c r="E8" s="14"/>
      <c r="F8" s="14">
        <v>4</v>
      </c>
      <c r="G8" s="14">
        <v>4</v>
      </c>
      <c r="H8" s="45">
        <v>16</v>
      </c>
    </row>
    <row r="9" spans="1:8" ht="29.45" customHeight="1" x14ac:dyDescent="0.25">
      <c r="A9" s="6">
        <v>88</v>
      </c>
      <c r="B9" s="9" t="s">
        <v>63</v>
      </c>
      <c r="C9" s="9" t="s">
        <v>3</v>
      </c>
      <c r="D9" s="9" t="s">
        <v>102</v>
      </c>
      <c r="E9" s="14">
        <v>2017</v>
      </c>
      <c r="F9" s="14">
        <v>4</v>
      </c>
      <c r="G9" s="14">
        <v>4</v>
      </c>
      <c r="H9" s="45">
        <v>16</v>
      </c>
    </row>
    <row r="10" spans="1:8" x14ac:dyDescent="0.25">
      <c r="A10" s="6">
        <v>89</v>
      </c>
      <c r="B10" s="9" t="s">
        <v>65</v>
      </c>
      <c r="C10" s="9" t="s">
        <v>103</v>
      </c>
      <c r="D10" s="9" t="s">
        <v>104</v>
      </c>
      <c r="E10" s="14">
        <v>2019</v>
      </c>
      <c r="F10" s="14">
        <v>2</v>
      </c>
      <c r="G10" s="14">
        <v>1</v>
      </c>
      <c r="H10" s="45">
        <v>2</v>
      </c>
    </row>
    <row r="11" spans="1:8" x14ac:dyDescent="0.25">
      <c r="A11" s="6">
        <v>90</v>
      </c>
      <c r="B11" s="9" t="s">
        <v>65</v>
      </c>
      <c r="C11" s="9" t="s">
        <v>103</v>
      </c>
      <c r="D11" s="9" t="s">
        <v>463</v>
      </c>
      <c r="E11" s="14">
        <v>2021</v>
      </c>
      <c r="F11" s="14">
        <v>4</v>
      </c>
      <c r="G11" s="14">
        <v>1</v>
      </c>
      <c r="H11" s="45">
        <v>4</v>
      </c>
    </row>
    <row r="12" spans="1:8" x14ac:dyDescent="0.25">
      <c r="A12" s="6">
        <v>91</v>
      </c>
      <c r="B12" s="9" t="s">
        <v>66</v>
      </c>
      <c r="C12" s="9" t="s">
        <v>105</v>
      </c>
      <c r="D12" s="9" t="s">
        <v>464</v>
      </c>
      <c r="E12" s="14">
        <v>2020</v>
      </c>
      <c r="F12" s="14">
        <v>4</v>
      </c>
      <c r="G12" s="14">
        <v>2</v>
      </c>
      <c r="H12" s="45">
        <v>8</v>
      </c>
    </row>
    <row r="13" spans="1:8" x14ac:dyDescent="0.25">
      <c r="A13" s="6">
        <v>92</v>
      </c>
      <c r="B13" s="9" t="s">
        <v>63</v>
      </c>
      <c r="C13" s="9" t="s">
        <v>105</v>
      </c>
      <c r="D13" s="9" t="s">
        <v>116</v>
      </c>
      <c r="E13" s="14">
        <v>2020</v>
      </c>
      <c r="F13" s="14">
        <v>2</v>
      </c>
      <c r="G13" s="14">
        <v>4</v>
      </c>
      <c r="H13" s="45">
        <v>8</v>
      </c>
    </row>
    <row r="14" spans="1:8" x14ac:dyDescent="0.25">
      <c r="A14" s="6"/>
      <c r="B14" s="13"/>
      <c r="C14" s="13"/>
      <c r="D14" s="13"/>
      <c r="E14" s="15"/>
      <c r="F14" s="15">
        <f>SUBTOTAL(109,'14 Pompă de perfuzie'!$F$2:$F$13)</f>
        <v>64</v>
      </c>
      <c r="G14" s="15"/>
      <c r="H14" s="29">
        <f>SUBTOTAL(109,'14 Pompă de perfuzie'!$H$2:$H$13)</f>
        <v>176</v>
      </c>
    </row>
  </sheetData>
  <phoneticPr fontId="3"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tint="0.59999389629810485"/>
  </sheetPr>
  <dimension ref="A1:H16"/>
  <sheetViews>
    <sheetView workbookViewId="0">
      <selection sqref="A1:J1048576"/>
    </sheetView>
  </sheetViews>
  <sheetFormatPr defaultRowHeight="15" x14ac:dyDescent="0.25"/>
  <cols>
    <col min="1" max="1" width="5.42578125" style="6" customWidth="1"/>
    <col min="2" max="2" width="49.42578125" customWidth="1"/>
    <col min="3" max="3" width="21.7109375" customWidth="1"/>
    <col min="4" max="4" width="39.7109375" customWidth="1"/>
    <col min="5" max="5" width="9.42578125" customWidth="1"/>
    <col min="6" max="6" width="15" customWidth="1"/>
    <col min="7" max="7" width="12.85546875" customWidth="1"/>
    <col min="8" max="8" width="14.7109375" customWidth="1"/>
  </cols>
  <sheetData>
    <row r="1" spans="1:8" ht="45" x14ac:dyDescent="0.25">
      <c r="A1" s="6" t="s">
        <v>479</v>
      </c>
      <c r="B1" s="10" t="s">
        <v>468</v>
      </c>
      <c r="C1" s="11" t="s">
        <v>380</v>
      </c>
      <c r="D1" s="10" t="s">
        <v>7</v>
      </c>
      <c r="E1" s="11" t="s">
        <v>266</v>
      </c>
      <c r="F1" s="11" t="s">
        <v>209</v>
      </c>
      <c r="G1" s="11" t="s">
        <v>15</v>
      </c>
      <c r="H1" s="5" t="s">
        <v>714</v>
      </c>
    </row>
    <row r="2" spans="1:8" x14ac:dyDescent="0.25">
      <c r="A2" s="9">
        <v>96</v>
      </c>
      <c r="B2" s="9" t="s">
        <v>48</v>
      </c>
      <c r="C2" s="9" t="s">
        <v>108</v>
      </c>
      <c r="D2" s="9" t="s">
        <v>106</v>
      </c>
      <c r="E2" s="14">
        <v>2014</v>
      </c>
      <c r="F2" s="14">
        <v>4</v>
      </c>
      <c r="G2" s="14">
        <v>2</v>
      </c>
      <c r="H2" s="49">
        <v>8</v>
      </c>
    </row>
    <row r="3" spans="1:8" x14ac:dyDescent="0.25">
      <c r="A3" s="9">
        <v>205</v>
      </c>
      <c r="B3" s="9" t="s">
        <v>33</v>
      </c>
      <c r="C3" s="9" t="s">
        <v>108</v>
      </c>
      <c r="D3" s="9" t="s">
        <v>681</v>
      </c>
      <c r="E3" s="14"/>
      <c r="F3" s="14">
        <v>3</v>
      </c>
      <c r="G3" s="14">
        <v>4</v>
      </c>
      <c r="H3" s="49">
        <v>12</v>
      </c>
    </row>
    <row r="4" spans="1:8" x14ac:dyDescent="0.25">
      <c r="A4" s="9" t="s">
        <v>568</v>
      </c>
      <c r="B4" s="9" t="s">
        <v>33</v>
      </c>
      <c r="C4" s="9" t="s">
        <v>108</v>
      </c>
      <c r="D4" s="9" t="s">
        <v>323</v>
      </c>
      <c r="E4" s="14"/>
      <c r="F4" s="14">
        <v>1</v>
      </c>
      <c r="G4" s="14">
        <v>4</v>
      </c>
      <c r="H4" s="49">
        <v>4</v>
      </c>
    </row>
    <row r="5" spans="1:8" x14ac:dyDescent="0.25">
      <c r="A5" s="9" t="s">
        <v>568</v>
      </c>
      <c r="B5" s="9" t="s">
        <v>53</v>
      </c>
      <c r="C5" s="9" t="s">
        <v>108</v>
      </c>
      <c r="D5" s="9" t="s">
        <v>323</v>
      </c>
      <c r="E5" s="14">
        <v>2019</v>
      </c>
      <c r="F5" s="14">
        <v>1</v>
      </c>
      <c r="G5" s="14">
        <v>2</v>
      </c>
      <c r="H5" s="49">
        <v>2</v>
      </c>
    </row>
    <row r="6" spans="1:8" x14ac:dyDescent="0.25">
      <c r="A6" s="9" t="s">
        <v>568</v>
      </c>
      <c r="B6" s="9" t="s">
        <v>61</v>
      </c>
      <c r="C6" s="9" t="s">
        <v>108</v>
      </c>
      <c r="D6" s="9" t="s">
        <v>323</v>
      </c>
      <c r="E6" s="14">
        <v>2019</v>
      </c>
      <c r="F6" s="14">
        <v>1</v>
      </c>
      <c r="G6" s="14">
        <v>1</v>
      </c>
      <c r="H6" s="49">
        <v>1</v>
      </c>
    </row>
    <row r="7" spans="1:8" x14ac:dyDescent="0.25">
      <c r="A7" s="9" t="s">
        <v>569</v>
      </c>
      <c r="B7" s="9" t="s">
        <v>66</v>
      </c>
      <c r="C7" s="9" t="s">
        <v>108</v>
      </c>
      <c r="D7" s="9" t="s">
        <v>326</v>
      </c>
      <c r="E7" s="14">
        <v>2021</v>
      </c>
      <c r="F7" s="14">
        <v>1</v>
      </c>
      <c r="G7" s="14">
        <v>2</v>
      </c>
      <c r="H7" s="49">
        <v>2</v>
      </c>
    </row>
    <row r="8" spans="1:8" x14ac:dyDescent="0.25">
      <c r="A8" s="9" t="s">
        <v>570</v>
      </c>
      <c r="B8" s="9" t="s">
        <v>53</v>
      </c>
      <c r="C8" s="9" t="s">
        <v>108</v>
      </c>
      <c r="D8" s="9" t="s">
        <v>324</v>
      </c>
      <c r="E8" s="14">
        <v>2023</v>
      </c>
      <c r="F8" s="14">
        <v>1</v>
      </c>
      <c r="G8" s="14">
        <v>2</v>
      </c>
      <c r="H8" s="49">
        <v>2</v>
      </c>
    </row>
    <row r="9" spans="1:8" x14ac:dyDescent="0.25">
      <c r="A9" s="9" t="s">
        <v>570</v>
      </c>
      <c r="B9" s="9" t="s">
        <v>54</v>
      </c>
      <c r="C9" s="9" t="s">
        <v>108</v>
      </c>
      <c r="D9" s="9" t="s">
        <v>324</v>
      </c>
      <c r="E9" s="14">
        <v>2023</v>
      </c>
      <c r="F9" s="14">
        <v>1</v>
      </c>
      <c r="G9" s="14">
        <v>4</v>
      </c>
      <c r="H9" s="49">
        <v>4</v>
      </c>
    </row>
    <row r="10" spans="1:8" x14ac:dyDescent="0.25">
      <c r="A10" s="9" t="s">
        <v>571</v>
      </c>
      <c r="B10" s="9" t="s">
        <v>48</v>
      </c>
      <c r="C10" s="9" t="s">
        <v>108</v>
      </c>
      <c r="D10" s="9" t="s">
        <v>327</v>
      </c>
      <c r="E10" s="14">
        <v>2023</v>
      </c>
      <c r="F10" s="14">
        <v>3</v>
      </c>
      <c r="G10" s="14">
        <v>2</v>
      </c>
      <c r="H10" s="49">
        <v>6</v>
      </c>
    </row>
    <row r="11" spans="1:8" x14ac:dyDescent="0.25">
      <c r="A11" s="9">
        <v>95</v>
      </c>
      <c r="B11" s="9" t="s">
        <v>61</v>
      </c>
      <c r="C11" s="9" t="s">
        <v>108</v>
      </c>
      <c r="D11" s="9" t="s">
        <v>325</v>
      </c>
      <c r="E11" s="14">
        <v>2023</v>
      </c>
      <c r="F11" s="14">
        <v>1</v>
      </c>
      <c r="G11" s="14">
        <v>1</v>
      </c>
      <c r="H11" s="49">
        <v>1</v>
      </c>
    </row>
    <row r="12" spans="1:8" x14ac:dyDescent="0.25">
      <c r="A12" s="9">
        <v>95</v>
      </c>
      <c r="B12" s="9" t="s">
        <v>65</v>
      </c>
      <c r="C12" s="9" t="s">
        <v>108</v>
      </c>
      <c r="D12" s="9" t="s">
        <v>325</v>
      </c>
      <c r="E12" s="14">
        <v>2023</v>
      </c>
      <c r="F12" s="14">
        <v>1</v>
      </c>
      <c r="G12" s="14">
        <v>1</v>
      </c>
      <c r="H12" s="49">
        <v>1</v>
      </c>
    </row>
    <row r="13" spans="1:8" x14ac:dyDescent="0.25">
      <c r="A13" s="9">
        <v>95</v>
      </c>
      <c r="B13" s="9" t="s">
        <v>62</v>
      </c>
      <c r="C13" s="9" t="s">
        <v>108</v>
      </c>
      <c r="D13" s="9" t="s">
        <v>325</v>
      </c>
      <c r="E13" s="14">
        <v>2023</v>
      </c>
      <c r="F13" s="14">
        <v>2</v>
      </c>
      <c r="G13" s="14">
        <v>1</v>
      </c>
      <c r="H13" s="49">
        <v>2</v>
      </c>
    </row>
    <row r="14" spans="1:8" x14ac:dyDescent="0.25">
      <c r="A14" s="9">
        <v>95</v>
      </c>
      <c r="B14" s="9" t="s">
        <v>66</v>
      </c>
      <c r="C14" s="9" t="s">
        <v>108</v>
      </c>
      <c r="D14" s="9" t="s">
        <v>325</v>
      </c>
      <c r="E14" s="14">
        <v>2020</v>
      </c>
      <c r="F14" s="14">
        <v>1</v>
      </c>
      <c r="G14" s="14">
        <v>2</v>
      </c>
      <c r="H14" s="49">
        <v>2</v>
      </c>
    </row>
    <row r="15" spans="1:8" x14ac:dyDescent="0.25">
      <c r="A15" s="9">
        <v>97</v>
      </c>
      <c r="B15" s="9" t="s">
        <v>61</v>
      </c>
      <c r="C15" s="9" t="s">
        <v>108</v>
      </c>
      <c r="D15" s="9" t="s">
        <v>107</v>
      </c>
      <c r="E15" s="14">
        <v>2006</v>
      </c>
      <c r="F15" s="14">
        <v>1</v>
      </c>
      <c r="G15" s="14">
        <v>1</v>
      </c>
      <c r="H15" s="49">
        <v>1</v>
      </c>
    </row>
    <row r="16" spans="1:8" x14ac:dyDescent="0.25">
      <c r="B16" s="13"/>
      <c r="C16" s="13"/>
      <c r="D16" s="13"/>
      <c r="E16" s="15"/>
      <c r="F16" s="15">
        <f>SUBTOTAL(109,'15 Defibrilatoare'!$F$2:$F$15)</f>
        <v>22</v>
      </c>
      <c r="G16" s="15"/>
      <c r="H16" s="42">
        <f>SUBTOTAL(109,'15 Defibrilatoare'!$H$2:$H$15)</f>
        <v>48</v>
      </c>
    </row>
  </sheetData>
  <autoFilter ref="A1:H15" xr:uid="{00000000-0001-0000-0E00-000000000000}"/>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H2"/>
  <sheetViews>
    <sheetView workbookViewId="0">
      <selection sqref="A1:J1048576"/>
    </sheetView>
  </sheetViews>
  <sheetFormatPr defaultRowHeight="15" x14ac:dyDescent="0.25"/>
  <cols>
    <col min="2" max="2" width="30.28515625" customWidth="1"/>
    <col min="3" max="3" width="20.28515625" customWidth="1"/>
    <col min="4" max="4" width="26.28515625" customWidth="1"/>
    <col min="5" max="5" width="12.85546875" customWidth="1"/>
    <col min="6" max="6" width="15" customWidth="1"/>
    <col min="7" max="8" width="12.140625" customWidth="1"/>
  </cols>
  <sheetData>
    <row r="1" spans="1:8" ht="45" x14ac:dyDescent="0.25">
      <c r="A1" s="6"/>
      <c r="B1" s="4" t="s">
        <v>468</v>
      </c>
      <c r="C1" s="4" t="s">
        <v>6</v>
      </c>
      <c r="D1" s="4" t="s">
        <v>7</v>
      </c>
      <c r="E1" s="5" t="s">
        <v>266</v>
      </c>
      <c r="F1" s="5" t="s">
        <v>209</v>
      </c>
      <c r="G1" s="5" t="s">
        <v>15</v>
      </c>
      <c r="H1" s="5" t="s">
        <v>467</v>
      </c>
    </row>
    <row r="2" spans="1:8" x14ac:dyDescent="0.25">
      <c r="A2" s="6">
        <v>98</v>
      </c>
      <c r="B2" s="6" t="s">
        <v>63</v>
      </c>
      <c r="C2" s="6" t="s">
        <v>110</v>
      </c>
      <c r="D2" s="6" t="s">
        <v>111</v>
      </c>
      <c r="E2" s="3">
        <v>2023</v>
      </c>
      <c r="F2" s="3">
        <v>1</v>
      </c>
      <c r="G2" s="3">
        <v>4</v>
      </c>
      <c r="H2" s="5">
        <v>4</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tint="0.59999389629810485"/>
  </sheetPr>
  <dimension ref="A1:H8"/>
  <sheetViews>
    <sheetView workbookViewId="0">
      <selection sqref="A1:J1048576"/>
    </sheetView>
  </sheetViews>
  <sheetFormatPr defaultRowHeight="15" x14ac:dyDescent="0.25"/>
  <cols>
    <col min="1" max="1" width="6.140625" customWidth="1"/>
    <col min="2" max="2" width="34.140625" customWidth="1"/>
    <col min="3" max="3" width="26.7109375" customWidth="1"/>
    <col min="4" max="4" width="45.42578125" customWidth="1"/>
    <col min="5" max="5" width="8.85546875" customWidth="1"/>
    <col min="6" max="6" width="14.7109375" customWidth="1"/>
    <col min="7" max="7" width="12.140625" customWidth="1"/>
    <col min="8" max="8" width="14.28515625" customWidth="1"/>
  </cols>
  <sheetData>
    <row r="1" spans="1:8" ht="60" x14ac:dyDescent="0.25">
      <c r="A1" s="6" t="s">
        <v>482</v>
      </c>
      <c r="B1" s="10" t="s">
        <v>468</v>
      </c>
      <c r="C1" s="10" t="s">
        <v>6</v>
      </c>
      <c r="D1" s="10" t="s">
        <v>7</v>
      </c>
      <c r="E1" s="11" t="s">
        <v>266</v>
      </c>
      <c r="F1" s="11" t="s">
        <v>209</v>
      </c>
      <c r="G1" s="11" t="s">
        <v>15</v>
      </c>
      <c r="H1" s="5" t="s">
        <v>714</v>
      </c>
    </row>
    <row r="2" spans="1:8" x14ac:dyDescent="0.25">
      <c r="A2" s="9">
        <v>100</v>
      </c>
      <c r="B2" s="9" t="s">
        <v>24</v>
      </c>
      <c r="C2" s="9" t="s">
        <v>113</v>
      </c>
      <c r="D2" s="9" t="s">
        <v>114</v>
      </c>
      <c r="E2" s="14">
        <v>2018</v>
      </c>
      <c r="F2" s="14">
        <v>1</v>
      </c>
      <c r="G2" s="14">
        <v>3</v>
      </c>
      <c r="H2" s="5">
        <v>3</v>
      </c>
    </row>
    <row r="3" spans="1:8" x14ac:dyDescent="0.25">
      <c r="A3" s="9" t="s">
        <v>572</v>
      </c>
      <c r="B3" s="9" t="s">
        <v>28</v>
      </c>
      <c r="C3" s="9" t="s">
        <v>142</v>
      </c>
      <c r="D3" s="9" t="s">
        <v>143</v>
      </c>
      <c r="E3" s="14">
        <v>2004</v>
      </c>
      <c r="F3" s="14">
        <v>1</v>
      </c>
      <c r="G3" s="14">
        <v>3</v>
      </c>
      <c r="H3" s="5">
        <v>3</v>
      </c>
    </row>
    <row r="4" spans="1:8" x14ac:dyDescent="0.25">
      <c r="A4" s="6" t="s">
        <v>705</v>
      </c>
      <c r="B4" s="6" t="s">
        <v>33</v>
      </c>
      <c r="C4" s="6" t="s">
        <v>159</v>
      </c>
      <c r="D4" s="6" t="s">
        <v>682</v>
      </c>
      <c r="E4" s="3"/>
      <c r="F4" s="3">
        <v>1</v>
      </c>
      <c r="G4" s="3">
        <v>4</v>
      </c>
      <c r="H4" s="5">
        <v>4</v>
      </c>
    </row>
    <row r="5" spans="1:8" x14ac:dyDescent="0.25">
      <c r="A5" s="9" t="s">
        <v>573</v>
      </c>
      <c r="B5" s="9" t="s">
        <v>28</v>
      </c>
      <c r="C5" s="9" t="s">
        <v>157</v>
      </c>
      <c r="D5" s="9" t="s">
        <v>158</v>
      </c>
      <c r="E5" s="14">
        <v>2005</v>
      </c>
      <c r="F5" s="14">
        <v>1</v>
      </c>
      <c r="G5" s="14">
        <v>3</v>
      </c>
      <c r="H5" s="5">
        <v>3</v>
      </c>
    </row>
    <row r="6" spans="1:8" x14ac:dyDescent="0.25">
      <c r="A6" s="6" t="s">
        <v>573</v>
      </c>
      <c r="B6" s="6" t="s">
        <v>33</v>
      </c>
      <c r="C6" s="6" t="s">
        <v>159</v>
      </c>
      <c r="D6" s="9" t="s">
        <v>158</v>
      </c>
      <c r="E6" s="3"/>
      <c r="F6" s="3">
        <v>1</v>
      </c>
      <c r="G6" s="3">
        <v>4</v>
      </c>
      <c r="H6" s="5">
        <v>4</v>
      </c>
    </row>
    <row r="7" spans="1:8" x14ac:dyDescent="0.25">
      <c r="A7" s="9" t="s">
        <v>574</v>
      </c>
      <c r="B7" s="9" t="s">
        <v>28</v>
      </c>
      <c r="C7" s="9" t="s">
        <v>159</v>
      </c>
      <c r="D7" s="9" t="s">
        <v>160</v>
      </c>
      <c r="E7" s="14">
        <v>2004</v>
      </c>
      <c r="F7" s="14">
        <v>5</v>
      </c>
      <c r="G7" s="14">
        <v>3</v>
      </c>
      <c r="H7" s="5">
        <v>15</v>
      </c>
    </row>
    <row r="8" spans="1:8" x14ac:dyDescent="0.25">
      <c r="A8" s="6" t="s">
        <v>574</v>
      </c>
      <c r="B8" s="6" t="s">
        <v>33</v>
      </c>
      <c r="C8" s="6" t="s">
        <v>159</v>
      </c>
      <c r="D8" s="6" t="s">
        <v>160</v>
      </c>
      <c r="E8" s="3"/>
      <c r="F8" s="3">
        <v>10</v>
      </c>
      <c r="G8" s="3">
        <v>4</v>
      </c>
      <c r="H8" s="5">
        <v>40</v>
      </c>
    </row>
  </sheetData>
  <autoFilter ref="A1:H8" xr:uid="{00000000-0001-0000-1000-000000000000}"/>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tint="0.59999389629810485"/>
  </sheetPr>
  <dimension ref="A1:H2"/>
  <sheetViews>
    <sheetView workbookViewId="0">
      <selection sqref="A1:K1048576"/>
    </sheetView>
  </sheetViews>
  <sheetFormatPr defaultRowHeight="15" x14ac:dyDescent="0.25"/>
  <cols>
    <col min="1" max="1" width="5" customWidth="1"/>
    <col min="2" max="2" width="30.42578125" customWidth="1"/>
    <col min="3" max="3" width="33.5703125" customWidth="1"/>
    <col min="4" max="4" width="43.140625" customWidth="1"/>
    <col min="6" max="6" width="14.5703125" customWidth="1"/>
    <col min="7" max="8" width="15.28515625" customWidth="1"/>
  </cols>
  <sheetData>
    <row r="1" spans="1:8" ht="60" x14ac:dyDescent="0.25">
      <c r="B1" s="4" t="s">
        <v>468</v>
      </c>
      <c r="C1" s="4" t="s">
        <v>6</v>
      </c>
      <c r="D1" s="5" t="s">
        <v>329</v>
      </c>
      <c r="E1" s="5" t="s">
        <v>266</v>
      </c>
      <c r="F1" s="5" t="s">
        <v>209</v>
      </c>
      <c r="G1" s="5" t="s">
        <v>15</v>
      </c>
      <c r="H1" s="5" t="s">
        <v>714</v>
      </c>
    </row>
    <row r="2" spans="1:8" ht="36" customHeight="1" x14ac:dyDescent="0.25">
      <c r="A2">
        <v>163</v>
      </c>
      <c r="B2" s="7" t="s">
        <v>63</v>
      </c>
      <c r="C2" s="8" t="s">
        <v>328</v>
      </c>
      <c r="D2" s="8" t="s">
        <v>115</v>
      </c>
      <c r="E2" s="3">
        <v>2020</v>
      </c>
      <c r="F2" s="3">
        <v>4</v>
      </c>
      <c r="G2" s="3">
        <v>2</v>
      </c>
      <c r="H2" s="3">
        <f>F2*G2</f>
        <v>8</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9" tint="0.59999389629810485"/>
  </sheetPr>
  <dimension ref="A1:G2"/>
  <sheetViews>
    <sheetView workbookViewId="0">
      <selection sqref="A1:K1048576"/>
    </sheetView>
  </sheetViews>
  <sheetFormatPr defaultRowHeight="15" x14ac:dyDescent="0.25"/>
  <cols>
    <col min="2" max="2" width="53.140625" customWidth="1"/>
    <col min="3" max="3" width="23.5703125" customWidth="1"/>
    <col min="4" max="4" width="39" customWidth="1"/>
    <col min="5" max="5" width="9.5703125" customWidth="1"/>
    <col min="6" max="6" width="15.28515625" customWidth="1"/>
    <col min="7" max="7" width="12.5703125" customWidth="1"/>
  </cols>
  <sheetData>
    <row r="1" spans="1:7" s="1" customFormat="1" ht="45" x14ac:dyDescent="0.25">
      <c r="B1" s="4" t="s">
        <v>5</v>
      </c>
      <c r="C1" s="4" t="s">
        <v>6</v>
      </c>
      <c r="D1" s="4" t="s">
        <v>7</v>
      </c>
      <c r="E1" s="5" t="s">
        <v>330</v>
      </c>
      <c r="F1" s="5" t="s">
        <v>35</v>
      </c>
      <c r="G1" s="5" t="s">
        <v>68</v>
      </c>
    </row>
    <row r="2" spans="1:7" ht="30" x14ac:dyDescent="0.25">
      <c r="A2">
        <v>102</v>
      </c>
      <c r="B2" s="7" t="s">
        <v>67</v>
      </c>
      <c r="C2" s="7" t="s">
        <v>483</v>
      </c>
      <c r="D2" s="8" t="s">
        <v>471</v>
      </c>
      <c r="E2" s="3">
        <v>2010</v>
      </c>
      <c r="F2" s="3">
        <v>1</v>
      </c>
      <c r="G2" s="3">
        <v>1</v>
      </c>
    </row>
  </sheetData>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9" tint="0.59999389629810485"/>
  </sheetPr>
  <dimension ref="A1:H39"/>
  <sheetViews>
    <sheetView workbookViewId="0">
      <selection sqref="A1:K1048576"/>
    </sheetView>
  </sheetViews>
  <sheetFormatPr defaultRowHeight="15" x14ac:dyDescent="0.25"/>
  <cols>
    <col min="1" max="1" width="6.7109375" customWidth="1"/>
    <col min="2" max="2" width="35.28515625" customWidth="1"/>
    <col min="3" max="3" width="31.140625" bestFit="1" customWidth="1"/>
    <col min="4" max="4" width="32.28515625" customWidth="1"/>
    <col min="5" max="5" width="10.140625" customWidth="1"/>
    <col min="6" max="6" width="13.28515625" customWidth="1"/>
    <col min="7" max="7" width="12.5703125" customWidth="1"/>
    <col min="8" max="8" width="18.140625" customWidth="1"/>
  </cols>
  <sheetData>
    <row r="1" spans="1:8" s="1" customFormat="1" ht="45" x14ac:dyDescent="0.25">
      <c r="A1" s="3"/>
      <c r="B1" s="51" t="s">
        <v>468</v>
      </c>
      <c r="C1" s="10" t="s">
        <v>6</v>
      </c>
      <c r="D1" s="10" t="s">
        <v>7</v>
      </c>
      <c r="E1" s="11" t="s">
        <v>14</v>
      </c>
      <c r="F1" s="11" t="s">
        <v>35</v>
      </c>
      <c r="G1" s="11" t="s">
        <v>68</v>
      </c>
      <c r="H1" s="5" t="s">
        <v>714</v>
      </c>
    </row>
    <row r="2" spans="1:8" x14ac:dyDescent="0.25">
      <c r="A2" s="9">
        <v>111</v>
      </c>
      <c r="B2" s="19" t="s">
        <v>61</v>
      </c>
      <c r="C2" s="9" t="s">
        <v>4</v>
      </c>
      <c r="D2" s="9" t="s">
        <v>331</v>
      </c>
      <c r="E2" s="18">
        <v>2021</v>
      </c>
      <c r="F2" s="18">
        <v>4</v>
      </c>
      <c r="G2" s="18">
        <v>2</v>
      </c>
      <c r="H2" s="49">
        <v>8</v>
      </c>
    </row>
    <row r="3" spans="1:8" x14ac:dyDescent="0.25">
      <c r="A3" s="9">
        <v>112</v>
      </c>
      <c r="B3" s="19" t="s">
        <v>53</v>
      </c>
      <c r="C3" s="9" t="s">
        <v>4</v>
      </c>
      <c r="D3" s="9" t="s">
        <v>338</v>
      </c>
      <c r="E3" s="18">
        <v>2021</v>
      </c>
      <c r="F3" s="18">
        <v>1</v>
      </c>
      <c r="G3" s="18">
        <v>4</v>
      </c>
      <c r="H3" s="49">
        <v>4</v>
      </c>
    </row>
    <row r="4" spans="1:8" x14ac:dyDescent="0.25">
      <c r="A4" s="9" t="s">
        <v>712</v>
      </c>
      <c r="B4" s="19" t="s">
        <v>24</v>
      </c>
      <c r="C4" s="9" t="s">
        <v>4</v>
      </c>
      <c r="D4" s="9" t="s">
        <v>332</v>
      </c>
      <c r="E4" s="18">
        <v>2019</v>
      </c>
      <c r="F4" s="18">
        <v>1</v>
      </c>
      <c r="G4" s="18">
        <v>4</v>
      </c>
      <c r="H4" s="49">
        <v>4</v>
      </c>
    </row>
    <row r="5" spans="1:8" x14ac:dyDescent="0.25">
      <c r="A5" s="9" t="s">
        <v>706</v>
      </c>
      <c r="B5" s="19" t="s">
        <v>65</v>
      </c>
      <c r="C5" s="9" t="s">
        <v>4</v>
      </c>
      <c r="D5" s="9" t="s">
        <v>333</v>
      </c>
      <c r="E5" s="18">
        <v>2020</v>
      </c>
      <c r="F5" s="18">
        <v>2</v>
      </c>
      <c r="G5" s="18">
        <v>1</v>
      </c>
      <c r="H5" s="49">
        <v>2</v>
      </c>
    </row>
    <row r="6" spans="1:8" x14ac:dyDescent="0.25">
      <c r="A6" s="9" t="s">
        <v>706</v>
      </c>
      <c r="B6" s="6" t="s">
        <v>33</v>
      </c>
      <c r="C6" s="9" t="s">
        <v>4</v>
      </c>
      <c r="D6" s="9" t="s">
        <v>333</v>
      </c>
      <c r="E6" s="18"/>
      <c r="F6" s="18">
        <v>1</v>
      </c>
      <c r="G6" s="18">
        <v>4</v>
      </c>
      <c r="H6" s="49">
        <v>4</v>
      </c>
    </row>
    <row r="7" spans="1:8" x14ac:dyDescent="0.25">
      <c r="A7" s="9" t="s">
        <v>707</v>
      </c>
      <c r="B7" s="6" t="s">
        <v>33</v>
      </c>
      <c r="C7" s="9" t="s">
        <v>4</v>
      </c>
      <c r="D7" s="9" t="s">
        <v>687</v>
      </c>
      <c r="E7" s="18"/>
      <c r="F7" s="18">
        <v>1</v>
      </c>
      <c r="G7" s="18">
        <v>4</v>
      </c>
      <c r="H7" s="49">
        <v>4</v>
      </c>
    </row>
    <row r="8" spans="1:8" x14ac:dyDescent="0.25">
      <c r="A8" s="9" t="s">
        <v>708</v>
      </c>
      <c r="B8" s="6" t="s">
        <v>33</v>
      </c>
      <c r="C8" s="9" t="s">
        <v>4</v>
      </c>
      <c r="D8" s="9" t="s">
        <v>688</v>
      </c>
      <c r="E8" s="18"/>
      <c r="F8" s="18">
        <v>2</v>
      </c>
      <c r="G8" s="18">
        <v>4</v>
      </c>
      <c r="H8" s="49">
        <v>8</v>
      </c>
    </row>
    <row r="9" spans="1:8" x14ac:dyDescent="0.25">
      <c r="A9" s="9" t="s">
        <v>709</v>
      </c>
      <c r="B9" s="6" t="s">
        <v>33</v>
      </c>
      <c r="C9" s="9" t="s">
        <v>4</v>
      </c>
      <c r="D9" s="9" t="s">
        <v>689</v>
      </c>
      <c r="E9" s="18"/>
      <c r="F9" s="18">
        <v>1</v>
      </c>
      <c r="G9" s="18">
        <v>4</v>
      </c>
      <c r="H9" s="49">
        <v>4</v>
      </c>
    </row>
    <row r="10" spans="1:8" x14ac:dyDescent="0.25">
      <c r="A10" s="9" t="s">
        <v>575</v>
      </c>
      <c r="B10" s="19" t="s">
        <v>65</v>
      </c>
      <c r="C10" s="9" t="s">
        <v>470</v>
      </c>
      <c r="D10" s="9" t="s">
        <v>334</v>
      </c>
      <c r="E10" s="18">
        <v>2021</v>
      </c>
      <c r="F10" s="18">
        <v>1</v>
      </c>
      <c r="G10" s="18">
        <v>1</v>
      </c>
      <c r="H10" s="49">
        <v>1</v>
      </c>
    </row>
    <row r="11" spans="1:8" x14ac:dyDescent="0.25">
      <c r="A11" s="9" t="s">
        <v>575</v>
      </c>
      <c r="B11" s="19" t="s">
        <v>55</v>
      </c>
      <c r="C11" s="9" t="s">
        <v>109</v>
      </c>
      <c r="D11" s="9" t="s">
        <v>334</v>
      </c>
      <c r="E11" s="18">
        <v>2021</v>
      </c>
      <c r="F11" s="18">
        <v>1</v>
      </c>
      <c r="G11" s="18">
        <v>1</v>
      </c>
      <c r="H11" s="49">
        <v>1</v>
      </c>
    </row>
    <row r="12" spans="1:8" x14ac:dyDescent="0.25">
      <c r="A12" s="9" t="s">
        <v>575</v>
      </c>
      <c r="B12" s="19" t="s">
        <v>64</v>
      </c>
      <c r="C12" s="9" t="s">
        <v>109</v>
      </c>
      <c r="D12" s="9" t="s">
        <v>334</v>
      </c>
      <c r="E12" s="18">
        <v>2021</v>
      </c>
      <c r="F12" s="18">
        <v>1</v>
      </c>
      <c r="G12" s="18">
        <v>1</v>
      </c>
      <c r="H12" s="49">
        <v>1</v>
      </c>
    </row>
    <row r="13" spans="1:8" x14ac:dyDescent="0.25">
      <c r="A13" s="9" t="s">
        <v>575</v>
      </c>
      <c r="B13" s="19" t="s">
        <v>66</v>
      </c>
      <c r="C13" s="9" t="s">
        <v>109</v>
      </c>
      <c r="D13" s="9" t="s">
        <v>334</v>
      </c>
      <c r="E13" s="18">
        <v>2021</v>
      </c>
      <c r="F13" s="18">
        <v>1</v>
      </c>
      <c r="G13" s="18">
        <v>2</v>
      </c>
      <c r="H13" s="49">
        <v>2</v>
      </c>
    </row>
    <row r="14" spans="1:8" x14ac:dyDescent="0.25">
      <c r="A14" s="9" t="s">
        <v>575</v>
      </c>
      <c r="B14" s="19" t="s">
        <v>61</v>
      </c>
      <c r="C14" s="9" t="s">
        <v>109</v>
      </c>
      <c r="D14" s="9" t="s">
        <v>334</v>
      </c>
      <c r="E14" s="18">
        <v>2020</v>
      </c>
      <c r="F14" s="18">
        <v>1</v>
      </c>
      <c r="G14" s="18">
        <v>2</v>
      </c>
      <c r="H14" s="49">
        <v>2</v>
      </c>
    </row>
    <row r="15" spans="1:8" x14ac:dyDescent="0.25">
      <c r="A15" s="9" t="s">
        <v>576</v>
      </c>
      <c r="B15" s="19" t="s">
        <v>53</v>
      </c>
      <c r="C15" s="9" t="s">
        <v>109</v>
      </c>
      <c r="D15" s="9" t="s">
        <v>335</v>
      </c>
      <c r="E15" s="18">
        <v>2023</v>
      </c>
      <c r="F15" s="18">
        <v>1</v>
      </c>
      <c r="G15" s="18">
        <v>4</v>
      </c>
      <c r="H15" s="49">
        <v>4</v>
      </c>
    </row>
    <row r="16" spans="1:8" x14ac:dyDescent="0.25">
      <c r="A16" s="9" t="s">
        <v>577</v>
      </c>
      <c r="B16" s="19" t="s">
        <v>53</v>
      </c>
      <c r="C16" s="9" t="s">
        <v>109</v>
      </c>
      <c r="D16" s="9" t="s">
        <v>336</v>
      </c>
      <c r="E16" s="18">
        <v>2019</v>
      </c>
      <c r="F16" s="18">
        <v>2</v>
      </c>
      <c r="G16" s="18">
        <v>4</v>
      </c>
      <c r="H16" s="49">
        <v>8</v>
      </c>
    </row>
    <row r="17" spans="1:8" x14ac:dyDescent="0.25">
      <c r="A17" s="9" t="s">
        <v>577</v>
      </c>
      <c r="B17" s="19" t="s">
        <v>24</v>
      </c>
      <c r="C17" s="9" t="s">
        <v>109</v>
      </c>
      <c r="D17" s="9" t="s">
        <v>336</v>
      </c>
      <c r="E17" s="18">
        <v>2018</v>
      </c>
      <c r="F17" s="18">
        <v>2</v>
      </c>
      <c r="G17" s="18">
        <v>4</v>
      </c>
      <c r="H17" s="49">
        <v>8</v>
      </c>
    </row>
    <row r="18" spans="1:8" x14ac:dyDescent="0.25">
      <c r="A18" s="9" t="s">
        <v>575</v>
      </c>
      <c r="B18" s="19" t="s">
        <v>53</v>
      </c>
      <c r="C18" s="9" t="s">
        <v>109</v>
      </c>
      <c r="D18" s="9" t="s">
        <v>334</v>
      </c>
      <c r="E18" s="18">
        <v>2021</v>
      </c>
      <c r="F18" s="18">
        <v>5</v>
      </c>
      <c r="G18" s="18">
        <v>4</v>
      </c>
      <c r="H18" s="49">
        <v>20</v>
      </c>
    </row>
    <row r="19" spans="1:8" x14ac:dyDescent="0.25">
      <c r="A19" s="9" t="s">
        <v>575</v>
      </c>
      <c r="B19" s="6" t="s">
        <v>33</v>
      </c>
      <c r="C19" s="9" t="s">
        <v>109</v>
      </c>
      <c r="D19" s="9" t="s">
        <v>334</v>
      </c>
      <c r="E19" s="18"/>
      <c r="F19" s="18">
        <v>4</v>
      </c>
      <c r="G19" s="18">
        <v>4</v>
      </c>
      <c r="H19" s="49">
        <v>16</v>
      </c>
    </row>
    <row r="20" spans="1:8" x14ac:dyDescent="0.25">
      <c r="A20" s="9">
        <v>206</v>
      </c>
      <c r="B20" s="6" t="s">
        <v>33</v>
      </c>
      <c r="C20" s="9" t="s">
        <v>109</v>
      </c>
      <c r="D20" s="9" t="s">
        <v>683</v>
      </c>
      <c r="E20" s="18"/>
      <c r="F20" s="18">
        <v>1</v>
      </c>
      <c r="G20" s="18">
        <v>4</v>
      </c>
      <c r="H20" s="49">
        <v>4</v>
      </c>
    </row>
    <row r="21" spans="1:8" x14ac:dyDescent="0.25">
      <c r="A21" s="9">
        <v>207</v>
      </c>
      <c r="B21" s="6" t="s">
        <v>33</v>
      </c>
      <c r="C21" s="9" t="s">
        <v>109</v>
      </c>
      <c r="D21" s="9" t="s">
        <v>684</v>
      </c>
      <c r="E21" s="18"/>
      <c r="F21" s="18">
        <v>1</v>
      </c>
      <c r="G21" s="18">
        <v>4</v>
      </c>
      <c r="H21" s="49">
        <v>4</v>
      </c>
    </row>
    <row r="22" spans="1:8" x14ac:dyDescent="0.25">
      <c r="A22" s="9" t="s">
        <v>710</v>
      </c>
      <c r="B22" s="6" t="s">
        <v>33</v>
      </c>
      <c r="C22" s="9" t="s">
        <v>109</v>
      </c>
      <c r="D22" s="9" t="s">
        <v>685</v>
      </c>
      <c r="E22" s="18"/>
      <c r="F22" s="18">
        <v>2</v>
      </c>
      <c r="G22" s="18">
        <v>4</v>
      </c>
      <c r="H22" s="49">
        <v>8</v>
      </c>
    </row>
    <row r="23" spans="1:8" x14ac:dyDescent="0.25">
      <c r="A23" s="9" t="s">
        <v>711</v>
      </c>
      <c r="B23" s="6" t="s">
        <v>33</v>
      </c>
      <c r="C23" s="9" t="s">
        <v>109</v>
      </c>
      <c r="D23" s="9" t="s">
        <v>686</v>
      </c>
      <c r="E23" s="18"/>
      <c r="F23" s="18">
        <v>1</v>
      </c>
      <c r="G23" s="18">
        <v>4</v>
      </c>
      <c r="H23" s="49">
        <v>4</v>
      </c>
    </row>
    <row r="24" spans="1:8" x14ac:dyDescent="0.25">
      <c r="A24" s="9">
        <v>104</v>
      </c>
      <c r="B24" s="19" t="s">
        <v>53</v>
      </c>
      <c r="C24" s="9" t="s">
        <v>4</v>
      </c>
      <c r="D24" s="9" t="s">
        <v>337</v>
      </c>
      <c r="E24" s="18">
        <v>2021</v>
      </c>
      <c r="F24" s="18">
        <v>2</v>
      </c>
      <c r="G24" s="18">
        <v>4</v>
      </c>
      <c r="H24" s="49">
        <v>8</v>
      </c>
    </row>
    <row r="25" spans="1:8" x14ac:dyDescent="0.25">
      <c r="A25" s="9">
        <v>104</v>
      </c>
      <c r="B25" s="19" t="s">
        <v>65</v>
      </c>
      <c r="C25" s="9" t="s">
        <v>4</v>
      </c>
      <c r="D25" s="9" t="s">
        <v>337</v>
      </c>
      <c r="E25" s="18">
        <v>2021</v>
      </c>
      <c r="F25" s="18">
        <v>1</v>
      </c>
      <c r="G25" s="18">
        <v>1</v>
      </c>
      <c r="H25" s="49">
        <v>1</v>
      </c>
    </row>
    <row r="26" spans="1:8" x14ac:dyDescent="0.25">
      <c r="A26" s="9">
        <v>104</v>
      </c>
      <c r="B26" s="19" t="s">
        <v>67</v>
      </c>
      <c r="C26" s="9" t="s">
        <v>4</v>
      </c>
      <c r="D26" s="9" t="s">
        <v>337</v>
      </c>
      <c r="E26" s="18">
        <v>2021</v>
      </c>
      <c r="F26" s="18">
        <v>1</v>
      </c>
      <c r="G26" s="18">
        <v>4</v>
      </c>
      <c r="H26" s="49">
        <v>4</v>
      </c>
    </row>
    <row r="27" spans="1:8" x14ac:dyDescent="0.25">
      <c r="A27" s="9">
        <v>104</v>
      </c>
      <c r="B27" s="19" t="s">
        <v>63</v>
      </c>
      <c r="C27" s="9" t="s">
        <v>4</v>
      </c>
      <c r="D27" s="9" t="s">
        <v>337</v>
      </c>
      <c r="E27" s="18">
        <v>2021</v>
      </c>
      <c r="F27" s="14">
        <v>1</v>
      </c>
      <c r="G27" s="14">
        <v>4</v>
      </c>
      <c r="H27" s="49">
        <v>4</v>
      </c>
    </row>
    <row r="28" spans="1:8" x14ac:dyDescent="0.25">
      <c r="A28" s="9">
        <v>105</v>
      </c>
      <c r="B28" s="19" t="s">
        <v>63</v>
      </c>
      <c r="C28" s="9" t="s">
        <v>4</v>
      </c>
      <c r="D28" s="9" t="s">
        <v>339</v>
      </c>
      <c r="E28" s="18">
        <v>2020</v>
      </c>
      <c r="F28" s="18">
        <v>1</v>
      </c>
      <c r="G28" s="18">
        <v>4</v>
      </c>
      <c r="H28" s="49">
        <v>4</v>
      </c>
    </row>
    <row r="29" spans="1:8" x14ac:dyDescent="0.25">
      <c r="A29" s="9">
        <v>105</v>
      </c>
      <c r="B29" s="19" t="s">
        <v>65</v>
      </c>
      <c r="C29" s="9" t="s">
        <v>4</v>
      </c>
      <c r="D29" s="9" t="s">
        <v>339</v>
      </c>
      <c r="E29" s="18">
        <v>2021</v>
      </c>
      <c r="F29" s="18">
        <v>1</v>
      </c>
      <c r="G29" s="18">
        <v>4</v>
      </c>
      <c r="H29" s="49">
        <v>4</v>
      </c>
    </row>
    <row r="30" spans="1:8" x14ac:dyDescent="0.25">
      <c r="A30" s="9">
        <v>105</v>
      </c>
      <c r="B30" s="19" t="s">
        <v>66</v>
      </c>
      <c r="C30" s="9" t="s">
        <v>4</v>
      </c>
      <c r="D30" s="9" t="s">
        <v>339</v>
      </c>
      <c r="E30" s="18">
        <v>2020</v>
      </c>
      <c r="F30" s="18">
        <v>1</v>
      </c>
      <c r="G30" s="18">
        <v>2</v>
      </c>
      <c r="H30" s="49">
        <v>2</v>
      </c>
    </row>
    <row r="31" spans="1:8" x14ac:dyDescent="0.25">
      <c r="A31" s="9">
        <v>105</v>
      </c>
      <c r="B31" s="19" t="s">
        <v>67</v>
      </c>
      <c r="C31" s="9" t="s">
        <v>4</v>
      </c>
      <c r="D31" s="9" t="s">
        <v>339</v>
      </c>
      <c r="E31" s="18">
        <v>2020</v>
      </c>
      <c r="F31" s="18">
        <v>2</v>
      </c>
      <c r="G31" s="18">
        <v>4</v>
      </c>
      <c r="H31" s="49">
        <v>8</v>
      </c>
    </row>
    <row r="32" spans="1:8" x14ac:dyDescent="0.25">
      <c r="A32" s="9" t="s">
        <v>578</v>
      </c>
      <c r="B32" s="19" t="s">
        <v>61</v>
      </c>
      <c r="C32" s="9" t="s">
        <v>4</v>
      </c>
      <c r="D32" s="9" t="s">
        <v>340</v>
      </c>
      <c r="E32" s="18">
        <v>2019</v>
      </c>
      <c r="F32" s="18">
        <v>1</v>
      </c>
      <c r="G32" s="18">
        <v>2</v>
      </c>
      <c r="H32" s="49">
        <v>2</v>
      </c>
    </row>
    <row r="33" spans="1:8" x14ac:dyDescent="0.25">
      <c r="A33" s="12" t="s">
        <v>579</v>
      </c>
      <c r="B33" s="19" t="s">
        <v>63</v>
      </c>
      <c r="C33" s="9" t="s">
        <v>4</v>
      </c>
      <c r="D33" s="12" t="s">
        <v>358</v>
      </c>
      <c r="E33" s="14">
        <v>2020</v>
      </c>
      <c r="F33" s="14">
        <v>1</v>
      </c>
      <c r="G33" s="14">
        <v>4</v>
      </c>
      <c r="H33" s="49">
        <v>4</v>
      </c>
    </row>
    <row r="34" spans="1:8" x14ac:dyDescent="0.25">
      <c r="A34" s="9">
        <v>107</v>
      </c>
      <c r="B34" s="19" t="s">
        <v>66</v>
      </c>
      <c r="C34" s="9" t="s">
        <v>4</v>
      </c>
      <c r="D34" s="9" t="s">
        <v>341</v>
      </c>
      <c r="E34" s="18">
        <v>2011</v>
      </c>
      <c r="F34" s="18">
        <v>2</v>
      </c>
      <c r="G34" s="18">
        <v>2</v>
      </c>
      <c r="H34" s="49">
        <v>4</v>
      </c>
    </row>
    <row r="35" spans="1:8" x14ac:dyDescent="0.25">
      <c r="A35" s="9">
        <v>108</v>
      </c>
      <c r="B35" s="19" t="s">
        <v>61</v>
      </c>
      <c r="C35" s="9" t="s">
        <v>4</v>
      </c>
      <c r="D35" s="9" t="s">
        <v>342</v>
      </c>
      <c r="E35" s="18">
        <v>2011</v>
      </c>
      <c r="F35" s="18">
        <v>1</v>
      </c>
      <c r="G35" s="18">
        <v>2</v>
      </c>
      <c r="H35" s="49">
        <v>2</v>
      </c>
    </row>
    <row r="36" spans="1:8" x14ac:dyDescent="0.25">
      <c r="A36" s="9">
        <v>109</v>
      </c>
      <c r="B36" s="19" t="s">
        <v>61</v>
      </c>
      <c r="C36" s="9" t="s">
        <v>4</v>
      </c>
      <c r="D36" s="9" t="s">
        <v>343</v>
      </c>
      <c r="E36" s="18">
        <v>2009</v>
      </c>
      <c r="F36" s="18">
        <v>1</v>
      </c>
      <c r="G36" s="18">
        <v>2</v>
      </c>
      <c r="H36" s="49">
        <v>2</v>
      </c>
    </row>
    <row r="37" spans="1:8" x14ac:dyDescent="0.25">
      <c r="A37" s="9">
        <v>109</v>
      </c>
      <c r="B37" s="19" t="s">
        <v>65</v>
      </c>
      <c r="C37" s="9" t="s">
        <v>4</v>
      </c>
      <c r="D37" s="9" t="s">
        <v>343</v>
      </c>
      <c r="E37" s="18">
        <v>2005</v>
      </c>
      <c r="F37" s="18">
        <v>1</v>
      </c>
      <c r="G37" s="18">
        <v>1</v>
      </c>
      <c r="H37" s="49">
        <v>1</v>
      </c>
    </row>
    <row r="38" spans="1:8" x14ac:dyDescent="0.25">
      <c r="A38" s="9">
        <v>110</v>
      </c>
      <c r="B38" s="19" t="s">
        <v>61</v>
      </c>
      <c r="C38" s="9" t="s">
        <v>4</v>
      </c>
      <c r="D38" s="9" t="s">
        <v>344</v>
      </c>
      <c r="E38" s="18">
        <v>2004</v>
      </c>
      <c r="F38" s="18">
        <v>1</v>
      </c>
      <c r="G38" s="18">
        <v>2</v>
      </c>
      <c r="H38" s="49">
        <v>2</v>
      </c>
    </row>
    <row r="39" spans="1:8" x14ac:dyDescent="0.25">
      <c r="A39" s="6"/>
      <c r="B39" s="52"/>
      <c r="C39" s="13"/>
      <c r="D39" s="13"/>
      <c r="E39" s="28"/>
      <c r="F39" s="28">
        <f>SUBTOTAL(109,'20 Ventilator de respirație'!$F$2:$F$38)</f>
        <v>55</v>
      </c>
      <c r="G39" s="28"/>
      <c r="H39" s="53">
        <f>SUBTOTAL(109,'20 Ventilator de respirație'!$H$2:$H$38)</f>
        <v>173</v>
      </c>
    </row>
  </sheetData>
  <autoFilter ref="A1:H38" xr:uid="{00000000-0001-0000-1300-000000000000}"/>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9" tint="0.59999389629810485"/>
  </sheetPr>
  <dimension ref="A1:H17"/>
  <sheetViews>
    <sheetView workbookViewId="0">
      <selection sqref="A1:K1048576"/>
    </sheetView>
  </sheetViews>
  <sheetFormatPr defaultRowHeight="15" x14ac:dyDescent="0.25"/>
  <cols>
    <col min="1" max="1" width="5.7109375" customWidth="1"/>
    <col min="2" max="2" width="49.85546875" customWidth="1"/>
    <col min="3" max="3" width="31.42578125" customWidth="1"/>
    <col min="4" max="4" width="45.5703125" customWidth="1"/>
    <col min="5" max="5" width="9.85546875" customWidth="1"/>
    <col min="6" max="7" width="14.42578125" customWidth="1"/>
    <col min="8" max="8" width="26" customWidth="1"/>
  </cols>
  <sheetData>
    <row r="1" spans="1:8" s="1" customFormat="1" ht="45" x14ac:dyDescent="0.25">
      <c r="A1" s="3"/>
      <c r="B1" s="4" t="s">
        <v>468</v>
      </c>
      <c r="C1" s="4" t="s">
        <v>6</v>
      </c>
      <c r="D1" s="4" t="s">
        <v>7</v>
      </c>
      <c r="E1" s="5" t="s">
        <v>330</v>
      </c>
      <c r="F1" s="5" t="s">
        <v>35</v>
      </c>
      <c r="G1" s="5" t="s">
        <v>15</v>
      </c>
      <c r="H1" s="5" t="s">
        <v>714</v>
      </c>
    </row>
    <row r="2" spans="1:8" x14ac:dyDescent="0.25">
      <c r="A2" s="6" t="s">
        <v>580</v>
      </c>
      <c r="B2" s="6" t="s">
        <v>53</v>
      </c>
      <c r="C2" s="6" t="s">
        <v>472</v>
      </c>
      <c r="D2" s="6" t="s">
        <v>354</v>
      </c>
      <c r="E2" s="3">
        <v>2020</v>
      </c>
      <c r="F2" s="3">
        <v>4</v>
      </c>
      <c r="G2" s="3">
        <v>2</v>
      </c>
      <c r="H2" s="5">
        <v>8</v>
      </c>
    </row>
    <row r="3" spans="1:8" x14ac:dyDescent="0.25">
      <c r="A3" s="6" t="s">
        <v>581</v>
      </c>
      <c r="B3" s="6" t="s">
        <v>53</v>
      </c>
      <c r="C3" s="6" t="s">
        <v>472</v>
      </c>
      <c r="D3" s="6" t="s">
        <v>355</v>
      </c>
      <c r="E3" s="3">
        <v>1991</v>
      </c>
      <c r="F3" s="3">
        <v>1</v>
      </c>
      <c r="G3" s="3">
        <v>2</v>
      </c>
      <c r="H3" s="5">
        <v>2</v>
      </c>
    </row>
    <row r="4" spans="1:8" x14ac:dyDescent="0.25">
      <c r="A4" s="6" t="s">
        <v>582</v>
      </c>
      <c r="B4" s="6" t="s">
        <v>53</v>
      </c>
      <c r="C4" s="6" t="s">
        <v>472</v>
      </c>
      <c r="D4" s="6" t="s">
        <v>356</v>
      </c>
      <c r="E4" s="3">
        <v>2000</v>
      </c>
      <c r="F4" s="3">
        <v>1</v>
      </c>
      <c r="G4" s="3">
        <v>2</v>
      </c>
      <c r="H4" s="5">
        <v>2</v>
      </c>
    </row>
    <row r="5" spans="1:8" x14ac:dyDescent="0.25">
      <c r="A5" s="6">
        <v>117</v>
      </c>
      <c r="B5" s="6" t="s">
        <v>53</v>
      </c>
      <c r="C5" s="6" t="s">
        <v>472</v>
      </c>
      <c r="D5" s="6" t="s">
        <v>352</v>
      </c>
      <c r="E5" s="3">
        <v>2005</v>
      </c>
      <c r="F5" s="3">
        <v>2</v>
      </c>
      <c r="G5" s="3">
        <v>2</v>
      </c>
      <c r="H5" s="5">
        <v>4</v>
      </c>
    </row>
    <row r="6" spans="1:8" x14ac:dyDescent="0.25">
      <c r="A6" s="6">
        <v>118</v>
      </c>
      <c r="B6" s="6" t="s">
        <v>54</v>
      </c>
      <c r="C6" s="6" t="s">
        <v>472</v>
      </c>
      <c r="D6" s="6" t="s">
        <v>357</v>
      </c>
      <c r="E6" s="3">
        <v>2022</v>
      </c>
      <c r="F6" s="3">
        <v>1</v>
      </c>
      <c r="G6" s="3">
        <v>1</v>
      </c>
      <c r="H6" s="5">
        <v>1</v>
      </c>
    </row>
    <row r="7" spans="1:8" x14ac:dyDescent="0.25">
      <c r="A7" s="6" t="s">
        <v>583</v>
      </c>
      <c r="B7" s="6" t="s">
        <v>53</v>
      </c>
      <c r="C7" s="6" t="s">
        <v>472</v>
      </c>
      <c r="D7" s="6" t="s">
        <v>177</v>
      </c>
      <c r="E7" s="3">
        <v>2020</v>
      </c>
      <c r="F7" s="3">
        <v>1</v>
      </c>
      <c r="G7" s="3">
        <v>2</v>
      </c>
      <c r="H7" s="5">
        <v>2</v>
      </c>
    </row>
    <row r="8" spans="1:8" x14ac:dyDescent="0.25">
      <c r="A8" s="6" t="s">
        <v>584</v>
      </c>
      <c r="B8" s="6" t="s">
        <v>53</v>
      </c>
      <c r="C8" s="6" t="s">
        <v>472</v>
      </c>
      <c r="D8" s="6" t="s">
        <v>349</v>
      </c>
      <c r="E8" s="3">
        <v>2017</v>
      </c>
      <c r="F8" s="3">
        <v>1</v>
      </c>
      <c r="G8" s="3">
        <v>2</v>
      </c>
      <c r="H8" s="5">
        <v>2</v>
      </c>
    </row>
    <row r="9" spans="1:8" x14ac:dyDescent="0.25">
      <c r="A9" s="6">
        <v>119</v>
      </c>
      <c r="B9" s="6" t="s">
        <v>53</v>
      </c>
      <c r="C9" s="6" t="s">
        <v>472</v>
      </c>
      <c r="D9" s="6" t="s">
        <v>351</v>
      </c>
      <c r="E9" s="3">
        <v>2000</v>
      </c>
      <c r="F9" s="3">
        <v>2</v>
      </c>
      <c r="G9" s="3">
        <v>2</v>
      </c>
      <c r="H9" s="5">
        <v>4</v>
      </c>
    </row>
    <row r="10" spans="1:8" x14ac:dyDescent="0.25">
      <c r="A10" s="6">
        <v>120</v>
      </c>
      <c r="B10" s="6" t="s">
        <v>53</v>
      </c>
      <c r="C10" s="6" t="s">
        <v>472</v>
      </c>
      <c r="D10" s="6" t="s">
        <v>353</v>
      </c>
      <c r="E10" s="3">
        <v>1991</v>
      </c>
      <c r="F10" s="3">
        <v>1</v>
      </c>
      <c r="G10" s="3">
        <v>2</v>
      </c>
      <c r="H10" s="5">
        <v>2</v>
      </c>
    </row>
    <row r="11" spans="1:8" x14ac:dyDescent="0.25">
      <c r="A11" s="6">
        <v>121</v>
      </c>
      <c r="B11" s="6" t="s">
        <v>268</v>
      </c>
      <c r="C11" s="6" t="s">
        <v>472</v>
      </c>
      <c r="D11" s="6" t="s">
        <v>347</v>
      </c>
      <c r="E11" s="3">
        <v>2019</v>
      </c>
      <c r="F11" s="3">
        <v>3</v>
      </c>
      <c r="G11" s="3">
        <v>4</v>
      </c>
      <c r="H11" s="5">
        <v>12</v>
      </c>
    </row>
    <row r="12" spans="1:8" x14ac:dyDescent="0.25">
      <c r="A12" s="6">
        <v>122</v>
      </c>
      <c r="B12" s="6" t="s">
        <v>53</v>
      </c>
      <c r="C12" s="6" t="s">
        <v>472</v>
      </c>
      <c r="D12" s="6" t="s">
        <v>117</v>
      </c>
      <c r="E12" s="3">
        <v>2018</v>
      </c>
      <c r="F12" s="3">
        <v>4</v>
      </c>
      <c r="G12" s="3">
        <v>2</v>
      </c>
      <c r="H12" s="5">
        <v>8</v>
      </c>
    </row>
    <row r="13" spans="1:8" x14ac:dyDescent="0.25">
      <c r="A13" s="6">
        <v>123</v>
      </c>
      <c r="B13" s="6" t="s">
        <v>267</v>
      </c>
      <c r="C13" s="6" t="s">
        <v>472</v>
      </c>
      <c r="D13" s="6" t="s">
        <v>346</v>
      </c>
      <c r="E13" s="3">
        <v>2019</v>
      </c>
      <c r="F13" s="3">
        <v>1</v>
      </c>
      <c r="G13" s="3">
        <v>1</v>
      </c>
      <c r="H13" s="5">
        <v>1</v>
      </c>
    </row>
    <row r="14" spans="1:8" ht="30" x14ac:dyDescent="0.25">
      <c r="A14" s="6">
        <v>124</v>
      </c>
      <c r="B14" s="25" t="s">
        <v>345</v>
      </c>
      <c r="C14" s="6" t="s">
        <v>472</v>
      </c>
      <c r="D14" s="6" t="s">
        <v>348</v>
      </c>
      <c r="E14" s="3"/>
      <c r="F14" s="3">
        <v>1</v>
      </c>
      <c r="G14" s="3">
        <v>1</v>
      </c>
      <c r="H14" s="5">
        <v>1</v>
      </c>
    </row>
    <row r="15" spans="1:8" x14ac:dyDescent="0.25">
      <c r="A15" s="6">
        <v>125</v>
      </c>
      <c r="B15" s="6" t="s">
        <v>53</v>
      </c>
      <c r="C15" s="6" t="s">
        <v>472</v>
      </c>
      <c r="D15" s="6" t="s">
        <v>350</v>
      </c>
      <c r="E15" s="3">
        <v>2020</v>
      </c>
      <c r="F15" s="3">
        <v>7</v>
      </c>
      <c r="G15" s="3">
        <v>2</v>
      </c>
      <c r="H15" s="5">
        <v>14</v>
      </c>
    </row>
    <row r="16" spans="1:8" x14ac:dyDescent="0.25">
      <c r="A16" s="6">
        <v>126</v>
      </c>
      <c r="B16" s="6" t="s">
        <v>66</v>
      </c>
      <c r="C16" s="6" t="s">
        <v>472</v>
      </c>
      <c r="D16" s="6" t="s">
        <v>118</v>
      </c>
      <c r="E16" s="3">
        <v>2012</v>
      </c>
      <c r="F16" s="3">
        <v>2</v>
      </c>
      <c r="G16" s="3">
        <v>1</v>
      </c>
      <c r="H16" s="5">
        <v>2</v>
      </c>
    </row>
    <row r="17" spans="1:8" x14ac:dyDescent="0.25">
      <c r="A17" s="6"/>
      <c r="B17" s="31"/>
      <c r="C17" s="31"/>
      <c r="D17" s="31"/>
      <c r="E17" s="43"/>
      <c r="F17" s="43">
        <f>SUBTOTAL(109,'21 Microscoape optice'!$F$2:$F$16)</f>
        <v>32</v>
      </c>
      <c r="G17" s="43"/>
      <c r="H17" s="5">
        <f>SUBTOTAL(109,'21 Microscoape optice'!$H$2:$H$16)</f>
        <v>65</v>
      </c>
    </row>
  </sheetData>
  <autoFilter ref="A1:H16" xr:uid="{00000000-0001-0000-1400-000000000000}"/>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9" tint="0.59999389629810485"/>
  </sheetPr>
  <dimension ref="A1:H41"/>
  <sheetViews>
    <sheetView workbookViewId="0">
      <selection sqref="A1:K1048576"/>
    </sheetView>
  </sheetViews>
  <sheetFormatPr defaultRowHeight="15" x14ac:dyDescent="0.25"/>
  <cols>
    <col min="1" max="1" width="6" customWidth="1"/>
    <col min="2" max="2" width="50.28515625" customWidth="1"/>
    <col min="3" max="3" width="20.5703125" customWidth="1"/>
    <col min="4" max="4" width="32" style="48" customWidth="1"/>
    <col min="5" max="5" width="13.85546875" style="1" customWidth="1"/>
    <col min="6" max="6" width="13.42578125" style="1" customWidth="1"/>
    <col min="7" max="7" width="15.85546875" style="1" customWidth="1"/>
    <col min="8" max="8" width="16.28515625" style="1" customWidth="1"/>
  </cols>
  <sheetData>
    <row r="1" spans="1:8" s="1" customFormat="1" ht="45" x14ac:dyDescent="0.25">
      <c r="B1" s="10" t="s">
        <v>468</v>
      </c>
      <c r="C1" s="11" t="s">
        <v>380</v>
      </c>
      <c r="D1" s="11" t="s">
        <v>7</v>
      </c>
      <c r="E1" s="11" t="s">
        <v>34</v>
      </c>
      <c r="F1" s="11" t="s">
        <v>35</v>
      </c>
      <c r="G1" s="11" t="s">
        <v>68</v>
      </c>
      <c r="H1" s="11" t="s">
        <v>714</v>
      </c>
    </row>
    <row r="2" spans="1:8" x14ac:dyDescent="0.25">
      <c r="A2" s="12" t="s">
        <v>585</v>
      </c>
      <c r="B2" s="9" t="s">
        <v>53</v>
      </c>
      <c r="C2" s="9" t="s">
        <v>473</v>
      </c>
      <c r="D2" s="12" t="s">
        <v>378</v>
      </c>
      <c r="E2" s="14">
        <v>2004</v>
      </c>
      <c r="F2" s="14">
        <v>1</v>
      </c>
      <c r="G2" s="14">
        <v>4</v>
      </c>
      <c r="H2" s="45">
        <v>4</v>
      </c>
    </row>
    <row r="3" spans="1:8" x14ac:dyDescent="0.25">
      <c r="A3" s="12" t="s">
        <v>586</v>
      </c>
      <c r="B3" s="9" t="s">
        <v>54</v>
      </c>
      <c r="C3" s="9" t="s">
        <v>473</v>
      </c>
      <c r="D3" s="12" t="s">
        <v>379</v>
      </c>
      <c r="E3" s="14">
        <v>2019</v>
      </c>
      <c r="F3" s="14">
        <v>1</v>
      </c>
      <c r="G3" s="14">
        <v>2</v>
      </c>
      <c r="H3" s="45">
        <v>2</v>
      </c>
    </row>
    <row r="4" spans="1:8" x14ac:dyDescent="0.25">
      <c r="A4" s="12" t="s">
        <v>587</v>
      </c>
      <c r="B4" s="9" t="s">
        <v>53</v>
      </c>
      <c r="C4" s="9" t="s">
        <v>473</v>
      </c>
      <c r="D4" s="12" t="s">
        <v>376</v>
      </c>
      <c r="E4" s="14">
        <v>2017</v>
      </c>
      <c r="F4" s="14">
        <v>1</v>
      </c>
      <c r="G4" s="14">
        <v>4</v>
      </c>
      <c r="H4" s="45">
        <v>4</v>
      </c>
    </row>
    <row r="5" spans="1:8" x14ac:dyDescent="0.25">
      <c r="A5" s="12" t="s">
        <v>588</v>
      </c>
      <c r="B5" s="9" t="s">
        <v>53</v>
      </c>
      <c r="C5" s="9" t="s">
        <v>473</v>
      </c>
      <c r="D5" s="12" t="s">
        <v>377</v>
      </c>
      <c r="E5" s="14">
        <v>2009</v>
      </c>
      <c r="F5" s="14">
        <v>1</v>
      </c>
      <c r="G5" s="14">
        <v>4</v>
      </c>
      <c r="H5" s="45">
        <v>4</v>
      </c>
    </row>
    <row r="6" spans="1:8" x14ac:dyDescent="0.25">
      <c r="A6" s="12" t="s">
        <v>589</v>
      </c>
      <c r="B6" s="9" t="s">
        <v>47</v>
      </c>
      <c r="C6" s="9" t="s">
        <v>473</v>
      </c>
      <c r="D6" s="12" t="s">
        <v>359</v>
      </c>
      <c r="E6" s="14">
        <v>2008</v>
      </c>
      <c r="F6" s="14">
        <v>5</v>
      </c>
      <c r="G6" s="14">
        <v>4</v>
      </c>
      <c r="H6" s="45">
        <v>20</v>
      </c>
    </row>
    <row r="7" spans="1:8" x14ac:dyDescent="0.25">
      <c r="A7" s="12" t="s">
        <v>589</v>
      </c>
      <c r="B7" s="9" t="s">
        <v>48</v>
      </c>
      <c r="C7" s="9" t="s">
        <v>473</v>
      </c>
      <c r="D7" s="12" t="s">
        <v>359</v>
      </c>
      <c r="E7" s="14">
        <v>2014</v>
      </c>
      <c r="F7" s="14">
        <v>5</v>
      </c>
      <c r="G7" s="14">
        <v>10</v>
      </c>
      <c r="H7" s="45">
        <v>50</v>
      </c>
    </row>
    <row r="8" spans="1:8" x14ac:dyDescent="0.25">
      <c r="A8" s="12" t="s">
        <v>589</v>
      </c>
      <c r="B8" s="9" t="s">
        <v>66</v>
      </c>
      <c r="C8" s="9" t="s">
        <v>473</v>
      </c>
      <c r="D8" s="12" t="s">
        <v>359</v>
      </c>
      <c r="E8" s="14">
        <v>2012</v>
      </c>
      <c r="F8" s="14">
        <v>2</v>
      </c>
      <c r="G8" s="14">
        <v>1</v>
      </c>
      <c r="H8" s="45">
        <v>2</v>
      </c>
    </row>
    <row r="9" spans="1:8" ht="30" x14ac:dyDescent="0.25">
      <c r="A9" s="12" t="s">
        <v>589</v>
      </c>
      <c r="B9" s="12" t="s">
        <v>345</v>
      </c>
      <c r="C9" s="9" t="s">
        <v>473</v>
      </c>
      <c r="D9" s="12" t="s">
        <v>359</v>
      </c>
      <c r="E9" s="14">
        <v>2014</v>
      </c>
      <c r="F9" s="14">
        <v>1</v>
      </c>
      <c r="G9" s="14">
        <v>1</v>
      </c>
      <c r="H9" s="45">
        <v>1</v>
      </c>
    </row>
    <row r="10" spans="1:8" x14ac:dyDescent="0.25">
      <c r="A10" s="12" t="s">
        <v>589</v>
      </c>
      <c r="B10" s="9" t="s">
        <v>269</v>
      </c>
      <c r="C10" s="9" t="s">
        <v>473</v>
      </c>
      <c r="D10" s="12" t="s">
        <v>359</v>
      </c>
      <c r="E10" s="14">
        <v>2009</v>
      </c>
      <c r="F10" s="14">
        <v>1</v>
      </c>
      <c r="G10" s="14">
        <v>1</v>
      </c>
      <c r="H10" s="45">
        <v>1</v>
      </c>
    </row>
    <row r="11" spans="1:8" x14ac:dyDescent="0.25">
      <c r="A11" s="12" t="s">
        <v>589</v>
      </c>
      <c r="B11" s="9" t="s">
        <v>33</v>
      </c>
      <c r="C11" s="9" t="s">
        <v>473</v>
      </c>
      <c r="D11" s="12" t="s">
        <v>359</v>
      </c>
      <c r="E11" s="14"/>
      <c r="F11" s="14">
        <v>1</v>
      </c>
      <c r="G11" s="14">
        <v>4</v>
      </c>
      <c r="H11" s="45">
        <v>4</v>
      </c>
    </row>
    <row r="12" spans="1:8" x14ac:dyDescent="0.25">
      <c r="A12" s="12">
        <v>208</v>
      </c>
      <c r="B12" s="9" t="s">
        <v>33</v>
      </c>
      <c r="C12" s="9" t="s">
        <v>473</v>
      </c>
      <c r="D12" s="12" t="s">
        <v>692</v>
      </c>
      <c r="E12" s="14"/>
      <c r="F12" s="14">
        <v>1</v>
      </c>
      <c r="G12" s="14">
        <v>4</v>
      </c>
      <c r="H12" s="45">
        <v>4</v>
      </c>
    </row>
    <row r="13" spans="1:8" x14ac:dyDescent="0.25">
      <c r="A13" s="12" t="s">
        <v>590</v>
      </c>
      <c r="B13" s="9" t="s">
        <v>53</v>
      </c>
      <c r="C13" s="9" t="s">
        <v>473</v>
      </c>
      <c r="D13" s="12" t="s">
        <v>365</v>
      </c>
      <c r="E13" s="14">
        <v>2020</v>
      </c>
      <c r="F13" s="14">
        <v>1</v>
      </c>
      <c r="G13" s="14">
        <v>4</v>
      </c>
      <c r="H13" s="45">
        <v>4</v>
      </c>
    </row>
    <row r="14" spans="1:8" x14ac:dyDescent="0.25">
      <c r="A14" s="12" t="s">
        <v>591</v>
      </c>
      <c r="B14" s="9" t="s">
        <v>53</v>
      </c>
      <c r="C14" s="9" t="s">
        <v>473</v>
      </c>
      <c r="D14" s="12" t="s">
        <v>370</v>
      </c>
      <c r="E14" s="14">
        <v>2017</v>
      </c>
      <c r="F14" s="14">
        <v>1</v>
      </c>
      <c r="G14" s="14">
        <v>4</v>
      </c>
      <c r="H14" s="45">
        <v>4</v>
      </c>
    </row>
    <row r="15" spans="1:8" x14ac:dyDescent="0.25">
      <c r="A15" s="12" t="s">
        <v>592</v>
      </c>
      <c r="B15" s="9" t="s">
        <v>53</v>
      </c>
      <c r="C15" s="9" t="s">
        <v>473</v>
      </c>
      <c r="D15" s="12" t="s">
        <v>371</v>
      </c>
      <c r="E15" s="14">
        <v>2012</v>
      </c>
      <c r="F15" s="14">
        <v>2</v>
      </c>
      <c r="G15" s="14">
        <v>4</v>
      </c>
      <c r="H15" s="45">
        <v>8</v>
      </c>
    </row>
    <row r="16" spans="1:8" x14ac:dyDescent="0.25">
      <c r="A16" s="12">
        <v>209</v>
      </c>
      <c r="B16" s="9" t="s">
        <v>33</v>
      </c>
      <c r="C16" s="9" t="s">
        <v>473</v>
      </c>
      <c r="D16" s="12" t="s">
        <v>690</v>
      </c>
      <c r="E16" s="14"/>
      <c r="F16" s="14">
        <v>1</v>
      </c>
      <c r="G16" s="14">
        <v>4</v>
      </c>
      <c r="H16" s="45">
        <v>4</v>
      </c>
    </row>
    <row r="17" spans="1:8" x14ac:dyDescent="0.25">
      <c r="A17" s="12">
        <v>210</v>
      </c>
      <c r="B17" s="9" t="s">
        <v>33</v>
      </c>
      <c r="C17" s="9" t="s">
        <v>473</v>
      </c>
      <c r="D17" s="12" t="s">
        <v>691</v>
      </c>
      <c r="E17" s="14"/>
      <c r="F17" s="14">
        <v>1</v>
      </c>
      <c r="G17" s="14">
        <v>4</v>
      </c>
      <c r="H17" s="45">
        <v>4</v>
      </c>
    </row>
    <row r="18" spans="1:8" x14ac:dyDescent="0.25">
      <c r="A18" s="12">
        <v>131</v>
      </c>
      <c r="B18" s="9" t="s">
        <v>53</v>
      </c>
      <c r="C18" s="9" t="s">
        <v>473</v>
      </c>
      <c r="D18" s="12" t="s">
        <v>373</v>
      </c>
      <c r="E18" s="14">
        <v>2020</v>
      </c>
      <c r="F18" s="14">
        <v>2</v>
      </c>
      <c r="G18" s="14">
        <v>4</v>
      </c>
      <c r="H18" s="45">
        <v>8</v>
      </c>
    </row>
    <row r="19" spans="1:8" x14ac:dyDescent="0.25">
      <c r="A19" s="12">
        <v>132</v>
      </c>
      <c r="B19" s="9" t="s">
        <v>48</v>
      </c>
      <c r="C19" s="9" t="s">
        <v>473</v>
      </c>
      <c r="D19" s="12" t="s">
        <v>361</v>
      </c>
      <c r="E19" s="14">
        <v>2018</v>
      </c>
      <c r="F19" s="14">
        <v>1</v>
      </c>
      <c r="G19" s="14">
        <v>2</v>
      </c>
      <c r="H19" s="45">
        <v>2</v>
      </c>
    </row>
    <row r="20" spans="1:8" x14ac:dyDescent="0.25">
      <c r="A20" s="12">
        <v>128</v>
      </c>
      <c r="B20" s="9" t="s">
        <v>33</v>
      </c>
      <c r="C20" s="9" t="s">
        <v>473</v>
      </c>
      <c r="D20" s="12" t="s">
        <v>360</v>
      </c>
      <c r="E20" s="14"/>
      <c r="F20" s="14">
        <v>1</v>
      </c>
      <c r="G20" s="14">
        <v>4</v>
      </c>
      <c r="H20" s="45">
        <v>4</v>
      </c>
    </row>
    <row r="21" spans="1:8" ht="30" x14ac:dyDescent="0.25">
      <c r="A21" s="12">
        <v>128</v>
      </c>
      <c r="B21" s="12" t="s">
        <v>381</v>
      </c>
      <c r="C21" s="9" t="s">
        <v>473</v>
      </c>
      <c r="D21" s="12" t="s">
        <v>360</v>
      </c>
      <c r="E21" s="14">
        <v>2014</v>
      </c>
      <c r="F21" s="14">
        <v>1</v>
      </c>
      <c r="G21" s="14">
        <v>1</v>
      </c>
      <c r="H21" s="45">
        <v>1</v>
      </c>
    </row>
    <row r="22" spans="1:8" x14ac:dyDescent="0.25">
      <c r="A22" s="12">
        <v>128</v>
      </c>
      <c r="B22" s="9" t="s">
        <v>54</v>
      </c>
      <c r="C22" s="9" t="s">
        <v>473</v>
      </c>
      <c r="D22" s="12" t="s">
        <v>360</v>
      </c>
      <c r="E22" s="14">
        <v>2014</v>
      </c>
      <c r="F22" s="14">
        <v>1</v>
      </c>
      <c r="G22" s="14">
        <v>2</v>
      </c>
      <c r="H22" s="45">
        <v>2</v>
      </c>
    </row>
    <row r="23" spans="1:8" x14ac:dyDescent="0.25">
      <c r="A23" s="12">
        <v>128</v>
      </c>
      <c r="B23" s="9" t="s">
        <v>48</v>
      </c>
      <c r="C23" s="9" t="s">
        <v>473</v>
      </c>
      <c r="D23" s="12" t="s">
        <v>360</v>
      </c>
      <c r="E23" s="14">
        <v>2024</v>
      </c>
      <c r="F23" s="14">
        <v>1</v>
      </c>
      <c r="G23" s="14">
        <v>2</v>
      </c>
      <c r="H23" s="45">
        <v>2</v>
      </c>
    </row>
    <row r="24" spans="1:8" x14ac:dyDescent="0.25">
      <c r="A24" s="12">
        <v>128</v>
      </c>
      <c r="B24" s="9" t="s">
        <v>267</v>
      </c>
      <c r="C24" s="9" t="s">
        <v>473</v>
      </c>
      <c r="D24" s="12" t="s">
        <v>360</v>
      </c>
      <c r="E24" s="14">
        <v>2020</v>
      </c>
      <c r="F24" s="14">
        <v>1</v>
      </c>
      <c r="G24" s="14">
        <v>1</v>
      </c>
      <c r="H24" s="45">
        <v>1</v>
      </c>
    </row>
    <row r="25" spans="1:8" x14ac:dyDescent="0.25">
      <c r="A25" s="12">
        <v>128</v>
      </c>
      <c r="B25" s="9" t="s">
        <v>267</v>
      </c>
      <c r="C25" s="9" t="s">
        <v>473</v>
      </c>
      <c r="D25" s="12" t="s">
        <v>360</v>
      </c>
      <c r="E25" s="14">
        <v>2024</v>
      </c>
      <c r="F25" s="14">
        <v>1</v>
      </c>
      <c r="G25" s="14">
        <v>1</v>
      </c>
      <c r="H25" s="45">
        <v>1</v>
      </c>
    </row>
    <row r="26" spans="1:8" x14ac:dyDescent="0.25">
      <c r="A26" s="12">
        <v>133</v>
      </c>
      <c r="B26" s="9" t="s">
        <v>53</v>
      </c>
      <c r="C26" s="9" t="s">
        <v>473</v>
      </c>
      <c r="D26" s="12" t="s">
        <v>368</v>
      </c>
      <c r="E26" s="14">
        <v>2015</v>
      </c>
      <c r="F26" s="14">
        <v>1</v>
      </c>
      <c r="G26" s="14">
        <v>4</v>
      </c>
      <c r="H26" s="45">
        <v>4</v>
      </c>
    </row>
    <row r="27" spans="1:8" x14ac:dyDescent="0.25">
      <c r="A27" s="12">
        <v>134</v>
      </c>
      <c r="B27" s="9" t="s">
        <v>53</v>
      </c>
      <c r="C27" s="9" t="s">
        <v>473</v>
      </c>
      <c r="D27" s="12" t="s">
        <v>369</v>
      </c>
      <c r="E27" s="14">
        <v>2020</v>
      </c>
      <c r="F27" s="14">
        <v>4</v>
      </c>
      <c r="G27" s="14">
        <v>4</v>
      </c>
      <c r="H27" s="45">
        <v>16</v>
      </c>
    </row>
    <row r="28" spans="1:8" x14ac:dyDescent="0.25">
      <c r="A28" s="12" t="s">
        <v>593</v>
      </c>
      <c r="B28" s="9" t="s">
        <v>48</v>
      </c>
      <c r="C28" s="9" t="s">
        <v>473</v>
      </c>
      <c r="D28" s="12" t="s">
        <v>363</v>
      </c>
      <c r="E28" s="14">
        <v>2021</v>
      </c>
      <c r="F28" s="14">
        <v>1</v>
      </c>
      <c r="G28" s="14">
        <v>2</v>
      </c>
      <c r="H28" s="45">
        <v>2</v>
      </c>
    </row>
    <row r="29" spans="1:8" x14ac:dyDescent="0.25">
      <c r="A29" s="12" t="s">
        <v>594</v>
      </c>
      <c r="B29" s="9" t="s">
        <v>269</v>
      </c>
      <c r="C29" s="9" t="s">
        <v>473</v>
      </c>
      <c r="D29" s="12" t="s">
        <v>362</v>
      </c>
      <c r="E29" s="14">
        <v>2016</v>
      </c>
      <c r="F29" s="14">
        <v>1</v>
      </c>
      <c r="G29" s="14">
        <v>2</v>
      </c>
      <c r="H29" s="45">
        <v>2</v>
      </c>
    </row>
    <row r="30" spans="1:8" x14ac:dyDescent="0.25">
      <c r="A30" s="12" t="s">
        <v>595</v>
      </c>
      <c r="B30" s="9" t="s">
        <v>53</v>
      </c>
      <c r="C30" s="9" t="s">
        <v>473</v>
      </c>
      <c r="D30" s="12" t="s">
        <v>366</v>
      </c>
      <c r="E30" s="14">
        <v>2022</v>
      </c>
      <c r="F30" s="14">
        <v>2</v>
      </c>
      <c r="G30" s="14">
        <v>4</v>
      </c>
      <c r="H30" s="45">
        <v>8</v>
      </c>
    </row>
    <row r="31" spans="1:8" x14ac:dyDescent="0.25">
      <c r="A31" s="12">
        <v>130</v>
      </c>
      <c r="B31" s="9" t="s">
        <v>267</v>
      </c>
      <c r="C31" s="9" t="s">
        <v>473</v>
      </c>
      <c r="D31" s="12" t="s">
        <v>119</v>
      </c>
      <c r="E31" s="14">
        <v>2011</v>
      </c>
      <c r="F31" s="14">
        <v>1</v>
      </c>
      <c r="G31" s="14">
        <v>1</v>
      </c>
      <c r="H31" s="45">
        <v>1</v>
      </c>
    </row>
    <row r="32" spans="1:8" x14ac:dyDescent="0.25">
      <c r="A32" s="12">
        <v>130</v>
      </c>
      <c r="B32" s="9" t="s">
        <v>267</v>
      </c>
      <c r="C32" s="9" t="s">
        <v>473</v>
      </c>
      <c r="D32" s="12" t="s">
        <v>119</v>
      </c>
      <c r="E32" s="14">
        <v>2011</v>
      </c>
      <c r="F32" s="14">
        <v>1</v>
      </c>
      <c r="G32" s="14">
        <v>1</v>
      </c>
      <c r="H32" s="45">
        <v>1</v>
      </c>
    </row>
    <row r="33" spans="1:8" x14ac:dyDescent="0.25">
      <c r="A33" s="12">
        <v>130</v>
      </c>
      <c r="B33" s="9" t="s">
        <v>53</v>
      </c>
      <c r="C33" s="9" t="s">
        <v>473</v>
      </c>
      <c r="D33" s="12" t="s">
        <v>119</v>
      </c>
      <c r="E33" s="14">
        <v>1988</v>
      </c>
      <c r="F33" s="14">
        <v>1</v>
      </c>
      <c r="G33" s="14">
        <v>4</v>
      </c>
      <c r="H33" s="45">
        <v>4</v>
      </c>
    </row>
    <row r="34" spans="1:8" x14ac:dyDescent="0.25">
      <c r="A34" s="12">
        <v>130</v>
      </c>
      <c r="B34" s="9" t="s">
        <v>53</v>
      </c>
      <c r="C34" s="9" t="s">
        <v>473</v>
      </c>
      <c r="D34" s="12" t="s">
        <v>119</v>
      </c>
      <c r="E34" s="14">
        <v>2013</v>
      </c>
      <c r="F34" s="14">
        <v>1</v>
      </c>
      <c r="G34" s="14">
        <v>4</v>
      </c>
      <c r="H34" s="45">
        <v>4</v>
      </c>
    </row>
    <row r="35" spans="1:8" ht="30" x14ac:dyDescent="0.25">
      <c r="A35" s="12">
        <v>135</v>
      </c>
      <c r="B35" s="12" t="s">
        <v>345</v>
      </c>
      <c r="C35" s="9" t="s">
        <v>473</v>
      </c>
      <c r="D35" s="12" t="s">
        <v>364</v>
      </c>
      <c r="E35" s="14">
        <v>2010</v>
      </c>
      <c r="F35" s="14">
        <v>1</v>
      </c>
      <c r="G35" s="14">
        <v>1</v>
      </c>
      <c r="H35" s="45">
        <v>1</v>
      </c>
    </row>
    <row r="36" spans="1:8" x14ac:dyDescent="0.25">
      <c r="A36" s="12">
        <v>136</v>
      </c>
      <c r="B36" s="9" t="s">
        <v>53</v>
      </c>
      <c r="C36" s="9" t="s">
        <v>473</v>
      </c>
      <c r="D36" s="12" t="s">
        <v>372</v>
      </c>
      <c r="E36" s="14">
        <v>2020</v>
      </c>
      <c r="F36" s="14">
        <v>2</v>
      </c>
      <c r="G36" s="14">
        <v>4</v>
      </c>
      <c r="H36" s="45">
        <v>8</v>
      </c>
    </row>
    <row r="37" spans="1:8" x14ac:dyDescent="0.25">
      <c r="A37" s="12">
        <v>137</v>
      </c>
      <c r="B37" s="9" t="s">
        <v>53</v>
      </c>
      <c r="C37" s="9" t="s">
        <v>473</v>
      </c>
      <c r="D37" s="12" t="s">
        <v>367</v>
      </c>
      <c r="E37" s="14">
        <v>2022</v>
      </c>
      <c r="F37" s="14">
        <v>2</v>
      </c>
      <c r="G37" s="14">
        <v>4</v>
      </c>
      <c r="H37" s="45">
        <v>8</v>
      </c>
    </row>
    <row r="38" spans="1:8" x14ac:dyDescent="0.25">
      <c r="A38" s="12">
        <v>138</v>
      </c>
      <c r="B38" s="9" t="s">
        <v>53</v>
      </c>
      <c r="C38" s="9" t="s">
        <v>473</v>
      </c>
      <c r="D38" s="12" t="s">
        <v>374</v>
      </c>
      <c r="E38" s="14">
        <v>2020</v>
      </c>
      <c r="F38" s="14">
        <v>1</v>
      </c>
      <c r="G38" s="14">
        <v>4</v>
      </c>
      <c r="H38" s="45">
        <v>4</v>
      </c>
    </row>
    <row r="39" spans="1:8" x14ac:dyDescent="0.25">
      <c r="A39" s="12">
        <v>139</v>
      </c>
      <c r="B39" s="9" t="s">
        <v>53</v>
      </c>
      <c r="C39" s="9" t="s">
        <v>473</v>
      </c>
      <c r="D39" s="12" t="s">
        <v>178</v>
      </c>
      <c r="E39" s="14">
        <v>2018</v>
      </c>
      <c r="F39" s="14">
        <v>1</v>
      </c>
      <c r="G39" s="14">
        <v>4</v>
      </c>
      <c r="H39" s="45">
        <v>4</v>
      </c>
    </row>
    <row r="40" spans="1:8" x14ac:dyDescent="0.25">
      <c r="A40" s="12">
        <v>140</v>
      </c>
      <c r="B40" s="9" t="s">
        <v>53</v>
      </c>
      <c r="C40" s="9" t="s">
        <v>473</v>
      </c>
      <c r="D40" s="12" t="s">
        <v>375</v>
      </c>
      <c r="E40" s="14">
        <v>2016</v>
      </c>
      <c r="F40" s="14">
        <v>1</v>
      </c>
      <c r="G40" s="14">
        <v>4</v>
      </c>
      <c r="H40" s="45">
        <v>4</v>
      </c>
    </row>
    <row r="41" spans="1:8" x14ac:dyDescent="0.25">
      <c r="B41" s="13"/>
      <c r="C41" s="13"/>
      <c r="D41" s="47"/>
      <c r="E41" s="15"/>
      <c r="F41" s="15">
        <f>SUBTOTAL(109,'22 Centrifuga'!$F$2:$F$40)</f>
        <v>56</v>
      </c>
      <c r="G41" s="15"/>
      <c r="H41" s="47">
        <f>SUBTOTAL(109,'22 Centrifuga'!$H$2:$H$40)</f>
        <v>212</v>
      </c>
    </row>
  </sheetData>
  <autoFilter ref="A1:H40" xr:uid="{00000000-0001-0000-1500-000000000000}"/>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9" tint="0.59999389629810485"/>
  </sheetPr>
  <dimension ref="A1:H79"/>
  <sheetViews>
    <sheetView zoomScale="104" workbookViewId="0">
      <selection sqref="A1:K1048576"/>
    </sheetView>
  </sheetViews>
  <sheetFormatPr defaultRowHeight="18" customHeight="1" x14ac:dyDescent="0.25"/>
  <cols>
    <col min="1" max="1" width="4.28515625" customWidth="1"/>
    <col min="2" max="2" width="48.5703125" customWidth="1"/>
    <col min="3" max="3" width="28.28515625" customWidth="1"/>
    <col min="4" max="4" width="33.42578125" customWidth="1"/>
    <col min="5" max="5" width="14.7109375" style="1" customWidth="1"/>
    <col min="6" max="6" width="8.28515625" style="1" customWidth="1"/>
    <col min="7" max="7" width="17" style="1" customWidth="1"/>
    <col min="8" max="8" width="13.28515625" style="1" customWidth="1"/>
  </cols>
  <sheetData>
    <row r="1" spans="1:8" s="2" customFormat="1" ht="37.5" customHeight="1" x14ac:dyDescent="0.25">
      <c r="A1" s="4"/>
      <c r="B1" s="4" t="s">
        <v>468</v>
      </c>
      <c r="C1" s="4" t="s">
        <v>6</v>
      </c>
      <c r="D1" s="4" t="s">
        <v>7</v>
      </c>
      <c r="E1" s="5" t="s">
        <v>34</v>
      </c>
      <c r="F1" s="5" t="s">
        <v>35</v>
      </c>
      <c r="G1" s="5" t="s">
        <v>15</v>
      </c>
      <c r="H1" s="5" t="s">
        <v>714</v>
      </c>
    </row>
    <row r="2" spans="1:8" ht="18" customHeight="1" x14ac:dyDescent="0.25">
      <c r="A2" s="6" t="s">
        <v>596</v>
      </c>
      <c r="B2" s="6" t="s">
        <v>32</v>
      </c>
      <c r="C2" s="6" t="s">
        <v>475</v>
      </c>
      <c r="D2" s="6" t="s">
        <v>387</v>
      </c>
      <c r="E2" s="3">
        <v>2012</v>
      </c>
      <c r="F2" s="3">
        <v>1</v>
      </c>
      <c r="G2" s="3">
        <v>2</v>
      </c>
      <c r="H2" s="5">
        <v>2</v>
      </c>
    </row>
    <row r="3" spans="1:8" ht="18" customHeight="1" x14ac:dyDescent="0.25">
      <c r="A3" s="6" t="s">
        <v>597</v>
      </c>
      <c r="B3" s="6" t="s">
        <v>32</v>
      </c>
      <c r="C3" s="6" t="s">
        <v>475</v>
      </c>
      <c r="D3" s="6" t="s">
        <v>389</v>
      </c>
      <c r="E3" s="3">
        <v>2012</v>
      </c>
      <c r="F3" s="3">
        <v>1</v>
      </c>
      <c r="G3" s="3">
        <v>2</v>
      </c>
      <c r="H3" s="5">
        <v>2</v>
      </c>
    </row>
    <row r="4" spans="1:8" ht="18" customHeight="1" x14ac:dyDescent="0.25">
      <c r="A4" s="6" t="s">
        <v>598</v>
      </c>
      <c r="B4" s="6" t="s">
        <v>46</v>
      </c>
      <c r="C4" s="6" t="s">
        <v>475</v>
      </c>
      <c r="D4" s="6" t="s">
        <v>388</v>
      </c>
      <c r="E4" s="3">
        <v>2008</v>
      </c>
      <c r="F4" s="3">
        <v>2</v>
      </c>
      <c r="G4" s="3">
        <v>6</v>
      </c>
      <c r="H4" s="5">
        <v>12</v>
      </c>
    </row>
    <row r="5" spans="1:8" ht="18" customHeight="1" x14ac:dyDescent="0.25">
      <c r="A5" s="6" t="s">
        <v>596</v>
      </c>
      <c r="B5" s="6" t="s">
        <v>46</v>
      </c>
      <c r="C5" s="6" t="s">
        <v>475</v>
      </c>
      <c r="D5" s="6" t="s">
        <v>386</v>
      </c>
      <c r="E5" s="3">
        <v>2007</v>
      </c>
      <c r="F5" s="3">
        <v>3</v>
      </c>
      <c r="G5" s="3">
        <v>9</v>
      </c>
      <c r="H5" s="5">
        <v>27</v>
      </c>
    </row>
    <row r="6" spans="1:8" ht="18" customHeight="1" x14ac:dyDescent="0.25">
      <c r="A6" s="6" t="s">
        <v>596</v>
      </c>
      <c r="B6" s="6" t="s">
        <v>47</v>
      </c>
      <c r="C6" s="6" t="s">
        <v>475</v>
      </c>
      <c r="D6" s="6" t="s">
        <v>386</v>
      </c>
      <c r="E6" s="3">
        <v>2008</v>
      </c>
      <c r="F6" s="3">
        <v>1</v>
      </c>
      <c r="G6" s="3">
        <v>12</v>
      </c>
      <c r="H6" s="5">
        <v>12</v>
      </c>
    </row>
    <row r="7" spans="1:8" ht="18" customHeight="1" x14ac:dyDescent="0.25">
      <c r="A7" s="6" t="s">
        <v>598</v>
      </c>
      <c r="B7" s="6" t="s">
        <v>47</v>
      </c>
      <c r="C7" s="6" t="s">
        <v>475</v>
      </c>
      <c r="D7" s="6" t="s">
        <v>388</v>
      </c>
      <c r="E7" s="3">
        <v>2009</v>
      </c>
      <c r="F7" s="3">
        <v>1</v>
      </c>
      <c r="G7" s="3">
        <v>12</v>
      </c>
      <c r="H7" s="5">
        <v>12</v>
      </c>
    </row>
    <row r="8" spans="1:8" ht="18" customHeight="1" x14ac:dyDescent="0.25">
      <c r="A8" s="6" t="s">
        <v>599</v>
      </c>
      <c r="B8" s="6" t="s">
        <v>32</v>
      </c>
      <c r="C8" s="6" t="s">
        <v>475</v>
      </c>
      <c r="D8" s="6" t="s">
        <v>391</v>
      </c>
      <c r="E8" s="3">
        <v>2012</v>
      </c>
      <c r="F8" s="3">
        <v>1</v>
      </c>
      <c r="G8" s="3">
        <v>2</v>
      </c>
      <c r="H8" s="5">
        <v>2</v>
      </c>
    </row>
    <row r="9" spans="1:8" ht="18" customHeight="1" x14ac:dyDescent="0.25">
      <c r="A9" s="6" t="s">
        <v>599</v>
      </c>
      <c r="B9" s="6" t="s">
        <v>46</v>
      </c>
      <c r="C9" s="6" t="s">
        <v>475</v>
      </c>
      <c r="D9" s="6" t="s">
        <v>390</v>
      </c>
      <c r="E9" s="3">
        <v>2013</v>
      </c>
      <c r="F9" s="3">
        <v>3</v>
      </c>
      <c r="G9" s="3">
        <v>9</v>
      </c>
      <c r="H9" s="5">
        <v>27</v>
      </c>
    </row>
    <row r="10" spans="1:8" ht="18" customHeight="1" x14ac:dyDescent="0.25">
      <c r="A10" s="6">
        <v>146</v>
      </c>
      <c r="B10" s="6" t="s">
        <v>46</v>
      </c>
      <c r="C10" s="6" t="s">
        <v>475</v>
      </c>
      <c r="D10" s="6" t="s">
        <v>175</v>
      </c>
      <c r="E10" s="3">
        <v>2014</v>
      </c>
      <c r="F10" s="3">
        <v>1</v>
      </c>
      <c r="G10" s="3">
        <v>6</v>
      </c>
      <c r="H10" s="5">
        <v>6</v>
      </c>
    </row>
    <row r="11" spans="1:8" ht="18" customHeight="1" x14ac:dyDescent="0.25">
      <c r="A11" s="6">
        <v>148</v>
      </c>
      <c r="B11" s="6" t="s">
        <v>47</v>
      </c>
      <c r="C11" s="6" t="s">
        <v>475</v>
      </c>
      <c r="D11" s="6" t="s">
        <v>394</v>
      </c>
      <c r="E11" s="3">
        <v>2019</v>
      </c>
      <c r="F11" s="3">
        <v>3</v>
      </c>
      <c r="G11" s="3">
        <v>2</v>
      </c>
      <c r="H11" s="5">
        <v>6</v>
      </c>
    </row>
    <row r="12" spans="1:8" ht="18" customHeight="1" x14ac:dyDescent="0.25">
      <c r="A12" s="6">
        <v>149</v>
      </c>
      <c r="B12" s="6" t="s">
        <v>47</v>
      </c>
      <c r="C12" s="6" t="s">
        <v>475</v>
      </c>
      <c r="D12" s="6" t="s">
        <v>395</v>
      </c>
      <c r="E12" s="3">
        <v>2017</v>
      </c>
      <c r="F12" s="3">
        <v>2</v>
      </c>
      <c r="G12" s="3">
        <v>12</v>
      </c>
      <c r="H12" s="5">
        <v>24</v>
      </c>
    </row>
    <row r="13" spans="1:8" ht="18" customHeight="1" x14ac:dyDescent="0.25">
      <c r="A13" s="6" t="s">
        <v>600</v>
      </c>
      <c r="B13" s="6" t="s">
        <v>48</v>
      </c>
      <c r="C13" s="6" t="s">
        <v>475</v>
      </c>
      <c r="D13" s="6" t="s">
        <v>396</v>
      </c>
      <c r="E13" s="3">
        <v>2018</v>
      </c>
      <c r="F13" s="3">
        <v>1</v>
      </c>
      <c r="G13" s="3">
        <v>2</v>
      </c>
      <c r="H13" s="5">
        <v>2</v>
      </c>
    </row>
    <row r="14" spans="1:8" ht="18" customHeight="1" x14ac:dyDescent="0.25">
      <c r="A14" s="6" t="s">
        <v>601</v>
      </c>
      <c r="B14" s="6" t="s">
        <v>48</v>
      </c>
      <c r="C14" s="6" t="s">
        <v>475</v>
      </c>
      <c r="D14" s="6" t="s">
        <v>397</v>
      </c>
      <c r="E14" s="3" t="s">
        <v>120</v>
      </c>
      <c r="F14" s="3">
        <v>2</v>
      </c>
      <c r="G14" s="3">
        <v>2</v>
      </c>
      <c r="H14" s="5">
        <v>4</v>
      </c>
    </row>
    <row r="15" spans="1:8" ht="18" customHeight="1" x14ac:dyDescent="0.25">
      <c r="A15" s="6" t="s">
        <v>602</v>
      </c>
      <c r="B15" s="6" t="s">
        <v>48</v>
      </c>
      <c r="C15" s="6" t="s">
        <v>475</v>
      </c>
      <c r="D15" s="6" t="s">
        <v>398</v>
      </c>
      <c r="E15" s="3">
        <v>2017</v>
      </c>
      <c r="F15" s="3">
        <v>10</v>
      </c>
      <c r="G15" s="3">
        <v>2</v>
      </c>
      <c r="H15" s="5">
        <v>20</v>
      </c>
    </row>
    <row r="16" spans="1:8" ht="18" customHeight="1" x14ac:dyDescent="0.25">
      <c r="A16" s="6" t="s">
        <v>713</v>
      </c>
      <c r="B16" s="6" t="s">
        <v>33</v>
      </c>
      <c r="C16" s="6" t="s">
        <v>475</v>
      </c>
      <c r="D16" s="6" t="s">
        <v>696</v>
      </c>
      <c r="E16" s="3">
        <v>2017</v>
      </c>
      <c r="F16" s="3">
        <v>2</v>
      </c>
      <c r="G16" s="3">
        <v>4</v>
      </c>
      <c r="H16" s="5">
        <v>8</v>
      </c>
    </row>
    <row r="17" spans="1:8" ht="18" customHeight="1" x14ac:dyDescent="0.25">
      <c r="A17" s="6" t="s">
        <v>603</v>
      </c>
      <c r="B17" s="6" t="s">
        <v>24</v>
      </c>
      <c r="C17" s="6" t="s">
        <v>475</v>
      </c>
      <c r="D17" s="6" t="s">
        <v>399</v>
      </c>
      <c r="E17" s="3">
        <v>2018</v>
      </c>
      <c r="F17" s="3">
        <v>1</v>
      </c>
      <c r="G17" s="3">
        <v>4</v>
      </c>
      <c r="H17" s="5">
        <v>4</v>
      </c>
    </row>
    <row r="18" spans="1:8" ht="18" customHeight="1" x14ac:dyDescent="0.25">
      <c r="A18" s="6" t="s">
        <v>604</v>
      </c>
      <c r="B18" s="6" t="s">
        <v>53</v>
      </c>
      <c r="C18" s="6" t="s">
        <v>475</v>
      </c>
      <c r="D18" s="6" t="s">
        <v>400</v>
      </c>
      <c r="E18" s="3">
        <v>2018</v>
      </c>
      <c r="F18" s="3">
        <v>1</v>
      </c>
      <c r="G18" s="3">
        <v>4</v>
      </c>
      <c r="H18" s="5">
        <v>4</v>
      </c>
    </row>
    <row r="19" spans="1:8" ht="18" customHeight="1" x14ac:dyDescent="0.25">
      <c r="A19" s="6" t="s">
        <v>605</v>
      </c>
      <c r="B19" s="6" t="s">
        <v>54</v>
      </c>
      <c r="C19" s="6" t="s">
        <v>475</v>
      </c>
      <c r="D19" s="6" t="s">
        <v>401</v>
      </c>
      <c r="E19" s="3">
        <v>2022</v>
      </c>
      <c r="F19" s="3">
        <v>1</v>
      </c>
      <c r="G19" s="3">
        <v>4</v>
      </c>
      <c r="H19" s="5">
        <v>4</v>
      </c>
    </row>
    <row r="20" spans="1:8" ht="18" customHeight="1" x14ac:dyDescent="0.25">
      <c r="A20" s="6" t="s">
        <v>606</v>
      </c>
      <c r="B20" s="6" t="s">
        <v>46</v>
      </c>
      <c r="C20" s="6" t="s">
        <v>475</v>
      </c>
      <c r="D20" s="6" t="s">
        <v>402</v>
      </c>
      <c r="E20" s="3">
        <v>2013</v>
      </c>
      <c r="F20" s="3">
        <v>1</v>
      </c>
      <c r="G20" s="3">
        <v>1</v>
      </c>
      <c r="H20" s="5">
        <v>1</v>
      </c>
    </row>
    <row r="21" spans="1:8" ht="18" customHeight="1" x14ac:dyDescent="0.25">
      <c r="A21" s="6" t="s">
        <v>607</v>
      </c>
      <c r="B21" s="6" t="s">
        <v>54</v>
      </c>
      <c r="C21" s="6" t="s">
        <v>475</v>
      </c>
      <c r="D21" s="6" t="s">
        <v>403</v>
      </c>
      <c r="E21" s="3">
        <v>2023</v>
      </c>
      <c r="F21" s="3">
        <v>1</v>
      </c>
      <c r="G21" s="3">
        <v>4</v>
      </c>
      <c r="H21" s="5">
        <v>4</v>
      </c>
    </row>
    <row r="22" spans="1:8" ht="18" customHeight="1" x14ac:dyDescent="0.25">
      <c r="A22" s="6" t="s">
        <v>608</v>
      </c>
      <c r="B22" s="6" t="s">
        <v>47</v>
      </c>
      <c r="C22" s="6" t="s">
        <v>475</v>
      </c>
      <c r="D22" s="6" t="s">
        <v>404</v>
      </c>
      <c r="E22" s="3">
        <v>2018</v>
      </c>
      <c r="F22" s="3">
        <v>2</v>
      </c>
      <c r="G22" s="3">
        <v>12</v>
      </c>
      <c r="H22" s="5">
        <v>24</v>
      </c>
    </row>
    <row r="23" spans="1:8" ht="18" customHeight="1" x14ac:dyDescent="0.25">
      <c r="A23" s="6" t="s">
        <v>609</v>
      </c>
      <c r="B23" s="6" t="s">
        <v>48</v>
      </c>
      <c r="C23" s="6" t="s">
        <v>475</v>
      </c>
      <c r="D23" s="6" t="s">
        <v>406</v>
      </c>
      <c r="E23" s="3">
        <v>2011</v>
      </c>
      <c r="F23" s="3">
        <v>3</v>
      </c>
      <c r="G23" s="3">
        <v>2</v>
      </c>
      <c r="H23" s="5">
        <v>6</v>
      </c>
    </row>
    <row r="24" spans="1:8" ht="18" customHeight="1" x14ac:dyDescent="0.25">
      <c r="A24" s="6" t="s">
        <v>610</v>
      </c>
      <c r="B24" s="6" t="s">
        <v>53</v>
      </c>
      <c r="C24" s="6" t="s">
        <v>475</v>
      </c>
      <c r="D24" s="6" t="s">
        <v>415</v>
      </c>
      <c r="E24" s="3">
        <v>2020</v>
      </c>
      <c r="F24" s="3">
        <v>1</v>
      </c>
      <c r="G24" s="3">
        <v>4</v>
      </c>
      <c r="H24" s="5">
        <v>4</v>
      </c>
    </row>
    <row r="25" spans="1:8" ht="18" customHeight="1" x14ac:dyDescent="0.25">
      <c r="A25" s="6" t="s">
        <v>610</v>
      </c>
      <c r="B25" s="6" t="s">
        <v>59</v>
      </c>
      <c r="C25" s="6" t="s">
        <v>475</v>
      </c>
      <c r="D25" s="6" t="s">
        <v>415</v>
      </c>
      <c r="E25" s="3">
        <v>2015</v>
      </c>
      <c r="F25" s="3">
        <v>3</v>
      </c>
      <c r="G25" s="3">
        <v>4</v>
      </c>
      <c r="H25" s="5">
        <v>12</v>
      </c>
    </row>
    <row r="26" spans="1:8" ht="18" customHeight="1" x14ac:dyDescent="0.25">
      <c r="A26" s="6" t="s">
        <v>611</v>
      </c>
      <c r="B26" s="6" t="s">
        <v>24</v>
      </c>
      <c r="C26" s="6" t="s">
        <v>475</v>
      </c>
      <c r="D26" s="6" t="s">
        <v>405</v>
      </c>
      <c r="E26" s="3">
        <v>2019</v>
      </c>
      <c r="F26" s="3">
        <v>1</v>
      </c>
      <c r="G26" s="3">
        <v>4</v>
      </c>
      <c r="H26" s="5">
        <v>4</v>
      </c>
    </row>
    <row r="27" spans="1:8" ht="18" customHeight="1" x14ac:dyDescent="0.25">
      <c r="A27" s="6" t="s">
        <v>612</v>
      </c>
      <c r="B27" s="6" t="s">
        <v>53</v>
      </c>
      <c r="C27" s="6" t="s">
        <v>475</v>
      </c>
      <c r="D27" s="6" t="s">
        <v>411</v>
      </c>
      <c r="E27" s="3">
        <v>2014</v>
      </c>
      <c r="F27" s="3">
        <v>1</v>
      </c>
      <c r="G27" s="3">
        <v>4</v>
      </c>
      <c r="H27" s="5">
        <v>4</v>
      </c>
    </row>
    <row r="28" spans="1:8" ht="18" customHeight="1" x14ac:dyDescent="0.25">
      <c r="A28" s="6" t="s">
        <v>613</v>
      </c>
      <c r="B28" s="6" t="s">
        <v>53</v>
      </c>
      <c r="C28" s="6" t="s">
        <v>475</v>
      </c>
      <c r="D28" s="6" t="s">
        <v>412</v>
      </c>
      <c r="E28" s="3">
        <v>2017</v>
      </c>
      <c r="F28" s="3">
        <v>6</v>
      </c>
      <c r="G28" s="3">
        <v>4</v>
      </c>
      <c r="H28" s="5">
        <v>24</v>
      </c>
    </row>
    <row r="29" spans="1:8" ht="18" customHeight="1" x14ac:dyDescent="0.25">
      <c r="A29" s="6" t="s">
        <v>614</v>
      </c>
      <c r="B29" s="6" t="s">
        <v>27</v>
      </c>
      <c r="C29" s="6" t="s">
        <v>475</v>
      </c>
      <c r="D29" s="6" t="s">
        <v>407</v>
      </c>
      <c r="E29" s="3">
        <v>2021</v>
      </c>
      <c r="F29" s="3">
        <v>3</v>
      </c>
      <c r="G29" s="49">
        <v>2</v>
      </c>
      <c r="H29" s="5">
        <v>6</v>
      </c>
    </row>
    <row r="30" spans="1:8" ht="18" customHeight="1" x14ac:dyDescent="0.25">
      <c r="A30" s="6" t="s">
        <v>615</v>
      </c>
      <c r="B30" s="6" t="s">
        <v>27</v>
      </c>
      <c r="C30" s="6" t="s">
        <v>475</v>
      </c>
      <c r="D30" s="6" t="s">
        <v>408</v>
      </c>
      <c r="E30" s="3">
        <v>2021</v>
      </c>
      <c r="F30" s="3">
        <v>1</v>
      </c>
      <c r="G30" s="49">
        <v>2</v>
      </c>
      <c r="H30" s="5">
        <v>2</v>
      </c>
    </row>
    <row r="31" spans="1:8" ht="18" customHeight="1" x14ac:dyDescent="0.25">
      <c r="A31" s="6" t="s">
        <v>616</v>
      </c>
      <c r="B31" s="6" t="s">
        <v>48</v>
      </c>
      <c r="C31" s="6" t="s">
        <v>475</v>
      </c>
      <c r="D31" s="6" t="s">
        <v>383</v>
      </c>
      <c r="E31" s="3">
        <v>2008</v>
      </c>
      <c r="F31" s="3">
        <v>6</v>
      </c>
      <c r="G31" s="3">
        <v>2</v>
      </c>
      <c r="H31" s="5">
        <v>12</v>
      </c>
    </row>
    <row r="32" spans="1:8" ht="18" customHeight="1" x14ac:dyDescent="0.25">
      <c r="A32" s="6" t="s">
        <v>616</v>
      </c>
      <c r="B32" s="6" t="s">
        <v>47</v>
      </c>
      <c r="C32" s="6" t="s">
        <v>475</v>
      </c>
      <c r="D32" s="6" t="s">
        <v>410</v>
      </c>
      <c r="E32" s="3">
        <v>2010</v>
      </c>
      <c r="F32" s="3">
        <v>3</v>
      </c>
      <c r="G32" s="3">
        <v>12</v>
      </c>
      <c r="H32" s="5">
        <v>36</v>
      </c>
    </row>
    <row r="33" spans="1:8" ht="18" customHeight="1" x14ac:dyDescent="0.25">
      <c r="A33" s="6" t="s">
        <v>617</v>
      </c>
      <c r="B33" s="6" t="s">
        <v>53</v>
      </c>
      <c r="C33" s="6" t="s">
        <v>475</v>
      </c>
      <c r="D33" s="6" t="s">
        <v>121</v>
      </c>
      <c r="E33" s="3">
        <v>2012</v>
      </c>
      <c r="F33" s="3">
        <v>1</v>
      </c>
      <c r="G33" s="3">
        <v>4</v>
      </c>
      <c r="H33" s="5">
        <v>4</v>
      </c>
    </row>
    <row r="34" spans="1:8" ht="18" customHeight="1" x14ac:dyDescent="0.25">
      <c r="A34" s="6" t="s">
        <v>617</v>
      </c>
      <c r="B34" s="6" t="s">
        <v>53</v>
      </c>
      <c r="C34" s="6" t="s">
        <v>475</v>
      </c>
      <c r="D34" s="6" t="s">
        <v>121</v>
      </c>
      <c r="E34" s="3">
        <v>2023</v>
      </c>
      <c r="F34" s="3">
        <v>1</v>
      </c>
      <c r="G34" s="3">
        <v>4</v>
      </c>
      <c r="H34" s="5">
        <v>4</v>
      </c>
    </row>
    <row r="35" spans="1:8" ht="18" customHeight="1" x14ac:dyDescent="0.25">
      <c r="A35" s="6" t="s">
        <v>618</v>
      </c>
      <c r="B35" s="6" t="s">
        <v>53</v>
      </c>
      <c r="C35" s="6" t="s">
        <v>475</v>
      </c>
      <c r="D35" s="6" t="s">
        <v>179</v>
      </c>
      <c r="E35" s="3">
        <v>2019</v>
      </c>
      <c r="F35" s="3">
        <v>2</v>
      </c>
      <c r="G35" s="3">
        <v>4</v>
      </c>
      <c r="H35" s="5">
        <v>8</v>
      </c>
    </row>
    <row r="36" spans="1:8" ht="18" customHeight="1" x14ac:dyDescent="0.25">
      <c r="A36" s="6" t="s">
        <v>616</v>
      </c>
      <c r="B36" s="6" t="s">
        <v>53</v>
      </c>
      <c r="C36" s="6" t="s">
        <v>475</v>
      </c>
      <c r="D36" s="6" t="s">
        <v>180</v>
      </c>
      <c r="E36" s="3">
        <v>2012</v>
      </c>
      <c r="F36" s="3">
        <v>1</v>
      </c>
      <c r="G36" s="3">
        <v>4</v>
      </c>
      <c r="H36" s="5">
        <v>4</v>
      </c>
    </row>
    <row r="37" spans="1:8" ht="18" customHeight="1" x14ac:dyDescent="0.25">
      <c r="A37" s="6" t="s">
        <v>616</v>
      </c>
      <c r="B37" s="6" t="s">
        <v>53</v>
      </c>
      <c r="C37" s="6" t="s">
        <v>475</v>
      </c>
      <c r="D37" s="6" t="s">
        <v>180</v>
      </c>
      <c r="E37" s="3">
        <v>1988</v>
      </c>
      <c r="F37" s="3">
        <v>1</v>
      </c>
      <c r="G37" s="3">
        <v>4</v>
      </c>
      <c r="H37" s="5">
        <v>4</v>
      </c>
    </row>
    <row r="38" spans="1:8" ht="18" customHeight="1" x14ac:dyDescent="0.25">
      <c r="A38" s="6" t="s">
        <v>619</v>
      </c>
      <c r="B38" s="6" t="s">
        <v>53</v>
      </c>
      <c r="C38" s="6" t="s">
        <v>475</v>
      </c>
      <c r="D38" s="6" t="s">
        <v>181</v>
      </c>
      <c r="E38" s="3">
        <v>2019</v>
      </c>
      <c r="F38" s="3">
        <v>3</v>
      </c>
      <c r="G38" s="3">
        <v>4</v>
      </c>
      <c r="H38" s="5">
        <v>12</v>
      </c>
    </row>
    <row r="39" spans="1:8" ht="18" customHeight="1" x14ac:dyDescent="0.25">
      <c r="A39" s="6" t="s">
        <v>619</v>
      </c>
      <c r="B39" s="6" t="s">
        <v>53</v>
      </c>
      <c r="C39" s="6" t="s">
        <v>475</v>
      </c>
      <c r="D39" s="6" t="s">
        <v>181</v>
      </c>
      <c r="E39" s="3">
        <v>2008</v>
      </c>
      <c r="F39" s="3">
        <v>4</v>
      </c>
      <c r="G39" s="3">
        <v>4</v>
      </c>
      <c r="H39" s="5">
        <v>16</v>
      </c>
    </row>
    <row r="40" spans="1:8" ht="18" customHeight="1" x14ac:dyDescent="0.25">
      <c r="A40" s="6" t="s">
        <v>620</v>
      </c>
      <c r="B40" s="6" t="s">
        <v>54</v>
      </c>
      <c r="C40" s="6" t="s">
        <v>475</v>
      </c>
      <c r="D40" s="6" t="s">
        <v>125</v>
      </c>
      <c r="E40" s="3">
        <v>2019</v>
      </c>
      <c r="F40" s="3">
        <v>2</v>
      </c>
      <c r="G40" s="3">
        <v>4</v>
      </c>
      <c r="H40" s="5">
        <v>8</v>
      </c>
    </row>
    <row r="41" spans="1:8" ht="18" customHeight="1" x14ac:dyDescent="0.25">
      <c r="A41" s="6" t="s">
        <v>621</v>
      </c>
      <c r="B41" s="6" t="s">
        <v>53</v>
      </c>
      <c r="C41" s="6" t="s">
        <v>475</v>
      </c>
      <c r="D41" s="6" t="s">
        <v>187</v>
      </c>
      <c r="E41" s="3">
        <v>1980</v>
      </c>
      <c r="F41" s="3">
        <v>1</v>
      </c>
      <c r="G41" s="3">
        <v>4</v>
      </c>
      <c r="H41" s="5">
        <v>4</v>
      </c>
    </row>
    <row r="42" spans="1:8" ht="18" customHeight="1" x14ac:dyDescent="0.25">
      <c r="A42" s="6" t="s">
        <v>622</v>
      </c>
      <c r="B42" s="6" t="s">
        <v>59</v>
      </c>
      <c r="C42" s="6" t="s">
        <v>475</v>
      </c>
      <c r="D42" s="6" t="s">
        <v>127</v>
      </c>
      <c r="E42" s="3">
        <v>2021</v>
      </c>
      <c r="F42" s="3">
        <v>1</v>
      </c>
      <c r="G42" s="3">
        <v>4</v>
      </c>
      <c r="H42" s="5">
        <v>4</v>
      </c>
    </row>
    <row r="43" spans="1:8" ht="18" customHeight="1" x14ac:dyDescent="0.25">
      <c r="A43" s="6" t="s">
        <v>623</v>
      </c>
      <c r="B43" s="6" t="s">
        <v>47</v>
      </c>
      <c r="C43" s="6" t="s">
        <v>475</v>
      </c>
      <c r="D43" s="6" t="s">
        <v>384</v>
      </c>
      <c r="E43" s="3">
        <v>2018</v>
      </c>
      <c r="F43" s="3">
        <v>1</v>
      </c>
      <c r="G43" s="3">
        <v>12</v>
      </c>
      <c r="H43" s="5">
        <v>12</v>
      </c>
    </row>
    <row r="44" spans="1:8" ht="18" customHeight="1" x14ac:dyDescent="0.25">
      <c r="A44" s="6" t="s">
        <v>624</v>
      </c>
      <c r="B44" s="6" t="s">
        <v>53</v>
      </c>
      <c r="C44" s="6" t="s">
        <v>475</v>
      </c>
      <c r="D44" s="6" t="s">
        <v>182</v>
      </c>
      <c r="E44" s="3">
        <v>2005</v>
      </c>
      <c r="F44" s="3">
        <v>1</v>
      </c>
      <c r="G44" s="3">
        <v>4</v>
      </c>
      <c r="H44" s="5">
        <v>4</v>
      </c>
    </row>
    <row r="45" spans="1:8" ht="18" customHeight="1" x14ac:dyDescent="0.25">
      <c r="A45" s="6" t="s">
        <v>625</v>
      </c>
      <c r="B45" s="6" t="s">
        <v>53</v>
      </c>
      <c r="C45" s="6" t="s">
        <v>475</v>
      </c>
      <c r="D45" s="6" t="s">
        <v>183</v>
      </c>
      <c r="E45" s="3">
        <v>2014</v>
      </c>
      <c r="F45" s="3">
        <v>1</v>
      </c>
      <c r="G45" s="3">
        <v>4</v>
      </c>
      <c r="H45" s="5">
        <v>4</v>
      </c>
    </row>
    <row r="46" spans="1:8" ht="18" customHeight="1" x14ac:dyDescent="0.25">
      <c r="A46" s="6" t="s">
        <v>626</v>
      </c>
      <c r="B46" s="6" t="s">
        <v>53</v>
      </c>
      <c r="C46" s="6" t="s">
        <v>475</v>
      </c>
      <c r="D46" s="6" t="s">
        <v>184</v>
      </c>
      <c r="E46" s="3">
        <v>2015</v>
      </c>
      <c r="F46" s="3">
        <v>1</v>
      </c>
      <c r="G46" s="3">
        <v>4</v>
      </c>
      <c r="H46" s="5">
        <v>4</v>
      </c>
    </row>
    <row r="47" spans="1:8" ht="18" customHeight="1" x14ac:dyDescent="0.25">
      <c r="A47" s="6" t="s">
        <v>628</v>
      </c>
      <c r="B47" s="6" t="s">
        <v>53</v>
      </c>
      <c r="C47" s="6" t="s">
        <v>475</v>
      </c>
      <c r="D47" s="6" t="s">
        <v>413</v>
      </c>
      <c r="E47" s="3">
        <v>2014</v>
      </c>
      <c r="F47" s="3">
        <v>1</v>
      </c>
      <c r="G47" s="3">
        <v>4</v>
      </c>
      <c r="H47" s="5">
        <v>4</v>
      </c>
    </row>
    <row r="48" spans="1:8" ht="18" customHeight="1" x14ac:dyDescent="0.25">
      <c r="A48" s="6" t="s">
        <v>629</v>
      </c>
      <c r="B48" s="6" t="s">
        <v>54</v>
      </c>
      <c r="C48" s="6" t="s">
        <v>475</v>
      </c>
      <c r="D48" s="6" t="s">
        <v>417</v>
      </c>
      <c r="E48" s="3">
        <v>2012</v>
      </c>
      <c r="F48" s="3">
        <v>1</v>
      </c>
      <c r="G48" s="3">
        <v>4</v>
      </c>
      <c r="H48" s="5">
        <v>4</v>
      </c>
    </row>
    <row r="49" spans="1:8" ht="18" customHeight="1" x14ac:dyDescent="0.25">
      <c r="A49" s="6" t="s">
        <v>630</v>
      </c>
      <c r="B49" s="6" t="s">
        <v>53</v>
      </c>
      <c r="C49" s="6" t="s">
        <v>475</v>
      </c>
      <c r="D49" s="6" t="s">
        <v>414</v>
      </c>
      <c r="E49" s="3">
        <v>2005</v>
      </c>
      <c r="F49" s="3">
        <v>1</v>
      </c>
      <c r="G49" s="3">
        <v>4</v>
      </c>
      <c r="H49" s="5">
        <v>4</v>
      </c>
    </row>
    <row r="50" spans="1:8" ht="18" customHeight="1" x14ac:dyDescent="0.25">
      <c r="A50" s="6" t="s">
        <v>631</v>
      </c>
      <c r="B50" s="6" t="s">
        <v>53</v>
      </c>
      <c r="C50" s="6" t="s">
        <v>475</v>
      </c>
      <c r="D50" s="6" t="s">
        <v>185</v>
      </c>
      <c r="E50" s="3">
        <v>1988</v>
      </c>
      <c r="F50" s="3">
        <v>1</v>
      </c>
      <c r="G50" s="3">
        <v>4</v>
      </c>
      <c r="H50" s="5">
        <v>4</v>
      </c>
    </row>
    <row r="51" spans="1:8" ht="18" customHeight="1" x14ac:dyDescent="0.25">
      <c r="A51" s="6" t="s">
        <v>631</v>
      </c>
      <c r="B51" s="6" t="s">
        <v>53</v>
      </c>
      <c r="C51" s="6" t="s">
        <v>475</v>
      </c>
      <c r="D51" s="6" t="s">
        <v>185</v>
      </c>
      <c r="E51" s="3">
        <v>1980</v>
      </c>
      <c r="F51" s="3">
        <v>1</v>
      </c>
      <c r="G51" s="3">
        <v>4</v>
      </c>
      <c r="H51" s="5">
        <v>4</v>
      </c>
    </row>
    <row r="52" spans="1:8" ht="18" customHeight="1" x14ac:dyDescent="0.25">
      <c r="A52" s="6" t="s">
        <v>632</v>
      </c>
      <c r="B52" s="6" t="s">
        <v>54</v>
      </c>
      <c r="C52" s="6" t="s">
        <v>475</v>
      </c>
      <c r="D52" s="6" t="s">
        <v>124</v>
      </c>
      <c r="E52" s="3">
        <v>2012</v>
      </c>
      <c r="F52" s="3">
        <v>2</v>
      </c>
      <c r="G52" s="3">
        <v>4</v>
      </c>
      <c r="H52" s="5">
        <v>8</v>
      </c>
    </row>
    <row r="53" spans="1:8" ht="18" customHeight="1" x14ac:dyDescent="0.25">
      <c r="A53" s="6" t="s">
        <v>633</v>
      </c>
      <c r="B53" s="6" t="s">
        <v>47</v>
      </c>
      <c r="C53" s="6" t="s">
        <v>475</v>
      </c>
      <c r="D53" s="6" t="s">
        <v>385</v>
      </c>
      <c r="E53" s="3">
        <v>2018</v>
      </c>
      <c r="F53" s="3">
        <v>1</v>
      </c>
      <c r="G53" s="3">
        <v>12</v>
      </c>
      <c r="H53" s="5">
        <v>12</v>
      </c>
    </row>
    <row r="54" spans="1:8" ht="18" customHeight="1" x14ac:dyDescent="0.25">
      <c r="A54" s="6" t="s">
        <v>633</v>
      </c>
      <c r="B54" s="6" t="s">
        <v>47</v>
      </c>
      <c r="C54" s="6" t="s">
        <v>475</v>
      </c>
      <c r="D54" s="6" t="s">
        <v>385</v>
      </c>
      <c r="E54" s="3">
        <v>2008</v>
      </c>
      <c r="F54" s="3">
        <v>2</v>
      </c>
      <c r="G54" s="3">
        <v>12</v>
      </c>
      <c r="H54" s="5">
        <v>24</v>
      </c>
    </row>
    <row r="55" spans="1:8" ht="18" customHeight="1" x14ac:dyDescent="0.25">
      <c r="A55" s="6">
        <v>150</v>
      </c>
      <c r="B55" s="6" t="s">
        <v>53</v>
      </c>
      <c r="C55" s="6" t="s">
        <v>475</v>
      </c>
      <c r="D55" s="6" t="s">
        <v>186</v>
      </c>
      <c r="E55" s="3">
        <v>2017</v>
      </c>
      <c r="F55" s="3">
        <v>1</v>
      </c>
      <c r="G55" s="3">
        <v>4</v>
      </c>
      <c r="H55" s="5">
        <v>4</v>
      </c>
    </row>
    <row r="56" spans="1:8" ht="18" customHeight="1" x14ac:dyDescent="0.25">
      <c r="A56" s="6">
        <v>151</v>
      </c>
      <c r="B56" s="6" t="s">
        <v>54</v>
      </c>
      <c r="C56" s="6" t="s">
        <v>475</v>
      </c>
      <c r="D56" s="6" t="s">
        <v>123</v>
      </c>
      <c r="E56" s="3">
        <v>2006</v>
      </c>
      <c r="F56" s="3">
        <v>1</v>
      </c>
      <c r="G56" s="3">
        <v>4</v>
      </c>
      <c r="H56" s="5">
        <v>4</v>
      </c>
    </row>
    <row r="57" spans="1:8" ht="18" customHeight="1" x14ac:dyDescent="0.25">
      <c r="A57" s="6">
        <v>152</v>
      </c>
      <c r="B57" s="6" t="s">
        <v>54</v>
      </c>
      <c r="C57" s="6" t="s">
        <v>475</v>
      </c>
      <c r="D57" s="6" t="s">
        <v>418</v>
      </c>
      <c r="E57" s="3">
        <v>2010</v>
      </c>
      <c r="F57" s="3">
        <v>1</v>
      </c>
      <c r="G57" s="3">
        <v>4</v>
      </c>
      <c r="H57" s="5">
        <v>4</v>
      </c>
    </row>
    <row r="58" spans="1:8" ht="18" customHeight="1" x14ac:dyDescent="0.25">
      <c r="A58" s="6" t="s">
        <v>627</v>
      </c>
      <c r="B58" s="6" t="s">
        <v>59</v>
      </c>
      <c r="C58" s="6" t="s">
        <v>475</v>
      </c>
      <c r="D58" s="6" t="s">
        <v>126</v>
      </c>
      <c r="E58" s="3">
        <v>2019</v>
      </c>
      <c r="F58" s="3">
        <v>1</v>
      </c>
      <c r="G58" s="3">
        <v>4</v>
      </c>
      <c r="H58" s="5">
        <v>4</v>
      </c>
    </row>
    <row r="59" spans="1:8" ht="18" customHeight="1" x14ac:dyDescent="0.25">
      <c r="A59" s="6" t="s">
        <v>627</v>
      </c>
      <c r="B59" s="6" t="s">
        <v>32</v>
      </c>
      <c r="C59" s="6" t="s">
        <v>475</v>
      </c>
      <c r="D59" s="6" t="s">
        <v>126</v>
      </c>
      <c r="E59" s="3">
        <v>2018</v>
      </c>
      <c r="F59" s="3">
        <v>1</v>
      </c>
      <c r="G59" s="3">
        <v>4</v>
      </c>
      <c r="H59" s="5">
        <v>4</v>
      </c>
    </row>
    <row r="60" spans="1:8" ht="18" customHeight="1" x14ac:dyDescent="0.25">
      <c r="A60" s="6">
        <v>153</v>
      </c>
      <c r="B60" s="6" t="s">
        <v>67</v>
      </c>
      <c r="C60" s="6" t="s">
        <v>475</v>
      </c>
      <c r="D60" s="6" t="s">
        <v>382</v>
      </c>
      <c r="E60" s="3">
        <v>2010</v>
      </c>
      <c r="F60" s="3">
        <v>1</v>
      </c>
      <c r="G60" s="3">
        <v>4</v>
      </c>
      <c r="H60" s="5">
        <v>4</v>
      </c>
    </row>
    <row r="61" spans="1:8" ht="18" customHeight="1" x14ac:dyDescent="0.25">
      <c r="A61" s="6">
        <v>154</v>
      </c>
      <c r="B61" s="6" t="s">
        <v>67</v>
      </c>
      <c r="C61" s="6" t="s">
        <v>475</v>
      </c>
      <c r="D61" s="6" t="s">
        <v>421</v>
      </c>
      <c r="E61" s="3">
        <v>2021</v>
      </c>
      <c r="F61" s="3">
        <v>1</v>
      </c>
      <c r="G61" s="3">
        <v>4</v>
      </c>
      <c r="H61" s="5">
        <v>4</v>
      </c>
    </row>
    <row r="62" spans="1:8" ht="18" customHeight="1" x14ac:dyDescent="0.25">
      <c r="A62" s="6">
        <v>155</v>
      </c>
      <c r="B62" s="6" t="s">
        <v>29</v>
      </c>
      <c r="C62" s="6" t="s">
        <v>475</v>
      </c>
      <c r="D62" s="6" t="s">
        <v>136</v>
      </c>
      <c r="E62" s="3">
        <v>2014</v>
      </c>
      <c r="F62" s="3">
        <v>5</v>
      </c>
      <c r="G62" s="3">
        <v>2</v>
      </c>
      <c r="H62" s="5">
        <v>10</v>
      </c>
    </row>
    <row r="63" spans="1:8" ht="18" customHeight="1" x14ac:dyDescent="0.25">
      <c r="A63" s="6">
        <v>156</v>
      </c>
      <c r="B63" s="6" t="s">
        <v>25</v>
      </c>
      <c r="C63" s="6" t="s">
        <v>475</v>
      </c>
      <c r="D63" s="6" t="s">
        <v>422</v>
      </c>
      <c r="E63" s="3">
        <v>2015</v>
      </c>
      <c r="F63" s="3">
        <v>2</v>
      </c>
      <c r="G63" s="3">
        <v>6</v>
      </c>
      <c r="H63" s="5">
        <v>12</v>
      </c>
    </row>
    <row r="64" spans="1:8" ht="18" customHeight="1" x14ac:dyDescent="0.25">
      <c r="A64" s="6">
        <v>157</v>
      </c>
      <c r="B64" s="6" t="s">
        <v>24</v>
      </c>
      <c r="C64" s="6" t="s">
        <v>476</v>
      </c>
      <c r="D64" s="6" t="s">
        <v>409</v>
      </c>
      <c r="E64" s="3">
        <v>2022</v>
      </c>
      <c r="F64" s="3">
        <v>2</v>
      </c>
      <c r="G64" s="3">
        <v>4</v>
      </c>
      <c r="H64" s="5">
        <v>8</v>
      </c>
    </row>
    <row r="65" spans="1:8" ht="18" customHeight="1" x14ac:dyDescent="0.25">
      <c r="A65" s="6">
        <v>158</v>
      </c>
      <c r="B65" s="6" t="s">
        <v>53</v>
      </c>
      <c r="C65" s="6" t="s">
        <v>416</v>
      </c>
      <c r="D65" s="6" t="s">
        <v>189</v>
      </c>
      <c r="E65" s="3">
        <v>2005</v>
      </c>
      <c r="F65" s="3">
        <v>1</v>
      </c>
      <c r="G65" s="3">
        <v>4</v>
      </c>
      <c r="H65" s="5">
        <v>4</v>
      </c>
    </row>
    <row r="66" spans="1:8" ht="18" customHeight="1" x14ac:dyDescent="0.25">
      <c r="A66" s="6">
        <v>211</v>
      </c>
      <c r="B66" s="6" t="s">
        <v>33</v>
      </c>
      <c r="C66" s="6" t="s">
        <v>416</v>
      </c>
      <c r="D66" s="6" t="s">
        <v>695</v>
      </c>
      <c r="E66" s="3"/>
      <c r="F66" s="3">
        <v>6</v>
      </c>
      <c r="G66" s="3">
        <v>4</v>
      </c>
      <c r="H66" s="5">
        <v>24</v>
      </c>
    </row>
    <row r="67" spans="1:8" ht="18" customHeight="1" x14ac:dyDescent="0.25">
      <c r="A67" s="6">
        <v>212</v>
      </c>
      <c r="B67" s="6" t="s">
        <v>33</v>
      </c>
      <c r="C67" s="6" t="s">
        <v>416</v>
      </c>
      <c r="D67" s="6" t="s">
        <v>694</v>
      </c>
      <c r="E67" s="3"/>
      <c r="F67" s="3">
        <v>2</v>
      </c>
      <c r="G67" s="3">
        <v>4</v>
      </c>
      <c r="H67" s="5">
        <v>8</v>
      </c>
    </row>
    <row r="68" spans="1:8" ht="18" customHeight="1" x14ac:dyDescent="0.25">
      <c r="A68" s="6">
        <v>213</v>
      </c>
      <c r="B68" s="6" t="s">
        <v>33</v>
      </c>
      <c r="C68" s="6" t="s">
        <v>416</v>
      </c>
      <c r="D68" s="6" t="s">
        <v>693</v>
      </c>
      <c r="E68" s="3"/>
      <c r="F68" s="3">
        <v>2</v>
      </c>
      <c r="G68" s="3">
        <v>4</v>
      </c>
      <c r="H68" s="5">
        <v>8</v>
      </c>
    </row>
    <row r="69" spans="1:8" ht="18" customHeight="1" x14ac:dyDescent="0.25">
      <c r="A69" s="6">
        <v>159</v>
      </c>
      <c r="B69" s="6" t="s">
        <v>53</v>
      </c>
      <c r="C69" s="6" t="s">
        <v>416</v>
      </c>
      <c r="D69" s="6" t="s">
        <v>190</v>
      </c>
      <c r="E69" s="3">
        <v>2014</v>
      </c>
      <c r="F69" s="3">
        <v>1</v>
      </c>
      <c r="G69" s="3">
        <v>4</v>
      </c>
      <c r="H69" s="5">
        <v>4</v>
      </c>
    </row>
    <row r="70" spans="1:8" ht="18" customHeight="1" x14ac:dyDescent="0.25">
      <c r="A70" s="6" t="s">
        <v>634</v>
      </c>
      <c r="B70" s="6" t="s">
        <v>53</v>
      </c>
      <c r="C70" s="6" t="s">
        <v>474</v>
      </c>
      <c r="D70" s="6" t="s">
        <v>122</v>
      </c>
      <c r="E70" s="3">
        <v>1991</v>
      </c>
      <c r="F70" s="3">
        <v>2</v>
      </c>
      <c r="G70" s="3">
        <v>4</v>
      </c>
      <c r="H70" s="5">
        <v>8</v>
      </c>
    </row>
    <row r="71" spans="1:8" ht="18" customHeight="1" x14ac:dyDescent="0.25">
      <c r="A71" s="6" t="s">
        <v>634</v>
      </c>
      <c r="B71" s="6" t="s">
        <v>53</v>
      </c>
      <c r="C71" s="6" t="s">
        <v>474</v>
      </c>
      <c r="D71" s="6" t="s">
        <v>122</v>
      </c>
      <c r="E71" s="3">
        <v>1982</v>
      </c>
      <c r="F71" s="3">
        <v>1</v>
      </c>
      <c r="G71" s="3">
        <v>4</v>
      </c>
      <c r="H71" s="5">
        <v>4</v>
      </c>
    </row>
    <row r="72" spans="1:8" ht="18" customHeight="1" x14ac:dyDescent="0.25">
      <c r="A72" s="6" t="s">
        <v>634</v>
      </c>
      <c r="B72" s="6" t="s">
        <v>53</v>
      </c>
      <c r="C72" s="6" t="s">
        <v>474</v>
      </c>
      <c r="D72" s="6" t="s">
        <v>122</v>
      </c>
      <c r="E72" s="3">
        <v>1991</v>
      </c>
      <c r="F72" s="3">
        <v>1</v>
      </c>
      <c r="G72" s="3">
        <v>4</v>
      </c>
      <c r="H72" s="5">
        <v>4</v>
      </c>
    </row>
    <row r="73" spans="1:8" ht="18" customHeight="1" x14ac:dyDescent="0.25">
      <c r="A73" s="6" t="s">
        <v>634</v>
      </c>
      <c r="B73" s="6" t="s">
        <v>53</v>
      </c>
      <c r="C73" s="6" t="s">
        <v>474</v>
      </c>
      <c r="D73" s="6" t="s">
        <v>122</v>
      </c>
      <c r="E73" s="3">
        <v>1988</v>
      </c>
      <c r="F73" s="3">
        <v>2</v>
      </c>
      <c r="G73" s="3">
        <v>4</v>
      </c>
      <c r="H73" s="5">
        <v>8</v>
      </c>
    </row>
    <row r="74" spans="1:8" ht="18" customHeight="1" x14ac:dyDescent="0.25">
      <c r="A74" s="6" t="s">
        <v>634</v>
      </c>
      <c r="B74" s="6" t="s">
        <v>53</v>
      </c>
      <c r="C74" s="6" t="s">
        <v>474</v>
      </c>
      <c r="D74" s="6" t="s">
        <v>122</v>
      </c>
      <c r="E74" s="3">
        <v>1990</v>
      </c>
      <c r="F74" s="3">
        <v>1</v>
      </c>
      <c r="G74" s="3">
        <v>4</v>
      </c>
      <c r="H74" s="5">
        <v>4</v>
      </c>
    </row>
    <row r="75" spans="1:8" ht="18" customHeight="1" x14ac:dyDescent="0.25">
      <c r="A75" s="6" t="s">
        <v>634</v>
      </c>
      <c r="B75" s="6" t="s">
        <v>53</v>
      </c>
      <c r="C75" s="6" t="s">
        <v>474</v>
      </c>
      <c r="D75" s="6" t="s">
        <v>122</v>
      </c>
      <c r="E75" s="3">
        <v>1988</v>
      </c>
      <c r="F75" s="3">
        <v>3</v>
      </c>
      <c r="G75" s="3">
        <v>4</v>
      </c>
      <c r="H75" s="5">
        <v>12</v>
      </c>
    </row>
    <row r="76" spans="1:8" ht="18" customHeight="1" x14ac:dyDescent="0.25">
      <c r="A76" s="6" t="s">
        <v>634</v>
      </c>
      <c r="B76" s="6" t="s">
        <v>53</v>
      </c>
      <c r="C76" s="6" t="s">
        <v>474</v>
      </c>
      <c r="D76" s="6" t="s">
        <v>122</v>
      </c>
      <c r="E76" s="3">
        <v>1988</v>
      </c>
      <c r="F76" s="3">
        <v>1</v>
      </c>
      <c r="G76" s="3">
        <v>4</v>
      </c>
      <c r="H76" s="5">
        <v>4</v>
      </c>
    </row>
    <row r="77" spans="1:8" ht="18" customHeight="1" x14ac:dyDescent="0.25">
      <c r="A77" s="6" t="s">
        <v>635</v>
      </c>
      <c r="B77" s="6" t="s">
        <v>53</v>
      </c>
      <c r="C77" s="6" t="s">
        <v>474</v>
      </c>
      <c r="D77" s="6" t="s">
        <v>188</v>
      </c>
      <c r="E77" s="3">
        <v>2019</v>
      </c>
      <c r="F77" s="3">
        <v>2</v>
      </c>
      <c r="G77" s="3">
        <v>4</v>
      </c>
      <c r="H77" s="5">
        <v>8</v>
      </c>
    </row>
    <row r="78" spans="1:8" ht="18" customHeight="1" x14ac:dyDescent="0.25">
      <c r="A78" s="6">
        <v>160</v>
      </c>
      <c r="B78" s="6" t="s">
        <v>64</v>
      </c>
      <c r="C78" s="6" t="s">
        <v>419</v>
      </c>
      <c r="D78" s="6" t="s">
        <v>420</v>
      </c>
      <c r="E78" s="3">
        <v>2020</v>
      </c>
      <c r="F78" s="3">
        <v>1</v>
      </c>
      <c r="G78" s="3">
        <v>10</v>
      </c>
      <c r="H78" s="5">
        <v>10</v>
      </c>
    </row>
    <row r="79" spans="1:8" ht="18" customHeight="1" x14ac:dyDescent="0.25">
      <c r="A79" s="31"/>
      <c r="B79" s="31"/>
      <c r="C79" s="31"/>
      <c r="D79" s="31"/>
      <c r="E79" s="43"/>
      <c r="F79" s="43">
        <f>SUBTOTAL(109,'23 Autoclave și sterilizatoare'!$F$2:$F$78)</f>
        <v>142</v>
      </c>
      <c r="G79" s="43"/>
      <c r="H79" s="5">
        <f>SUBTOTAL(109,'23 Autoclave și sterilizatoare'!$H$2:$H$78)</f>
        <v>641</v>
      </c>
    </row>
  </sheetData>
  <autoFilter ref="A1:H78" xr:uid="{00000000-0001-0000-1600-000000000000}"/>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9" tint="0.59999389629810485"/>
  </sheetPr>
  <dimension ref="A1:H9"/>
  <sheetViews>
    <sheetView workbookViewId="0">
      <selection sqref="A1:K1048576"/>
    </sheetView>
  </sheetViews>
  <sheetFormatPr defaultRowHeight="15" x14ac:dyDescent="0.25"/>
  <cols>
    <col min="1" max="1" width="5.7109375" customWidth="1"/>
    <col min="2" max="2" width="33.28515625" customWidth="1"/>
    <col min="3" max="3" width="19.28515625" bestFit="1" customWidth="1"/>
    <col min="4" max="4" width="37.28515625" bestFit="1" customWidth="1"/>
    <col min="5" max="5" width="10.28515625" style="1" bestFit="1" customWidth="1"/>
    <col min="6" max="6" width="15.5703125" style="1" customWidth="1"/>
    <col min="7" max="7" width="12.28515625" style="1" customWidth="1"/>
    <col min="8" max="8" width="18.7109375" style="1" customWidth="1"/>
  </cols>
  <sheetData>
    <row r="1" spans="1:8" s="2" customFormat="1" ht="45" x14ac:dyDescent="0.25">
      <c r="B1" s="10" t="s">
        <v>468</v>
      </c>
      <c r="C1" s="10" t="s">
        <v>6</v>
      </c>
      <c r="D1" s="10" t="s">
        <v>7</v>
      </c>
      <c r="E1" s="11" t="s">
        <v>34</v>
      </c>
      <c r="F1" s="11" t="s">
        <v>35</v>
      </c>
      <c r="G1" s="11" t="s">
        <v>68</v>
      </c>
      <c r="H1" s="5" t="s">
        <v>714</v>
      </c>
    </row>
    <row r="2" spans="1:8" x14ac:dyDescent="0.25">
      <c r="A2" s="6">
        <v>164</v>
      </c>
      <c r="B2" s="9" t="s">
        <v>61</v>
      </c>
      <c r="C2" s="9" t="s">
        <v>144</v>
      </c>
      <c r="D2" s="9" t="s">
        <v>145</v>
      </c>
      <c r="E2" s="14">
        <v>2018</v>
      </c>
      <c r="F2" s="14">
        <v>1</v>
      </c>
      <c r="G2" s="14">
        <v>1</v>
      </c>
      <c r="H2" s="49">
        <v>1</v>
      </c>
    </row>
    <row r="3" spans="1:8" x14ac:dyDescent="0.25">
      <c r="A3" s="6">
        <v>165</v>
      </c>
      <c r="B3" s="9" t="s">
        <v>61</v>
      </c>
      <c r="C3" s="9" t="s">
        <v>144</v>
      </c>
      <c r="D3" s="9" t="s">
        <v>146</v>
      </c>
      <c r="E3" s="14">
        <v>2004</v>
      </c>
      <c r="F3" s="14">
        <v>1</v>
      </c>
      <c r="G3" s="14">
        <v>1</v>
      </c>
      <c r="H3" s="49">
        <v>1</v>
      </c>
    </row>
    <row r="4" spans="1:8" x14ac:dyDescent="0.25">
      <c r="A4" s="6">
        <v>166</v>
      </c>
      <c r="B4" s="9" t="s">
        <v>61</v>
      </c>
      <c r="C4" s="9" t="s">
        <v>144</v>
      </c>
      <c r="D4" s="9" t="s">
        <v>147</v>
      </c>
      <c r="E4" s="14">
        <v>2014</v>
      </c>
      <c r="F4" s="14">
        <v>1</v>
      </c>
      <c r="G4" s="14">
        <v>1</v>
      </c>
      <c r="H4" s="49">
        <v>1</v>
      </c>
    </row>
    <row r="5" spans="1:8" x14ac:dyDescent="0.25">
      <c r="A5" s="6">
        <v>214</v>
      </c>
      <c r="B5" s="9" t="s">
        <v>33</v>
      </c>
      <c r="C5" s="9" t="s">
        <v>144</v>
      </c>
      <c r="D5" s="9" t="s">
        <v>671</v>
      </c>
      <c r="E5" s="14"/>
      <c r="F5" s="14">
        <v>2</v>
      </c>
      <c r="G5" s="14">
        <v>4</v>
      </c>
      <c r="H5" s="49">
        <v>8</v>
      </c>
    </row>
    <row r="6" spans="1:8" ht="28.5" customHeight="1" x14ac:dyDescent="0.25">
      <c r="A6" s="6">
        <v>215</v>
      </c>
      <c r="B6" s="9" t="s">
        <v>33</v>
      </c>
      <c r="C6" s="9" t="s">
        <v>144</v>
      </c>
      <c r="D6" s="9" t="s">
        <v>672</v>
      </c>
      <c r="E6" s="14"/>
      <c r="F6" s="14">
        <v>1</v>
      </c>
      <c r="G6" s="14">
        <v>4</v>
      </c>
      <c r="H6" s="49">
        <v>4</v>
      </c>
    </row>
    <row r="7" spans="1:8" x14ac:dyDescent="0.25">
      <c r="A7" s="6">
        <v>167</v>
      </c>
      <c r="B7" s="9" t="s">
        <v>65</v>
      </c>
      <c r="C7" s="9" t="s">
        <v>161</v>
      </c>
      <c r="D7" s="9" t="s">
        <v>162</v>
      </c>
      <c r="E7" s="14">
        <v>2021</v>
      </c>
      <c r="F7" s="14">
        <v>1</v>
      </c>
      <c r="G7" s="14">
        <v>1</v>
      </c>
      <c r="H7" s="49">
        <v>1</v>
      </c>
    </row>
    <row r="8" spans="1:8" x14ac:dyDescent="0.25">
      <c r="A8" s="6">
        <v>168</v>
      </c>
      <c r="B8" s="9" t="s">
        <v>65</v>
      </c>
      <c r="C8" s="9" t="s">
        <v>163</v>
      </c>
      <c r="D8" s="9" t="s">
        <v>164</v>
      </c>
      <c r="E8" s="14">
        <v>2018</v>
      </c>
      <c r="F8" s="14">
        <v>1</v>
      </c>
      <c r="G8" s="14">
        <v>1</v>
      </c>
      <c r="H8" s="49">
        <v>1</v>
      </c>
    </row>
    <row r="9" spans="1:8" x14ac:dyDescent="0.25">
      <c r="A9" s="6"/>
      <c r="B9" s="13"/>
      <c r="C9" s="13"/>
      <c r="D9" s="13"/>
      <c r="E9" s="15"/>
      <c r="F9" s="15">
        <f>SUBTOTAL(109,'24 Electrocuagulator'!$F$2:$F$8)</f>
        <v>8</v>
      </c>
      <c r="G9" s="15"/>
      <c r="H9" s="42">
        <f>SUBTOTAL(109,'24 Electrocuagulator'!$H$2:$H$8)</f>
        <v>17</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9" tint="0.59999389629810485"/>
  </sheetPr>
  <dimension ref="A1:H31"/>
  <sheetViews>
    <sheetView workbookViewId="0">
      <selection sqref="A1:K1048576"/>
    </sheetView>
  </sheetViews>
  <sheetFormatPr defaultRowHeight="16.5" customHeight="1" x14ac:dyDescent="0.25"/>
  <cols>
    <col min="2" max="2" width="31.140625" customWidth="1"/>
    <col min="3" max="3" width="18.28515625" customWidth="1"/>
    <col min="4" max="4" width="25.140625" style="37" customWidth="1"/>
    <col min="5" max="5" width="16.85546875" style="1" customWidth="1"/>
    <col min="6" max="6" width="8.140625" style="1" customWidth="1"/>
    <col min="7" max="7" width="12.85546875" style="1" customWidth="1"/>
    <col min="8" max="8" width="11.7109375" style="1" customWidth="1"/>
  </cols>
  <sheetData>
    <row r="1" spans="1:8" s="2" customFormat="1" ht="16.5" customHeight="1" x14ac:dyDescent="0.25">
      <c r="B1" s="10" t="s">
        <v>468</v>
      </c>
      <c r="C1" s="10" t="s">
        <v>6</v>
      </c>
      <c r="D1" s="11" t="s">
        <v>7</v>
      </c>
      <c r="E1" s="11" t="s">
        <v>34</v>
      </c>
      <c r="F1" s="11" t="s">
        <v>35</v>
      </c>
      <c r="G1" s="11" t="s">
        <v>15</v>
      </c>
      <c r="H1" s="5" t="s">
        <v>714</v>
      </c>
    </row>
    <row r="2" spans="1:8" ht="16.5" customHeight="1" x14ac:dyDescent="0.25">
      <c r="A2" s="27" t="s">
        <v>636</v>
      </c>
      <c r="B2" s="9" t="s">
        <v>45</v>
      </c>
      <c r="C2" s="54" t="s">
        <v>148</v>
      </c>
      <c r="D2" s="27" t="s">
        <v>439</v>
      </c>
      <c r="E2" s="14">
        <v>2015</v>
      </c>
      <c r="F2" s="14">
        <v>1</v>
      </c>
      <c r="G2" s="14">
        <v>4</v>
      </c>
      <c r="H2" s="49">
        <v>4</v>
      </c>
    </row>
    <row r="3" spans="1:8" ht="16.5" customHeight="1" x14ac:dyDescent="0.25">
      <c r="A3" s="27" t="s">
        <v>636</v>
      </c>
      <c r="B3" s="9" t="s">
        <v>28</v>
      </c>
      <c r="C3" s="54" t="s">
        <v>148</v>
      </c>
      <c r="D3" s="27" t="s">
        <v>152</v>
      </c>
      <c r="E3" s="14">
        <v>2014</v>
      </c>
      <c r="F3" s="14">
        <v>2</v>
      </c>
      <c r="G3" s="14">
        <v>4</v>
      </c>
      <c r="H3" s="49">
        <v>8</v>
      </c>
    </row>
    <row r="4" spans="1:8" ht="16.5" customHeight="1" x14ac:dyDescent="0.25">
      <c r="A4" s="27" t="s">
        <v>637</v>
      </c>
      <c r="B4" s="9" t="s">
        <v>48</v>
      </c>
      <c r="C4" s="54" t="s">
        <v>640</v>
      </c>
      <c r="D4" s="27" t="s">
        <v>440</v>
      </c>
      <c r="E4" s="14">
        <v>2023</v>
      </c>
      <c r="F4" s="14">
        <v>1</v>
      </c>
      <c r="G4" s="14">
        <v>4</v>
      </c>
      <c r="H4" s="49">
        <v>4</v>
      </c>
    </row>
    <row r="5" spans="1:8" ht="16.5" customHeight="1" x14ac:dyDescent="0.25">
      <c r="A5" s="27" t="s">
        <v>638</v>
      </c>
      <c r="B5" s="9" t="s">
        <v>47</v>
      </c>
      <c r="C5" s="54" t="s">
        <v>640</v>
      </c>
      <c r="D5" s="27" t="s">
        <v>444</v>
      </c>
      <c r="E5" s="14">
        <v>2012</v>
      </c>
      <c r="F5" s="14">
        <v>1</v>
      </c>
      <c r="G5" s="14">
        <v>2</v>
      </c>
      <c r="H5" s="49">
        <v>2</v>
      </c>
    </row>
    <row r="6" spans="1:8" ht="16.5" customHeight="1" x14ac:dyDescent="0.25">
      <c r="A6" s="27" t="s">
        <v>639</v>
      </c>
      <c r="B6" s="9" t="s">
        <v>53</v>
      </c>
      <c r="C6" s="54" t="s">
        <v>640</v>
      </c>
      <c r="D6" s="27" t="s">
        <v>441</v>
      </c>
      <c r="E6" s="14">
        <v>2014</v>
      </c>
      <c r="F6" s="14">
        <v>1</v>
      </c>
      <c r="G6" s="14">
        <v>2</v>
      </c>
      <c r="H6" s="49">
        <v>2</v>
      </c>
    </row>
    <row r="7" spans="1:8" ht="16.5" customHeight="1" x14ac:dyDescent="0.25">
      <c r="A7" s="27" t="s">
        <v>639</v>
      </c>
      <c r="B7" s="9" t="s">
        <v>53</v>
      </c>
      <c r="C7" s="54" t="s">
        <v>640</v>
      </c>
      <c r="D7" s="27" t="s">
        <v>441</v>
      </c>
      <c r="E7" s="14">
        <v>2023</v>
      </c>
      <c r="F7" s="14">
        <v>1</v>
      </c>
      <c r="G7" s="14">
        <v>2</v>
      </c>
      <c r="H7" s="49">
        <v>2</v>
      </c>
    </row>
    <row r="8" spans="1:8" ht="16.5" customHeight="1" x14ac:dyDescent="0.25">
      <c r="A8" s="27" t="s">
        <v>639</v>
      </c>
      <c r="B8" s="9" t="s">
        <v>53</v>
      </c>
      <c r="C8" s="54" t="s">
        <v>640</v>
      </c>
      <c r="D8" s="27" t="s">
        <v>441</v>
      </c>
      <c r="E8" s="14">
        <v>2024</v>
      </c>
      <c r="F8" s="14">
        <v>1</v>
      </c>
      <c r="G8" s="14">
        <v>2</v>
      </c>
      <c r="H8" s="49">
        <v>2</v>
      </c>
    </row>
    <row r="9" spans="1:8" ht="16.5" customHeight="1" x14ac:dyDescent="0.25">
      <c r="A9" s="27" t="s">
        <v>641</v>
      </c>
      <c r="B9" s="9" t="s">
        <v>63</v>
      </c>
      <c r="C9" s="54" t="s">
        <v>649</v>
      </c>
      <c r="D9" s="27" t="s">
        <v>445</v>
      </c>
      <c r="E9" s="14">
        <v>2019</v>
      </c>
      <c r="F9" s="14">
        <v>1</v>
      </c>
      <c r="G9" s="14">
        <v>1</v>
      </c>
      <c r="H9" s="49">
        <v>1</v>
      </c>
    </row>
    <row r="10" spans="1:8" ht="16.5" customHeight="1" x14ac:dyDescent="0.25">
      <c r="A10" s="27" t="s">
        <v>641</v>
      </c>
      <c r="B10" s="9" t="s">
        <v>54</v>
      </c>
      <c r="C10" s="54" t="s">
        <v>649</v>
      </c>
      <c r="D10" s="27" t="s">
        <v>446</v>
      </c>
      <c r="E10" s="14">
        <v>2017</v>
      </c>
      <c r="F10" s="14">
        <v>1</v>
      </c>
      <c r="G10" s="14">
        <v>4</v>
      </c>
      <c r="H10" s="49">
        <v>4</v>
      </c>
    </row>
    <row r="11" spans="1:8" ht="16.5" customHeight="1" x14ac:dyDescent="0.25">
      <c r="A11" s="27" t="s">
        <v>642</v>
      </c>
      <c r="B11" s="9" t="s">
        <v>54</v>
      </c>
      <c r="C11" s="54" t="s">
        <v>649</v>
      </c>
      <c r="D11" s="27" t="s">
        <v>447</v>
      </c>
      <c r="E11" s="14">
        <v>2017</v>
      </c>
      <c r="F11" s="14">
        <v>1</v>
      </c>
      <c r="G11" s="14">
        <v>4</v>
      </c>
      <c r="H11" s="49">
        <v>4</v>
      </c>
    </row>
    <row r="12" spans="1:8" ht="16.5" customHeight="1" x14ac:dyDescent="0.25">
      <c r="A12" s="27" t="s">
        <v>643</v>
      </c>
      <c r="B12" s="9" t="s">
        <v>25</v>
      </c>
      <c r="C12" s="54" t="s">
        <v>649</v>
      </c>
      <c r="D12" s="27" t="s">
        <v>448</v>
      </c>
      <c r="E12" s="14">
        <v>2015</v>
      </c>
      <c r="F12" s="14">
        <v>1</v>
      </c>
      <c r="G12" s="14">
        <v>2</v>
      </c>
      <c r="H12" s="49">
        <v>2</v>
      </c>
    </row>
    <row r="13" spans="1:8" ht="16.5" customHeight="1" x14ac:dyDescent="0.25">
      <c r="A13" s="27" t="s">
        <v>643</v>
      </c>
      <c r="B13" s="9" t="s">
        <v>28</v>
      </c>
      <c r="C13" s="54" t="s">
        <v>649</v>
      </c>
      <c r="D13" s="27" t="s">
        <v>448</v>
      </c>
      <c r="E13" s="14">
        <v>2024</v>
      </c>
      <c r="F13" s="14">
        <v>4</v>
      </c>
      <c r="G13" s="14">
        <v>4</v>
      </c>
      <c r="H13" s="49">
        <v>16</v>
      </c>
    </row>
    <row r="14" spans="1:8" ht="16.5" customHeight="1" x14ac:dyDescent="0.25">
      <c r="A14" s="27" t="s">
        <v>644</v>
      </c>
      <c r="B14" s="9" t="s">
        <v>28</v>
      </c>
      <c r="C14" s="54" t="s">
        <v>649</v>
      </c>
      <c r="D14" s="27" t="s">
        <v>449</v>
      </c>
      <c r="E14" s="14">
        <v>2024</v>
      </c>
      <c r="F14" s="14">
        <v>2</v>
      </c>
      <c r="G14" s="14">
        <v>4</v>
      </c>
      <c r="H14" s="49">
        <v>8</v>
      </c>
    </row>
    <row r="15" spans="1:8" ht="16.5" customHeight="1" x14ac:dyDescent="0.25">
      <c r="A15" s="27" t="s">
        <v>645</v>
      </c>
      <c r="B15" s="9" t="s">
        <v>25</v>
      </c>
      <c r="C15" s="54" t="s">
        <v>649</v>
      </c>
      <c r="D15" s="27" t="s">
        <v>450</v>
      </c>
      <c r="E15" s="14">
        <v>2016</v>
      </c>
      <c r="F15" s="14">
        <v>1</v>
      </c>
      <c r="G15" s="14">
        <v>2</v>
      </c>
      <c r="H15" s="49">
        <v>2</v>
      </c>
    </row>
    <row r="16" spans="1:8" ht="16.5" customHeight="1" x14ac:dyDescent="0.25">
      <c r="A16" s="27" t="s">
        <v>646</v>
      </c>
      <c r="B16" s="9" t="s">
        <v>45</v>
      </c>
      <c r="C16" s="54" t="s">
        <v>649</v>
      </c>
      <c r="D16" s="55" t="s">
        <v>451</v>
      </c>
      <c r="E16" s="14">
        <v>2015</v>
      </c>
      <c r="F16" s="14">
        <v>2</v>
      </c>
      <c r="G16" s="14">
        <v>4</v>
      </c>
      <c r="H16" s="49">
        <v>8</v>
      </c>
    </row>
    <row r="17" spans="1:8" ht="16.5" customHeight="1" x14ac:dyDescent="0.25">
      <c r="A17" s="27" t="s">
        <v>647</v>
      </c>
      <c r="B17" s="9" t="s">
        <v>28</v>
      </c>
      <c r="C17" s="54" t="s">
        <v>649</v>
      </c>
      <c r="D17" s="27" t="s">
        <v>452</v>
      </c>
      <c r="E17" s="14">
        <v>2014</v>
      </c>
      <c r="F17" s="14">
        <v>1</v>
      </c>
      <c r="G17" s="14">
        <v>4</v>
      </c>
      <c r="H17" s="49">
        <v>4</v>
      </c>
    </row>
    <row r="18" spans="1:8" ht="16.5" customHeight="1" x14ac:dyDescent="0.25">
      <c r="A18" s="27" t="s">
        <v>648</v>
      </c>
      <c r="B18" s="9" t="s">
        <v>25</v>
      </c>
      <c r="C18" s="54" t="s">
        <v>649</v>
      </c>
      <c r="D18" s="27" t="s">
        <v>453</v>
      </c>
      <c r="E18" s="14">
        <v>2015</v>
      </c>
      <c r="F18" s="14">
        <v>1</v>
      </c>
      <c r="G18" s="14">
        <v>2</v>
      </c>
      <c r="H18" s="49">
        <v>2</v>
      </c>
    </row>
    <row r="19" spans="1:8" ht="16.5" customHeight="1" x14ac:dyDescent="0.25">
      <c r="A19" s="27" t="s">
        <v>650</v>
      </c>
      <c r="B19" s="9" t="s">
        <v>27</v>
      </c>
      <c r="C19" s="54" t="s">
        <v>640</v>
      </c>
      <c r="D19" s="27" t="s">
        <v>454</v>
      </c>
      <c r="E19" s="45" t="s">
        <v>149</v>
      </c>
      <c r="F19" s="14">
        <v>10</v>
      </c>
      <c r="G19" s="14">
        <v>2</v>
      </c>
      <c r="H19" s="49">
        <v>20</v>
      </c>
    </row>
    <row r="20" spans="1:8" ht="16.5" customHeight="1" x14ac:dyDescent="0.25">
      <c r="A20" s="27" t="s">
        <v>651</v>
      </c>
      <c r="B20" s="9" t="s">
        <v>27</v>
      </c>
      <c r="C20" s="54" t="s">
        <v>640</v>
      </c>
      <c r="D20" s="27" t="s">
        <v>455</v>
      </c>
      <c r="E20" s="14" t="s">
        <v>150</v>
      </c>
      <c r="F20" s="14">
        <v>5</v>
      </c>
      <c r="G20" s="14">
        <v>2</v>
      </c>
      <c r="H20" s="49">
        <v>10</v>
      </c>
    </row>
    <row r="21" spans="1:8" ht="16.5" customHeight="1" x14ac:dyDescent="0.25">
      <c r="A21" s="27" t="s">
        <v>652</v>
      </c>
      <c r="B21" s="9" t="s">
        <v>27</v>
      </c>
      <c r="C21" s="54" t="s">
        <v>640</v>
      </c>
      <c r="D21" s="27" t="s">
        <v>456</v>
      </c>
      <c r="E21" s="45" t="s">
        <v>151</v>
      </c>
      <c r="F21" s="14">
        <v>3</v>
      </c>
      <c r="G21" s="14">
        <v>2</v>
      </c>
      <c r="H21" s="49">
        <v>6</v>
      </c>
    </row>
    <row r="22" spans="1:8" ht="16.5" customHeight="1" x14ac:dyDescent="0.25">
      <c r="A22" s="27" t="s">
        <v>653</v>
      </c>
      <c r="B22" s="9" t="s">
        <v>25</v>
      </c>
      <c r="C22" s="54" t="s">
        <v>640</v>
      </c>
      <c r="D22" s="27" t="s">
        <v>460</v>
      </c>
      <c r="E22" s="14">
        <v>2023</v>
      </c>
      <c r="F22" s="14">
        <v>1</v>
      </c>
      <c r="G22" s="14">
        <v>2</v>
      </c>
      <c r="H22" s="49">
        <v>2</v>
      </c>
    </row>
    <row r="23" spans="1:8" ht="16.5" customHeight="1" x14ac:dyDescent="0.25">
      <c r="A23" s="27" t="s">
        <v>654</v>
      </c>
      <c r="B23" s="9" t="s">
        <v>62</v>
      </c>
      <c r="C23" s="54" t="s">
        <v>640</v>
      </c>
      <c r="D23" s="27" t="s">
        <v>461</v>
      </c>
      <c r="E23" s="14">
        <v>2020</v>
      </c>
      <c r="F23" s="14">
        <v>1</v>
      </c>
      <c r="G23" s="14">
        <v>1</v>
      </c>
      <c r="H23" s="49">
        <v>1</v>
      </c>
    </row>
    <row r="24" spans="1:8" ht="16.5" customHeight="1" x14ac:dyDescent="0.25">
      <c r="A24" s="27" t="s">
        <v>655</v>
      </c>
      <c r="B24" s="9" t="s">
        <v>53</v>
      </c>
      <c r="C24" s="54" t="s">
        <v>649</v>
      </c>
      <c r="D24" s="27" t="s">
        <v>459</v>
      </c>
      <c r="E24" s="14">
        <v>2017</v>
      </c>
      <c r="F24" s="14">
        <v>1</v>
      </c>
      <c r="G24" s="14">
        <v>2</v>
      </c>
      <c r="H24" s="49">
        <v>2</v>
      </c>
    </row>
    <row r="25" spans="1:8" ht="16.5" customHeight="1" x14ac:dyDescent="0.25">
      <c r="A25" s="27" t="s">
        <v>656</v>
      </c>
      <c r="B25" s="9" t="s">
        <v>25</v>
      </c>
      <c r="C25" s="54" t="s">
        <v>649</v>
      </c>
      <c r="D25" s="27" t="s">
        <v>443</v>
      </c>
      <c r="E25" s="14">
        <v>2016</v>
      </c>
      <c r="F25" s="14">
        <v>1</v>
      </c>
      <c r="G25" s="14">
        <v>2</v>
      </c>
      <c r="H25" s="49">
        <v>2</v>
      </c>
    </row>
    <row r="26" spans="1:8" ht="16.5" customHeight="1" x14ac:dyDescent="0.25">
      <c r="A26" s="27">
        <v>174</v>
      </c>
      <c r="B26" s="9" t="s">
        <v>54</v>
      </c>
      <c r="C26" s="54" t="s">
        <v>649</v>
      </c>
      <c r="D26" s="27" t="s">
        <v>153</v>
      </c>
      <c r="E26" s="14">
        <v>2020</v>
      </c>
      <c r="F26" s="14">
        <v>1</v>
      </c>
      <c r="G26" s="14">
        <v>4</v>
      </c>
      <c r="H26" s="49">
        <v>4</v>
      </c>
    </row>
    <row r="27" spans="1:8" ht="16.5" customHeight="1" x14ac:dyDescent="0.25">
      <c r="A27" s="27">
        <v>175</v>
      </c>
      <c r="B27" s="9" t="s">
        <v>33</v>
      </c>
      <c r="C27" s="54" t="s">
        <v>649</v>
      </c>
      <c r="D27" s="27" t="s">
        <v>675</v>
      </c>
      <c r="E27" s="14">
        <v>2015</v>
      </c>
      <c r="F27" s="14">
        <v>1</v>
      </c>
      <c r="G27" s="14">
        <v>4</v>
      </c>
      <c r="H27" s="49">
        <v>4</v>
      </c>
    </row>
    <row r="28" spans="1:8" ht="30.75" customHeight="1" x14ac:dyDescent="0.25">
      <c r="A28" s="27" t="s">
        <v>657</v>
      </c>
      <c r="B28" s="9" t="s">
        <v>33</v>
      </c>
      <c r="C28" s="54" t="s">
        <v>649</v>
      </c>
      <c r="D28" s="27" t="s">
        <v>676</v>
      </c>
      <c r="E28" s="14">
        <v>2015</v>
      </c>
      <c r="F28" s="14">
        <v>1</v>
      </c>
      <c r="G28" s="14">
        <v>4</v>
      </c>
      <c r="H28" s="49">
        <v>4</v>
      </c>
    </row>
    <row r="29" spans="1:8" ht="16.5" customHeight="1" x14ac:dyDescent="0.25">
      <c r="A29" s="27" t="s">
        <v>658</v>
      </c>
      <c r="B29" s="9" t="s">
        <v>33</v>
      </c>
      <c r="C29" s="54" t="s">
        <v>649</v>
      </c>
      <c r="D29" s="27" t="s">
        <v>462</v>
      </c>
      <c r="E29" s="14">
        <v>2015</v>
      </c>
      <c r="F29" s="14">
        <v>1</v>
      </c>
      <c r="G29" s="14">
        <v>4</v>
      </c>
      <c r="H29" s="49">
        <v>4</v>
      </c>
    </row>
    <row r="30" spans="1:8" ht="16.5" customHeight="1" x14ac:dyDescent="0.25">
      <c r="A30" s="27">
        <v>176</v>
      </c>
      <c r="B30" s="9" t="s">
        <v>65</v>
      </c>
      <c r="C30" s="54" t="s">
        <v>649</v>
      </c>
      <c r="D30" s="27" t="s">
        <v>154</v>
      </c>
      <c r="E30" s="14">
        <v>2022</v>
      </c>
      <c r="F30" s="14">
        <v>1</v>
      </c>
      <c r="G30" s="14">
        <v>1</v>
      </c>
      <c r="H30" s="49">
        <v>1</v>
      </c>
    </row>
    <row r="31" spans="1:8" ht="16.5" customHeight="1" x14ac:dyDescent="0.25">
      <c r="B31" s="13"/>
      <c r="C31" s="13"/>
      <c r="D31" s="16"/>
      <c r="E31" s="15"/>
      <c r="F31" s="15">
        <f>SUBTOTAL(109,'25 Endoscoape'!$F$2:$F$30)</f>
        <v>50</v>
      </c>
      <c r="G31" s="15"/>
      <c r="H31" s="42">
        <f>SUBTOTAL(109,'25 Endoscoape'!$H$2:$H$30)</f>
        <v>135</v>
      </c>
    </row>
  </sheetData>
  <autoFilter ref="A1:H30" xr:uid="{00000000-0001-0000-1A00-000000000000}"/>
  <pageMargins left="0.7" right="0.7" top="0.75" bottom="0.75" header="0.3" footer="0.3"/>
  <pageSetup paperSize="9"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9" tint="0.59999389629810485"/>
  </sheetPr>
  <dimension ref="A1:G2"/>
  <sheetViews>
    <sheetView workbookViewId="0">
      <selection sqref="A1:I1048576"/>
    </sheetView>
  </sheetViews>
  <sheetFormatPr defaultRowHeight="15" x14ac:dyDescent="0.25"/>
  <cols>
    <col min="1" max="1" width="4.140625" customWidth="1"/>
    <col min="2" max="2" width="49.5703125" customWidth="1"/>
    <col min="3" max="3" width="20.42578125" customWidth="1"/>
    <col min="4" max="4" width="26" customWidth="1"/>
    <col min="5" max="5" width="22" style="1" customWidth="1"/>
    <col min="6" max="6" width="13.85546875" style="1" customWidth="1"/>
    <col min="7" max="7" width="12.5703125" style="1" customWidth="1"/>
  </cols>
  <sheetData>
    <row r="1" spans="1:7" s="2" customFormat="1" ht="30" x14ac:dyDescent="0.25">
      <c r="B1" s="4" t="s">
        <v>5</v>
      </c>
      <c r="C1" s="4" t="s">
        <v>6</v>
      </c>
      <c r="D1" s="4" t="s">
        <v>7</v>
      </c>
      <c r="E1" s="4" t="s">
        <v>73</v>
      </c>
      <c r="F1" s="5" t="s">
        <v>35</v>
      </c>
      <c r="G1" s="5" t="s">
        <v>15</v>
      </c>
    </row>
    <row r="2" spans="1:7" x14ac:dyDescent="0.25">
      <c r="A2">
        <v>177</v>
      </c>
      <c r="B2" s="6" t="s">
        <v>53</v>
      </c>
      <c r="C2" s="6" t="s">
        <v>155</v>
      </c>
      <c r="D2" s="6" t="s">
        <v>156</v>
      </c>
      <c r="E2" s="3">
        <v>2006</v>
      </c>
      <c r="F2" s="3">
        <v>1</v>
      </c>
      <c r="G2" s="3">
        <v>1</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00"/>
  </sheetPr>
  <dimension ref="A1:H16"/>
  <sheetViews>
    <sheetView workbookViewId="0">
      <selection activeCell="J18" sqref="J18"/>
    </sheetView>
  </sheetViews>
  <sheetFormatPr defaultRowHeight="15" x14ac:dyDescent="0.25"/>
  <cols>
    <col min="1" max="1" width="5.85546875" customWidth="1"/>
    <col min="2" max="2" width="55" customWidth="1"/>
    <col min="3" max="3" width="31.85546875" customWidth="1"/>
    <col min="4" max="4" width="28.140625" customWidth="1"/>
    <col min="5" max="5" width="16" style="1" customWidth="1"/>
    <col min="6" max="6" width="15.28515625" style="1" customWidth="1"/>
    <col min="7" max="7" width="14" style="1" customWidth="1"/>
    <col min="8" max="8" width="12.7109375" style="1" customWidth="1"/>
  </cols>
  <sheetData>
    <row r="1" spans="1:8" s="2" customFormat="1" ht="45" x14ac:dyDescent="0.25">
      <c r="A1" s="4"/>
      <c r="B1" s="56" t="s">
        <v>468</v>
      </c>
      <c r="C1" s="10" t="s">
        <v>6</v>
      </c>
      <c r="D1" s="10" t="s">
        <v>7</v>
      </c>
      <c r="E1" s="11" t="s">
        <v>14</v>
      </c>
      <c r="F1" s="11" t="s">
        <v>35</v>
      </c>
      <c r="G1" s="11" t="s">
        <v>15</v>
      </c>
      <c r="H1" s="5" t="s">
        <v>714</v>
      </c>
    </row>
    <row r="2" spans="1:8" ht="45" x14ac:dyDescent="0.25">
      <c r="A2" s="6">
        <v>179</v>
      </c>
      <c r="B2" s="57" t="s">
        <v>45</v>
      </c>
      <c r="C2" s="9" t="s">
        <v>165</v>
      </c>
      <c r="D2" s="12" t="s">
        <v>438</v>
      </c>
      <c r="E2" s="14">
        <v>2015</v>
      </c>
      <c r="F2" s="14">
        <v>1</v>
      </c>
      <c r="G2" s="14">
        <v>2</v>
      </c>
      <c r="H2" s="5">
        <v>2</v>
      </c>
    </row>
    <row r="3" spans="1:8" ht="19.5" customHeight="1" x14ac:dyDescent="0.25">
      <c r="A3" s="6" t="s">
        <v>659</v>
      </c>
      <c r="B3" s="57" t="s">
        <v>24</v>
      </c>
      <c r="C3" s="9" t="s">
        <v>166</v>
      </c>
      <c r="D3" s="9" t="s">
        <v>167</v>
      </c>
      <c r="E3" s="14">
        <v>2019</v>
      </c>
      <c r="F3" s="14">
        <v>1</v>
      </c>
      <c r="G3" s="14">
        <v>4</v>
      </c>
      <c r="H3" s="5">
        <v>4</v>
      </c>
    </row>
    <row r="4" spans="1:8" ht="30" x14ac:dyDescent="0.25">
      <c r="A4" s="6">
        <v>180</v>
      </c>
      <c r="B4" s="57" t="s">
        <v>24</v>
      </c>
      <c r="C4" s="12" t="s">
        <v>437</v>
      </c>
      <c r="D4" s="9" t="s">
        <v>168</v>
      </c>
      <c r="E4" s="14">
        <v>2018</v>
      </c>
      <c r="F4" s="14">
        <v>1</v>
      </c>
      <c r="G4" s="14">
        <v>2</v>
      </c>
      <c r="H4" s="5">
        <v>2</v>
      </c>
    </row>
    <row r="5" spans="1:8" ht="24" customHeight="1" x14ac:dyDescent="0.25">
      <c r="A5" s="6" t="s">
        <v>660</v>
      </c>
      <c r="B5" s="57" t="s">
        <v>24</v>
      </c>
      <c r="C5" s="9" t="s">
        <v>169</v>
      </c>
      <c r="D5" s="9" t="s">
        <v>170</v>
      </c>
      <c r="E5" s="14">
        <v>2019</v>
      </c>
      <c r="F5" s="14">
        <v>1</v>
      </c>
      <c r="G5" s="14">
        <v>4</v>
      </c>
      <c r="H5" s="5">
        <v>4</v>
      </c>
    </row>
    <row r="6" spans="1:8" ht="16.5" customHeight="1" x14ac:dyDescent="0.25">
      <c r="A6" s="6">
        <v>181</v>
      </c>
      <c r="B6" s="57" t="s">
        <v>32</v>
      </c>
      <c r="C6" s="12" t="s">
        <v>393</v>
      </c>
      <c r="D6" s="9" t="s">
        <v>392</v>
      </c>
      <c r="E6" s="14">
        <v>2012</v>
      </c>
      <c r="F6" s="14">
        <v>1</v>
      </c>
      <c r="G6" s="14">
        <v>2</v>
      </c>
      <c r="H6" s="5">
        <v>2</v>
      </c>
    </row>
    <row r="7" spans="1:8" x14ac:dyDescent="0.25">
      <c r="A7" s="6" t="s">
        <v>661</v>
      </c>
      <c r="B7" s="57" t="s">
        <v>28</v>
      </c>
      <c r="C7" s="9" t="s">
        <v>165</v>
      </c>
      <c r="D7" s="9" t="s">
        <v>171</v>
      </c>
      <c r="E7" s="14">
        <v>2014</v>
      </c>
      <c r="F7" s="14">
        <v>3</v>
      </c>
      <c r="G7" s="14">
        <v>12</v>
      </c>
      <c r="H7" s="5">
        <v>36</v>
      </c>
    </row>
    <row r="8" spans="1:8" x14ac:dyDescent="0.25">
      <c r="A8" s="6">
        <v>182</v>
      </c>
      <c r="B8" s="57" t="s">
        <v>28</v>
      </c>
      <c r="C8" s="9" t="s">
        <v>172</v>
      </c>
      <c r="D8" s="9" t="s">
        <v>173</v>
      </c>
      <c r="E8" s="14"/>
      <c r="F8" s="14">
        <v>1</v>
      </c>
      <c r="G8" s="14">
        <v>1</v>
      </c>
      <c r="H8" s="5">
        <v>1</v>
      </c>
    </row>
    <row r="9" spans="1:8" x14ac:dyDescent="0.25">
      <c r="A9" s="6">
        <v>183</v>
      </c>
      <c r="B9" s="57" t="s">
        <v>53</v>
      </c>
      <c r="C9" s="9"/>
      <c r="D9" s="9" t="s">
        <v>191</v>
      </c>
      <c r="E9" s="14">
        <v>2020</v>
      </c>
      <c r="F9" s="14">
        <v>1</v>
      </c>
      <c r="G9" s="14">
        <v>4</v>
      </c>
      <c r="H9" s="5">
        <v>4</v>
      </c>
    </row>
    <row r="10" spans="1:8" x14ac:dyDescent="0.25">
      <c r="A10" s="6">
        <v>184</v>
      </c>
      <c r="B10" s="57" t="s">
        <v>53</v>
      </c>
      <c r="C10" s="9"/>
      <c r="D10" s="9" t="s">
        <v>192</v>
      </c>
      <c r="E10" s="14">
        <v>2019</v>
      </c>
      <c r="F10" s="14">
        <v>2</v>
      </c>
      <c r="G10" s="14">
        <v>4</v>
      </c>
      <c r="H10" s="5">
        <v>8</v>
      </c>
    </row>
    <row r="11" spans="1:8" x14ac:dyDescent="0.25">
      <c r="A11" s="6">
        <v>185</v>
      </c>
      <c r="B11" s="57" t="s">
        <v>53</v>
      </c>
      <c r="C11" s="9" t="s">
        <v>458</v>
      </c>
      <c r="D11" s="9" t="s">
        <v>457</v>
      </c>
      <c r="E11" s="18">
        <v>2023</v>
      </c>
      <c r="F11" s="18">
        <v>1</v>
      </c>
      <c r="G11" s="18">
        <v>2</v>
      </c>
      <c r="H11" s="5">
        <v>2</v>
      </c>
    </row>
    <row r="12" spans="1:8" x14ac:dyDescent="0.25">
      <c r="A12" s="6">
        <v>216</v>
      </c>
      <c r="B12" s="57" t="s">
        <v>33</v>
      </c>
      <c r="C12" s="9" t="s">
        <v>698</v>
      </c>
      <c r="D12" s="9" t="s">
        <v>699</v>
      </c>
      <c r="E12" s="14"/>
      <c r="F12" s="14">
        <v>2</v>
      </c>
      <c r="G12" s="14">
        <v>4</v>
      </c>
      <c r="H12" s="5">
        <v>8</v>
      </c>
    </row>
    <row r="13" spans="1:8" x14ac:dyDescent="0.25">
      <c r="A13" s="6">
        <v>217</v>
      </c>
      <c r="B13" s="57" t="s">
        <v>33</v>
      </c>
      <c r="C13" s="9" t="s">
        <v>701</v>
      </c>
      <c r="D13" s="9" t="s">
        <v>700</v>
      </c>
      <c r="E13" s="14"/>
      <c r="F13" s="14">
        <v>2</v>
      </c>
      <c r="G13" s="14">
        <v>4</v>
      </c>
      <c r="H13" s="5">
        <v>8</v>
      </c>
    </row>
    <row r="14" spans="1:8" x14ac:dyDescent="0.25">
      <c r="A14" s="6" t="s">
        <v>662</v>
      </c>
      <c r="B14" s="57" t="s">
        <v>24</v>
      </c>
      <c r="C14" s="9" t="s">
        <v>97</v>
      </c>
      <c r="D14" s="9" t="s">
        <v>98</v>
      </c>
      <c r="E14" s="14">
        <v>2019</v>
      </c>
      <c r="F14" s="14">
        <v>1</v>
      </c>
      <c r="G14" s="14">
        <v>4</v>
      </c>
      <c r="H14" s="5">
        <v>4</v>
      </c>
    </row>
    <row r="15" spans="1:8" x14ac:dyDescent="0.25">
      <c r="A15" s="6"/>
      <c r="B15" s="58"/>
      <c r="C15" s="13"/>
      <c r="D15" s="13"/>
      <c r="E15" s="15"/>
      <c r="F15" s="15">
        <f>SUBTOTAL(109,'27 Alte'!$F$2:$F$14)</f>
        <v>18</v>
      </c>
      <c r="G15" s="15"/>
      <c r="H15" s="5">
        <f>SUBTOTAL(109,'27 Alte'!$H$2:$H$14)</f>
        <v>85</v>
      </c>
    </row>
    <row r="16" spans="1:8" x14ac:dyDescent="0.25">
      <c r="A16" s="6"/>
    </row>
  </sheetData>
  <autoFilter ref="A1:H14" xr:uid="{00000000-0001-0000-1800-000000000000}"/>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00"/>
  </sheetPr>
  <dimension ref="A1:H23"/>
  <sheetViews>
    <sheetView tabSelected="1" topLeftCell="A4" zoomScale="85" zoomScaleNormal="85" workbookViewId="0">
      <selection activeCell="L10" sqref="L9:L10"/>
    </sheetView>
  </sheetViews>
  <sheetFormatPr defaultRowHeight="29.25" customHeight="1" x14ac:dyDescent="0.25"/>
  <cols>
    <col min="1" max="1" width="6.42578125" customWidth="1"/>
    <col min="2" max="2" width="45.140625" style="61" customWidth="1"/>
    <col min="3" max="3" width="35.28515625" style="37" customWidth="1"/>
    <col min="4" max="4" width="20.85546875" style="1" bestFit="1" customWidth="1"/>
    <col min="5" max="5" width="13.42578125" style="1" customWidth="1"/>
    <col min="6" max="6" width="17.28515625" style="1" bestFit="1" customWidth="1"/>
    <col min="7" max="7" width="28.42578125" style="1" bestFit="1" customWidth="1"/>
    <col min="8" max="8" width="49.140625" style="37" customWidth="1"/>
  </cols>
  <sheetData>
    <row r="1" spans="1:8" s="21" customFormat="1" ht="29.25" customHeight="1" x14ac:dyDescent="0.25">
      <c r="B1" s="10" t="s">
        <v>466</v>
      </c>
      <c r="C1" s="11" t="s">
        <v>7</v>
      </c>
      <c r="D1" s="11" t="s">
        <v>330</v>
      </c>
      <c r="E1" s="11" t="s">
        <v>35</v>
      </c>
      <c r="F1" s="11" t="s">
        <v>68</v>
      </c>
      <c r="G1" s="11" t="s">
        <v>714</v>
      </c>
      <c r="H1" s="62" t="s">
        <v>36</v>
      </c>
    </row>
    <row r="2" spans="1:8" ht="29.25" customHeight="1" x14ac:dyDescent="0.25">
      <c r="A2" t="s">
        <v>663</v>
      </c>
      <c r="B2" s="50" t="s">
        <v>24</v>
      </c>
      <c r="C2" s="12" t="s">
        <v>425</v>
      </c>
      <c r="D2" s="14">
        <v>2020</v>
      </c>
      <c r="E2" s="14">
        <v>1</v>
      </c>
      <c r="F2" s="14">
        <v>6</v>
      </c>
      <c r="G2" s="45">
        <v>6</v>
      </c>
      <c r="H2" s="25" t="s">
        <v>128</v>
      </c>
    </row>
    <row r="3" spans="1:8" ht="48.6" customHeight="1" x14ac:dyDescent="0.25">
      <c r="A3">
        <v>187</v>
      </c>
      <c r="B3" s="50" t="s">
        <v>59</v>
      </c>
      <c r="C3" s="12" t="s">
        <v>423</v>
      </c>
      <c r="D3" s="14">
        <v>2021</v>
      </c>
      <c r="E3" s="14">
        <v>1</v>
      </c>
      <c r="F3" s="14">
        <v>6</v>
      </c>
      <c r="G3" s="45">
        <v>6</v>
      </c>
      <c r="H3" s="8" t="s">
        <v>134</v>
      </c>
    </row>
    <row r="4" spans="1:8" ht="29.25" customHeight="1" x14ac:dyDescent="0.25">
      <c r="A4">
        <v>187</v>
      </c>
      <c r="B4" s="50" t="s">
        <v>60</v>
      </c>
      <c r="C4" s="12" t="s">
        <v>431</v>
      </c>
      <c r="D4" s="14">
        <v>2021</v>
      </c>
      <c r="E4" s="14">
        <v>1</v>
      </c>
      <c r="F4" s="14">
        <v>4</v>
      </c>
      <c r="G4" s="45">
        <v>4</v>
      </c>
      <c r="H4" s="25"/>
    </row>
    <row r="5" spans="1:8" ht="29.25" customHeight="1" x14ac:dyDescent="0.25">
      <c r="A5" t="s">
        <v>664</v>
      </c>
      <c r="B5" s="50" t="s">
        <v>28</v>
      </c>
      <c r="C5" s="12" t="s">
        <v>428</v>
      </c>
      <c r="D5" s="14">
        <v>2013</v>
      </c>
      <c r="E5" s="14">
        <v>1</v>
      </c>
      <c r="F5" s="14">
        <v>4</v>
      </c>
      <c r="G5" s="45">
        <v>4</v>
      </c>
      <c r="H5" s="25" t="s">
        <v>131</v>
      </c>
    </row>
    <row r="6" spans="1:8" ht="29.25" customHeight="1" x14ac:dyDescent="0.25">
      <c r="A6" t="s">
        <v>665</v>
      </c>
      <c r="B6" s="50" t="s">
        <v>28</v>
      </c>
      <c r="C6" s="12" t="s">
        <v>426</v>
      </c>
      <c r="D6" s="14">
        <v>2022</v>
      </c>
      <c r="E6" s="14">
        <v>1</v>
      </c>
      <c r="F6" s="14">
        <v>2</v>
      </c>
      <c r="G6" s="45">
        <v>2</v>
      </c>
      <c r="H6" s="25" t="s">
        <v>130</v>
      </c>
    </row>
    <row r="7" spans="1:8" ht="110.25" customHeight="1" x14ac:dyDescent="0.25">
      <c r="A7">
        <v>218</v>
      </c>
      <c r="B7" s="46" t="s">
        <v>33</v>
      </c>
      <c r="C7" s="12" t="s">
        <v>697</v>
      </c>
      <c r="D7" s="14"/>
      <c r="E7" s="14">
        <v>1</v>
      </c>
      <c r="F7" s="14">
        <v>4</v>
      </c>
      <c r="G7" s="45">
        <v>4</v>
      </c>
      <c r="H7" s="25" t="s">
        <v>130</v>
      </c>
    </row>
    <row r="8" spans="1:8" ht="29.25" customHeight="1" x14ac:dyDescent="0.25">
      <c r="A8">
        <v>189</v>
      </c>
      <c r="B8" s="50" t="s">
        <v>24</v>
      </c>
      <c r="C8" s="12" t="s">
        <v>427</v>
      </c>
      <c r="D8" s="14">
        <v>2012</v>
      </c>
      <c r="E8" s="14">
        <v>1</v>
      </c>
      <c r="F8" s="14">
        <v>6</v>
      </c>
      <c r="G8" s="45">
        <v>6</v>
      </c>
      <c r="H8" s="25" t="s">
        <v>129</v>
      </c>
    </row>
    <row r="9" spans="1:8" ht="29.25" customHeight="1" x14ac:dyDescent="0.25">
      <c r="A9">
        <v>190</v>
      </c>
      <c r="B9" s="50" t="s">
        <v>25</v>
      </c>
      <c r="C9" s="12" t="s">
        <v>430</v>
      </c>
      <c r="D9" s="14">
        <v>2021</v>
      </c>
      <c r="E9" s="14">
        <v>1</v>
      </c>
      <c r="F9" s="14">
        <v>6</v>
      </c>
      <c r="G9" s="45">
        <v>6</v>
      </c>
      <c r="H9" s="25" t="s">
        <v>42</v>
      </c>
    </row>
    <row r="10" spans="1:8" ht="78" customHeight="1" x14ac:dyDescent="0.25">
      <c r="A10" s="59">
        <v>191</v>
      </c>
      <c r="B10" s="50" t="s">
        <v>57</v>
      </c>
      <c r="C10" s="12" t="s">
        <v>429</v>
      </c>
      <c r="D10" s="14">
        <v>2022</v>
      </c>
      <c r="E10" s="14">
        <v>1</v>
      </c>
      <c r="F10" s="14">
        <v>4</v>
      </c>
      <c r="G10" s="45">
        <v>4</v>
      </c>
      <c r="H10" s="25" t="s">
        <v>132</v>
      </c>
    </row>
    <row r="11" spans="1:8" ht="29.25" customHeight="1" x14ac:dyDescent="0.25">
      <c r="A11">
        <v>192</v>
      </c>
      <c r="B11" s="50" t="s">
        <v>58</v>
      </c>
      <c r="C11" s="12" t="s">
        <v>435</v>
      </c>
      <c r="D11" s="14">
        <v>2023</v>
      </c>
      <c r="E11" s="14">
        <v>1</v>
      </c>
      <c r="F11" s="14">
        <v>1</v>
      </c>
      <c r="G11" s="45">
        <v>1</v>
      </c>
      <c r="H11" s="25" t="s">
        <v>133</v>
      </c>
    </row>
    <row r="12" spans="1:8" ht="29.25" customHeight="1" x14ac:dyDescent="0.25">
      <c r="A12">
        <v>192</v>
      </c>
      <c r="B12" s="50" t="s">
        <v>59</v>
      </c>
      <c r="C12" s="12" t="s">
        <v>424</v>
      </c>
      <c r="D12" s="14">
        <v>2023</v>
      </c>
      <c r="E12" s="14">
        <v>1</v>
      </c>
      <c r="F12" s="14">
        <v>6</v>
      </c>
      <c r="G12" s="45">
        <v>6</v>
      </c>
      <c r="H12" s="25" t="s">
        <v>134</v>
      </c>
    </row>
    <row r="13" spans="1:8" ht="29.25" customHeight="1" x14ac:dyDescent="0.25">
      <c r="A13">
        <v>193</v>
      </c>
      <c r="B13" s="50" t="s">
        <v>25</v>
      </c>
      <c r="C13" s="12" t="s">
        <v>434</v>
      </c>
      <c r="D13" s="14">
        <v>2019</v>
      </c>
      <c r="E13" s="14">
        <v>1</v>
      </c>
      <c r="F13" s="14">
        <v>6</v>
      </c>
      <c r="G13" s="45">
        <v>6</v>
      </c>
      <c r="H13" s="25" t="s">
        <v>42</v>
      </c>
    </row>
    <row r="14" spans="1:8" ht="29.25" customHeight="1" x14ac:dyDescent="0.25">
      <c r="A14">
        <v>194</v>
      </c>
      <c r="B14" s="50" t="s">
        <v>32</v>
      </c>
      <c r="C14" s="12" t="s">
        <v>433</v>
      </c>
      <c r="D14" s="14">
        <v>2021</v>
      </c>
      <c r="E14" s="14">
        <v>1</v>
      </c>
      <c r="F14" s="14">
        <v>12</v>
      </c>
      <c r="G14" s="45">
        <v>12</v>
      </c>
      <c r="H14" s="25" t="s">
        <v>135</v>
      </c>
    </row>
    <row r="15" spans="1:8" ht="29.25" customHeight="1" x14ac:dyDescent="0.25">
      <c r="A15" s="12">
        <v>188</v>
      </c>
      <c r="B15" s="50" t="s">
        <v>62</v>
      </c>
      <c r="C15" s="12" t="s">
        <v>432</v>
      </c>
      <c r="D15" s="14">
        <v>2023</v>
      </c>
      <c r="E15" s="14">
        <v>1</v>
      </c>
      <c r="F15" s="14">
        <v>1</v>
      </c>
      <c r="G15" s="45">
        <v>1</v>
      </c>
      <c r="H15" s="25"/>
    </row>
    <row r="16" spans="1:8" ht="29.25" customHeight="1" x14ac:dyDescent="0.25">
      <c r="A16" s="12">
        <v>188</v>
      </c>
      <c r="B16" s="50" t="s">
        <v>65</v>
      </c>
      <c r="C16" s="12" t="s">
        <v>432</v>
      </c>
      <c r="D16" s="14">
        <v>2023</v>
      </c>
      <c r="E16" s="14">
        <v>1</v>
      </c>
      <c r="F16" s="14">
        <v>2</v>
      </c>
      <c r="G16" s="45">
        <v>2</v>
      </c>
      <c r="H16" s="25" t="s">
        <v>43</v>
      </c>
    </row>
    <row r="17" spans="1:8" ht="29.25" customHeight="1" x14ac:dyDescent="0.25">
      <c r="A17" s="12">
        <v>188</v>
      </c>
      <c r="B17" s="50" t="s">
        <v>64</v>
      </c>
      <c r="C17" s="12" t="s">
        <v>432</v>
      </c>
      <c r="D17" s="14">
        <v>2022</v>
      </c>
      <c r="E17" s="14">
        <v>1</v>
      </c>
      <c r="F17" s="14">
        <v>4</v>
      </c>
      <c r="G17" s="45">
        <v>4</v>
      </c>
      <c r="H17" s="25"/>
    </row>
    <row r="18" spans="1:8" ht="29.25" customHeight="1" x14ac:dyDescent="0.25">
      <c r="A18" s="12">
        <v>188</v>
      </c>
      <c r="B18" s="50" t="s">
        <v>61</v>
      </c>
      <c r="C18" s="12" t="s">
        <v>432</v>
      </c>
      <c r="D18" s="14">
        <v>2023</v>
      </c>
      <c r="E18" s="14">
        <v>1</v>
      </c>
      <c r="F18" s="14">
        <v>5</v>
      </c>
      <c r="G18" s="45">
        <v>5</v>
      </c>
      <c r="H18" s="25" t="s">
        <v>72</v>
      </c>
    </row>
    <row r="19" spans="1:8" ht="29.25" customHeight="1" x14ac:dyDescent="0.25">
      <c r="A19">
        <v>195</v>
      </c>
      <c r="B19" s="50" t="s">
        <v>29</v>
      </c>
      <c r="C19" s="12" t="s">
        <v>436</v>
      </c>
      <c r="D19" s="14">
        <v>2024</v>
      </c>
      <c r="E19" s="14">
        <v>1</v>
      </c>
      <c r="F19" s="14">
        <v>4</v>
      </c>
      <c r="G19" s="45">
        <v>4</v>
      </c>
      <c r="H19" s="25"/>
    </row>
    <row r="20" spans="1:8" ht="29.25" customHeight="1" x14ac:dyDescent="0.25">
      <c r="A20">
        <v>196</v>
      </c>
      <c r="B20" s="50" t="s">
        <v>24</v>
      </c>
      <c r="C20" s="12" t="s">
        <v>137</v>
      </c>
      <c r="D20" s="14">
        <v>2019</v>
      </c>
      <c r="E20" s="14">
        <v>1</v>
      </c>
      <c r="F20" s="14">
        <v>2</v>
      </c>
      <c r="G20" s="45">
        <v>2</v>
      </c>
      <c r="H20" s="25" t="s">
        <v>138</v>
      </c>
    </row>
    <row r="21" spans="1:8" ht="29.25" customHeight="1" x14ac:dyDescent="0.25">
      <c r="A21">
        <v>197</v>
      </c>
      <c r="B21" s="50" t="s">
        <v>28</v>
      </c>
      <c r="C21" s="12" t="s">
        <v>139</v>
      </c>
      <c r="D21" s="14">
        <v>2013</v>
      </c>
      <c r="E21" s="14">
        <v>1</v>
      </c>
      <c r="F21" s="14">
        <v>2</v>
      </c>
      <c r="G21" s="45">
        <v>2</v>
      </c>
      <c r="H21" s="25" t="s">
        <v>140</v>
      </c>
    </row>
    <row r="22" spans="1:8" ht="54.75" customHeight="1" x14ac:dyDescent="0.25">
      <c r="A22">
        <v>198</v>
      </c>
      <c r="B22" s="50" t="s">
        <v>28</v>
      </c>
      <c r="C22" s="12" t="s">
        <v>465</v>
      </c>
      <c r="D22" s="14">
        <v>2024</v>
      </c>
      <c r="E22" s="14">
        <v>1</v>
      </c>
      <c r="F22" s="14">
        <v>4</v>
      </c>
      <c r="G22" s="45">
        <v>4</v>
      </c>
      <c r="H22" s="25" t="s">
        <v>141</v>
      </c>
    </row>
    <row r="23" spans="1:8" ht="29.25" customHeight="1" x14ac:dyDescent="0.25">
      <c r="B23" s="60"/>
      <c r="C23" s="16"/>
      <c r="D23" s="15"/>
      <c r="E23" s="15">
        <f>SUM(E2:E22)</f>
        <v>21</v>
      </c>
      <c r="F23" s="15"/>
      <c r="G23" s="15">
        <f>SUBTOTAL(109,'28 Statie O2'!$G$2:$G$22)</f>
        <v>91</v>
      </c>
      <c r="H23" s="38"/>
    </row>
  </sheetData>
  <autoFilter ref="A1:H22" xr:uid="{00000000-0001-0000-1700-000000000000}"/>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28</vt:i4>
      </vt:variant>
    </vt:vector>
  </HeadingPairs>
  <TitlesOfParts>
    <vt:vector size="28" baseType="lpstr">
      <vt:lpstr>1 Angiograf</vt:lpstr>
      <vt:lpstr>2 CT</vt:lpstr>
      <vt:lpstr>3 RMN</vt:lpstr>
      <vt:lpstr>4 X-ray staționar</vt:lpstr>
      <vt:lpstr>5 X-ray mobil</vt:lpstr>
      <vt:lpstr>6 C-arm</vt:lpstr>
      <vt:lpstr>7 PET-CT </vt:lpstr>
      <vt:lpstr>8 SPECT</vt:lpstr>
      <vt:lpstr>9 Accelerator, Gamma camera</vt:lpstr>
      <vt:lpstr>10 Ecografe (USG)</vt:lpstr>
      <vt:lpstr>11 Sistem PACS</vt:lpstr>
      <vt:lpstr>12 Mașină de anestezie</vt:lpstr>
      <vt:lpstr>13 Monitoare</vt:lpstr>
      <vt:lpstr>14 Pompă de perfuzie</vt:lpstr>
      <vt:lpstr>15 Defibrilatoare</vt:lpstr>
      <vt:lpstr>16 EMG</vt:lpstr>
      <vt:lpstr>17 Mașini de dializă</vt:lpstr>
      <vt:lpstr>18 Incubatoare</vt:lpstr>
      <vt:lpstr>19 Microscoape Chirurgie</vt:lpstr>
      <vt:lpstr>20 Ventilator de respirație</vt:lpstr>
      <vt:lpstr>21 Microscoape optice</vt:lpstr>
      <vt:lpstr>22 Centrifuga</vt:lpstr>
      <vt:lpstr>23 Autoclave și sterilizatoare</vt:lpstr>
      <vt:lpstr>24 Electrocuagulator</vt:lpstr>
      <vt:lpstr>25 Endoscoape</vt:lpstr>
      <vt:lpstr>26 Masa operatie</vt:lpstr>
      <vt:lpstr>27 Alte</vt:lpstr>
      <vt:lpstr>28 Statie O2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UserHome</dc:creator>
  <cp:lastModifiedBy>User</cp:lastModifiedBy>
  <dcterms:created xsi:type="dcterms:W3CDTF">2015-06-05T18:17:20Z</dcterms:created>
  <dcterms:modified xsi:type="dcterms:W3CDTF">2025-11-19T07:42:31Z</dcterms:modified>
</cp:coreProperties>
</file>