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'!$B$6:$M$9</definedName>
    <definedName name="_xlnm._FilterDatabase" localSheetId="0" hidden="1">'Specificaţii tehnice         '!$A$6:$J$17</definedName>
    <definedName name="_Hlk125125747" localSheetId="1">#REF!</definedName>
    <definedName name="_Hlk135403399" localSheetId="1">#REF!</definedName>
  </definedNames>
  <calcPr calcId="181029"/>
</workbook>
</file>

<file path=xl/sharedStrings.xml><?xml version="1.0" encoding="utf-8"?>
<sst xmlns="http://schemas.openxmlformats.org/spreadsheetml/2006/main" count="112" uniqueCount="56">
  <si>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</si>
  <si>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</si>
  <si>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</si>
  <si>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</si>
  <si>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</si>
  <si>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</si>
  <si>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</si>
  <si>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</si>
  <si>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</si>
  <si>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</si>
  <si>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</si>
  <si>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</si>
  <si>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</si>
  <si>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</si>
  <si>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</si>
  <si>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</si>
  <si>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</si>
  <si>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</si>
  <si>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</si>
  <si>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</si>
  <si>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</si>
  <si>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</si>
  <si>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</si>
  <si>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</si>
  <si>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</si>
  <si>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</si>
  <si>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</si>
  <si>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</si>
  <si>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</si>
  <si>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</si>
  <si>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</si>
  <si>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Ultrasonograf portabil tip laptop sau analogic cu troleu</t>
  </si>
  <si>
    <t xml:space="preserve">APLICAŢII CLINICE: Cardiac, General; 
PORTURI PENTRU TRADUCTOARE ACTIVE: ≥3 (inclusiv prin extindere numar porturi cu multiplicator) 
NIVELE DE GRI: ≥256; 
SUMARUL GAMEI DINAMICE MAXIME: ≥330dB; 
CANALE PROCESARE: ≥ 1,000,000; 
ADÂNCIME DE SCANARE: ≥ 40 cm; 
DIAPAZON FRECVENTĂ ASIGURATĂ DE DISPOZITIV 1,5-22 Mhz (minim); 
TRADUCTOARELE ACCEPTATE DE SISTEM: convexe, TEE inclusiv pediatrice si neonatale, sectoriale , CW pencil, intra-operaționale; 
POSTPROCESARE DA 
Moduri de imagistică: 
M-mod DA; 
M-mod şi 2-D DA; 
Armonici Tisulare DA; 
M-mode anatomic DA; 
M-Mode color DA; 
Imagine prin Compunere Spatiala DA;
DOPPLER Tip CW, PW, CFM, TVI ; 
Afişare frecvenţă DA;
Afişare viteză DA;
Power Doppler DA;
Duplex DA;
Triplex DA;
Masurari automatizate DA; 
Calcule automate DA; 
Power Doppler DA; 
Duplex DA; 
Triplex DA 
FUNCŢIONALITĂŢI: 
Ajustare frecventa DA; 
Diapazon dinamic reglabil DA; 
Focalizare de recepţie dinamică
Ajustare mape de culori ≥ 10; 
Selectare automata a sondei la aplicarea presetului DA; 
Reglare GAIN DA; 
TGC – cel putin 8 segmente DA; 
Funcţie de optimizare automată a imaginii DA; 
Funcţie de imbunatatire a imaginii prin compunere spatiala DA; 
Vizualizare duală în timp real a imaginii DA; 
Reglarea semnalului acustic DA; 
Măsurători in timp real si in freeze DA; 
Pachet IMT (Intima Media Thickness) cu masurare automata DA; 
Măsurarea automată a fracției de ejecție DA;
Vizualizare în rezoluție înaltă a fluxului sangvin DA;
Analiza cantitativa TDI DA;
Urmărirea mișcării țesuturilor (Tissue Tracking) cu analiză (strain rate, Bull’s Eye sau analogic) DA;
Regim de îmbunătățire a imaginii în regim cardiac DA;
Elastografie in timp real DA; 
PAN/ZOOM imagine în timp real DA; 
Zoom de înaltă definiţie şi zoom pe arii preselectate DA;
 imagine îngheţată DA 
Spaţiul de stocare ≥ 250 GB SSD; 
Memorie CINE ≥ 150sec DA; 
Porturi extensie:USB 3.0 ≥4 DA 
Video/Audio, HDMI DA; 
Port ECG DA;
DICOM 3.0 DA; 
Timp de conectare ≤30sec
TRADUCTOARE: 
Convex cu frecvenţe de lucru 1.5 - 6 Mhz - 1 unitate;
Liniar cu frecvenţe de lucru 3.0 – 13.0 MHz -numar de elemente ≥190;
Fazat cu frecvenţe de lucru 1.0 – 5.0 MHz
Toate traductoarele solicitate au posibilitatea utilizării ghidului de biopsie DA;
MONITOR FULL HD ≥ 15.6” 
Rezolutie ≥1920x1080; 
Ajustarea automată a luminozității ecranului DA;
Unghiul de deschidere a ecranului ≥170° DA;
BUTOANE CONSOLA Configurabile DA; 
Iluminarea butoanelor DA;
Posibilitatea efectuării Upgrade DA; 
Baterie incorporata, cu durata de lucru ≥ 1.5h; 
Indicator al nivelului bateriei rămase fără conectarea dispozitivului DA;
Imprimanta termica alb/negru – 1buc;
Troleu cu ajustarea înălțimii DA;
Posibilitate instalare printer DA;
Manual de service în una din limbile de circulație internațională (rusa/engleza). 
- Manual de utilizare la momentul livrării în limba română/rusă. 
</t>
  </si>
  <si>
    <t xml:space="preserve">Fibrobronhoscop  
Cod 290260 
Descriere Fibronhoscop destinat diagnosticului și tratamentul cailor respiratori 
Parametrul  Specificația
Sistem optic Unghiul cîmpului de vedere ≥ 120 grade
 Înclinarea cîmpului vizual 0 grade
 Adîncimea cîmpului vizual 3- 50mm
 Capul distal ≤ 6 mm
 Diametrul exterior ≤ 6 mm
Înclinarea capului distal sus/jos 180/130 grade
Diametrul tubului introdus  ≤ 6mm
Lungimea de lucru  ≥ 600 mm
Canalul de instrumente  ≥ 2,7 mm
Completarea  Lampă de halogen de rezervă - 1 unit.
  Piesă bucală -2 unit.
  Tester automat (sa se indice modelul) - 1 unit. 
  "Sursa de lumină halogen (minim 150 W) - 1 unit.
(sa se indice modelul)"
  Pensă de biopsie- 2 unit.
</t>
  </si>
  <si>
    <t xml:space="preserve">Fibrobronhoscop  </t>
  </si>
  <si>
    <t xml:space="preserve"> Modul senzor de bule</t>
  </si>
  <si>
    <t xml:space="preserve">Sa contina 2 modul de bule da- Compatibile cu aparatul de circulatie extracorporeala Sorin Group Livanova “Stochert S 5 (anul 2018)
Sa contina 2 sensori  de bule da
Sa contina 2 cabluri senzor bule da
Sa aiba opţiune de inchidere a clemei electromagnetice la detectarea bulelor de aer, inclusiv declanşare alarma acustica si vizuala. da
</t>
  </si>
  <si>
    <t>Frigider de laborator 60-70L</t>
  </si>
  <si>
    <t xml:space="preserve">Temperatura - +2 C până la +8 C;
Acuratețe temperatură 0,1 C;
Racire – convecție forțată;
Capacitate  60-70 L;
Agent de răcire – R600a;
Clasa climatică – N, SN;
Interfață PC  - USB;
Alarme – alarmă pentru temperaturi ridicate și scăzute;
 Alarmă pentru eroarea termostatului;
 Alarmă pentru usa deschisă;
Material – Exterior: placă de oțel pulverizată cu pulbere antibacteriană;
Interior: placă de oțel pulverizată cu pulbere antibacteriană;
Număr de rafturi – 2 
Accesorii incluse – Lampa LED 
Port USB;
Dispozitiv de înregistrare a temperaturii 
</t>
  </si>
  <si>
    <t>Dispozitiv de fizioterapie cu curenți de joasă și medie frecvență (amplipulsterapie)</t>
  </si>
  <si>
    <t xml:space="preserve">Dispozitiv de fizioterapie cu curenți de joasă și medie frecvență (amplipulsterapie)
Forme de curenti:  galvanici, diadinamici, sinusoidali modulați
Ecran LED
Taimer încorporat 
Control automat al curentului pacientului 
Tensiunea rețelei electrice: 220V
Frecvența: 50 Hz
Puterea: max 40 VA
Clasa de electrosecuritate: II
</t>
  </si>
  <si>
    <t>Agitator de laborator orbital carusel pentru amestecul eprubetelor cu sînge</t>
  </si>
  <si>
    <t xml:space="preserve">Agitator de laborator orbital carusel pentru amestecul eprubetelor cu sînge
Capacitate – 1-15 eprubete;
Diametru – 12-0,1 mm;
Diametrul discului – 220mm;
Unghi – 38grade;
Suportul pentru eprubete din cauciuc special.
</t>
  </si>
  <si>
    <t>Ultrasonograf intracardiac (ICE), Consola cu Ultrasunete, portabil</t>
  </si>
  <si>
    <t xml:space="preserve">Ultrasonograf intracardiac (ICE), Consola cu Ultrasunete, portabil  
Cod  
APLICAŢII CLINICE  General, cardiac, intracardiac, pentru sala de electrofiziologie
PROBE PORTURI  min.1
PROBE TIP, MHz Linear opțional
 Phased/Vector 2-7,5
 Convex opțional
 ICE, intracardiac Eco 2 - 11
NIVELE DE GRI  ≥256
GAMA DINAMICĂ  ≥250dB
PREPROCESARE, Canale digitale  ≥120000
POSTPROCESARE  da
Moduri M-mod şi 2-D, Doppler, Doppler color da (2D M, B regim, TTE, auto EF, smart Eco, TVI/TI, TSI, MDI, LVO contrast, CardioLab/MacLab interfata,  DTI, THI, , dinamic TCE,)
ICE (Intracardiac ECHO)  Tip intracardiac
 Prezență modulul interfață pentru sonde ICE da
 soft pentru vizualizare intracardiacă da
 Swift link pentru conectare cu transductorul intracardiac da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diferiti algoritmi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opțional
 Cablu ECG da
 Transductor ICE de diametru 8-10 F 2 buc.
DESERVIRE  minimum 24 de luni in perioada postgaranție
Termen de exploatare așteptat  minimum 7 ani
TRANING SI PREGĂTIREA SPECIALISTULUI  obligatoriu
</t>
  </si>
  <si>
    <t>Valoarea estimativă</t>
  </si>
  <si>
    <t>standarde de referință</t>
  </si>
  <si>
    <t>Specificarea tehnică deplină ofertată</t>
  </si>
  <si>
    <t>Pat multifunctional pentru adulti (6-8 pozitii) Cod 140400</t>
  </si>
  <si>
    <t xml:space="preserve">Pat multifunctional pentru adulţi (6-8 poziţii)
Cod 140400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adimisă de încărcare Cu etichetă pe pat ≥220 kg
Înălțime Ajustabilă ≥ 74 cm
Rotile Diametru ≥12.5 cm
 Sistem de blocare  la minim 2 rotile
Parapete de protecție laterale da
Sectiunea spate să aibă cadru pentru detector radiologic ≥ 43 x 43 cm
Reglare manuală a părților importante în caz de lipsă de energie electrică opțională
Alimentare  220 V, 50 Hz
Saltele lavabile ortopedică  da
</t>
  </si>
  <si>
    <t>Brancarda sanitara (caracteristici avansate) Cod 140380</t>
  </si>
  <si>
    <t xml:space="preserve">Brancarda sanitara  (caracteristici avansate)
Cod 140380
Descriere Brancardă destinată pentru transportarea pacienților
Parametru Specificație 
Tip hidraulic
Secțiuni ≥ 3
Poziționare Tredelinburg cu ajutorul unui amortiztor ≥ 12 grade
 Antitredelinburg cu
 ajutorul unui amortiztor ≥ 12 grade
Spătarul reglabil cu ajutorul unui amortizator cu gaz ≥ 80 grade
Control manual da, din ambele părți
Transparență la razele x-ray (radiografie, brac C) da
Nișe pentru casete x-ray minim 3 buc.
Reglabilă pe înălțime 55 - 80 cm
Bare laterale, pliabile da
Roți Diametru ≥ 15 cm
 Frine cu blocare centrală
la toate 4 roți da
 Posibilitatea de blocare
 a direcției roților da
Material oțel inox vopsit 
electrostatic
Sarcina maximă  ≥ 230 kg
Dimensiuni ≥ 200 x 75 cm
Mînere pentru transportarea brancardei da
Saltea, rezistentă la prelucrare și apă da, detașabilă
Suport pentru balon de oxigen da
Să fie dotată cu rotile/bamper de 
protecție în toate patru colțuri pentru evitarea lovirii de perete da
</t>
  </si>
  <si>
    <t xml:space="preserve"> 33100000-1</t>
  </si>
  <si>
    <t>Achiziționarea Dispozitivelor medicale  conform necesităților IMSP  Institutul de Cardiologie pentru anul 2023 (listă suplimentară 31)</t>
  </si>
  <si>
    <t xml:space="preserve">Achiziționarea Dispozitivelor medicale  conform necesităților IMSP  Institutul de Cardiologie pentru anul 2023 (listă suplimentară 31)
</t>
  </si>
  <si>
    <t xml:space="preserve">Termenul de livrare/prestare/executare/instalare și dare în exploatare: DDP - Franco destinație vămuit, Incoterms 2020, până la 90 zile de la înregistrarea contractului de CAPCS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</si>
</sst>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0"/>
      <color indexed="8"/>
      <name val="Times New Roman"/>
      <family val="1"/>
    </font>
    <font>
      <sz val="11"/>
      <color theme="1"/>
      <name val="Times New Roman"/>
      <family val="1"/>
    </font>
    <font>
      <sz val="11"/>
      <color rgb="FF333333"/>
      <name val="Arial"/>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cellStyleXfs>
  <cellXfs count="7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20" applyFont="1" applyFill="1" applyBorder="1" applyAlignment="1" applyProtection="1">
      <alignment horizontal="center" vertical="center" wrapText="1"/>
      <protection/>
    </xf>
    <xf numFmtId="0" fontId="2" fillId="0" borderId="1" xfId="0" applyFont="1" applyBorder="1" applyProtection="1">
      <protection locked="0"/>
    </xf>
    <xf numFmtId="0" fontId="2" fillId="0" borderId="1" xfId="0" applyFont="1" applyBorder="1" applyAlignment="1" applyProtection="1">
      <alignment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top" wrapText="1"/>
      <protection locked="0"/>
    </xf>
    <xf numFmtId="0" fontId="4" fillId="2" borderId="1" xfId="20" applyFont="1" applyFill="1" applyBorder="1" applyAlignment="1" applyProtection="1">
      <alignment horizontal="left" vertical="top" wrapText="1"/>
      <protection/>
    </xf>
    <xf numFmtId="0" fontId="11" fillId="3" borderId="1" xfId="0" applyFont="1" applyFill="1" applyBorder="1" applyAlignment="1" applyProtection="1">
      <alignment horizontal="center" vertical="center" wrapText="1"/>
      <protection/>
    </xf>
    <xf numFmtId="0" fontId="11" fillId="3" borderId="1" xfId="0" applyFont="1" applyFill="1" applyBorder="1" applyAlignment="1" applyProtection="1">
      <alignment horizontal="left" vertical="center" wrapText="1"/>
      <protection/>
    </xf>
    <xf numFmtId="0" fontId="2" fillId="0" borderId="3" xfId="0" applyFont="1" applyBorder="1" applyProtection="1">
      <protection locked="0"/>
    </xf>
    <xf numFmtId="0" fontId="9" fillId="0" borderId="0" xfId="0" applyFont="1"/>
    <xf numFmtId="4" fontId="2" fillId="0" borderId="0" xfId="20" applyNumberFormat="1" applyFont="1" applyProtection="1">
      <alignment/>
      <protection locked="0"/>
    </xf>
    <xf numFmtId="0" fontId="6"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4" fillId="3" borderId="1" xfId="0" applyFont="1" applyFill="1" applyBorder="1" applyAlignment="1">
      <alignment horizontal="left" vertical="center" wrapText="1"/>
    </xf>
    <xf numFmtId="0" fontId="2" fillId="0" borderId="1" xfId="20" applyFont="1" applyBorder="1" applyProtection="1">
      <alignment/>
      <protection locked="0"/>
    </xf>
    <xf numFmtId="164" fontId="2" fillId="0" borderId="1" xfId="20" applyNumberFormat="1" applyFont="1" applyBorder="1" applyProtection="1">
      <alignment/>
      <protection/>
    </xf>
    <xf numFmtId="0" fontId="7" fillId="0" borderId="1" xfId="20" applyFont="1" applyBorder="1" applyProtection="1">
      <alignment/>
      <protection locked="0"/>
    </xf>
    <xf numFmtId="0" fontId="0" fillId="0" borderId="1" xfId="0" applyBorder="1"/>
    <xf numFmtId="0" fontId="2" fillId="3" borderId="1" xfId="20" applyFont="1" applyFill="1" applyBorder="1" applyProtection="1">
      <alignment/>
      <protection locked="0"/>
    </xf>
    <xf numFmtId="0" fontId="2" fillId="3" borderId="1" xfId="0" applyFont="1" applyFill="1" applyBorder="1" applyAlignment="1" applyProtection="1">
      <alignment horizontal="left" vertical="top"/>
      <protection locked="0"/>
    </xf>
    <xf numFmtId="0" fontId="7" fillId="3" borderId="1" xfId="20" applyFont="1" applyFill="1" applyBorder="1" applyProtection="1">
      <alignment/>
      <protection locked="0"/>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0" fillId="3" borderId="1" xfId="0" applyFill="1" applyBorder="1"/>
    <xf numFmtId="0" fontId="9" fillId="3" borderId="1" xfId="0" applyFont="1" applyFill="1" applyBorder="1"/>
    <xf numFmtId="4" fontId="9" fillId="3" borderId="1" xfId="0" applyNumberFormat="1" applyFont="1" applyFill="1" applyBorder="1"/>
    <xf numFmtId="4" fontId="2" fillId="3" borderId="1" xfId="20" applyNumberFormat="1" applyFont="1" applyFill="1" applyBorder="1" applyAlignment="1" applyProtection="1">
      <alignment horizontal="left" vertical="top"/>
      <protection locked="0"/>
    </xf>
    <xf numFmtId="0" fontId="2" fillId="3" borderId="1" xfId="0" applyFont="1" applyFill="1" applyBorder="1" applyProtection="1">
      <protection locked="0"/>
    </xf>
    <xf numFmtId="0" fontId="2" fillId="3" borderId="1" xfId="0" applyFont="1" applyFill="1" applyBorder="1" applyAlignment="1" applyProtection="1">
      <alignment horizontal="left"/>
      <protection locked="0"/>
    </xf>
    <xf numFmtId="0" fontId="12" fillId="3" borderId="1" xfId="0" applyFont="1" applyFill="1" applyBorder="1" applyAlignment="1">
      <alignment vertical="center" wrapText="1"/>
    </xf>
    <xf numFmtId="4" fontId="2" fillId="3" borderId="1" xfId="0" applyNumberFormat="1" applyFont="1" applyFill="1" applyBorder="1" applyProtection="1">
      <protection locked="0"/>
    </xf>
    <xf numFmtId="0" fontId="2" fillId="3" borderId="1" xfId="0" applyFont="1" applyFill="1" applyBorder="1" applyAlignment="1" applyProtection="1">
      <alignment wrapText="1"/>
      <protection locked="0"/>
    </xf>
    <xf numFmtId="0" fontId="13" fillId="3" borderId="1" xfId="0" applyFont="1" applyFill="1" applyBorder="1" applyAlignment="1">
      <alignment vertical="center" wrapText="1"/>
    </xf>
    <xf numFmtId="0" fontId="2" fillId="0" borderId="1" xfId="20" applyFont="1" applyBorder="1" applyAlignment="1" applyProtection="1">
      <alignment wrapText="1"/>
      <protection locked="0"/>
    </xf>
    <xf numFmtId="0" fontId="2" fillId="3" borderId="1" xfId="20" applyFont="1" applyFill="1" applyBorder="1" applyAlignment="1" applyProtection="1">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0"/>
  <sheetViews>
    <sheetView tabSelected="1" workbookViewId="0" topLeftCell="A25">
      <selection activeCell="J8" sqref="J8"/>
    </sheetView>
  </sheetViews>
  <sheetFormatPr defaultColWidth="9.140625" defaultRowHeight="12.75"/>
  <cols>
    <col min="1" max="1" width="5.7109375" style="24" customWidth="1"/>
    <col min="2" max="2" width="4.421875" style="24" customWidth="1"/>
    <col min="3" max="3" width="25.8515625" style="24" customWidth="1"/>
    <col min="4" max="4" width="28.00390625" style="25" customWidth="1"/>
    <col min="5" max="5" width="10.57421875" style="24" customWidth="1"/>
    <col min="6" max="6" width="11.28125" style="24" customWidth="1"/>
    <col min="7" max="7" width="10.7109375" style="24" customWidth="1"/>
    <col min="8" max="8" width="71.28125" style="24" customWidth="1"/>
    <col min="9" max="9" width="35.57421875" style="24" customWidth="1"/>
    <col min="10" max="10" width="19.421875" style="25" customWidth="1"/>
    <col min="11" max="11" width="1.7109375" style="24" customWidth="1"/>
    <col min="12" max="16384" width="9.140625" style="24" customWidth="1"/>
  </cols>
  <sheetData>
    <row r="1" spans="3:11" ht="12.75">
      <c r="C1" s="40" t="s">
        <v>27</v>
      </c>
      <c r="D1" s="40"/>
      <c r="E1" s="40"/>
      <c r="F1" s="40"/>
      <c r="G1" s="40"/>
      <c r="H1" s="40"/>
      <c r="I1" s="40"/>
      <c r="J1" s="40"/>
      <c r="K1" s="40"/>
    </row>
    <row r="2" spans="4:8" ht="12.75">
      <c r="D2" s="43" t="s">
        <v>14</v>
      </c>
      <c r="E2" s="43"/>
      <c r="F2" s="43"/>
      <c r="G2" s="43"/>
      <c r="H2" s="43"/>
    </row>
    <row r="3" spans="1:10" ht="31.5">
      <c r="A3" s="44" t="s">
        <v>9</v>
      </c>
      <c r="B3" s="44"/>
      <c r="C3" s="44"/>
      <c r="D3" s="45" t="s">
        <v>29</v>
      </c>
      <c r="E3" s="45"/>
      <c r="F3" s="45"/>
      <c r="G3" s="45"/>
      <c r="H3" s="45"/>
      <c r="I3" s="24" t="s">
        <v>10</v>
      </c>
      <c r="J3" s="25" t="s">
        <v>12</v>
      </c>
    </row>
    <row r="4" spans="1:11" s="28" customFormat="1" ht="12.75">
      <c r="A4" s="46" t="s">
        <v>8</v>
      </c>
      <c r="B4" s="46"/>
      <c r="C4" s="46"/>
      <c r="D4" s="47" t="s">
        <v>53</v>
      </c>
      <c r="E4" s="47"/>
      <c r="F4" s="47"/>
      <c r="G4" s="47"/>
      <c r="H4" s="47"/>
      <c r="I4" s="47"/>
      <c r="J4" s="26" t="s">
        <v>13</v>
      </c>
      <c r="K4" s="27"/>
    </row>
    <row r="5" spans="4:11" s="29" customFormat="1" ht="12.75">
      <c r="D5" s="41"/>
      <c r="E5" s="41"/>
      <c r="F5" s="41"/>
      <c r="G5" s="41"/>
      <c r="H5" s="41"/>
      <c r="I5" s="41"/>
      <c r="J5" s="41"/>
      <c r="K5" s="27"/>
    </row>
    <row r="6" spans="1:11" ht="20.1" customHeight="1">
      <c r="A6" s="30" t="s">
        <v>2</v>
      </c>
      <c r="B6" s="30" t="s">
        <v>0</v>
      </c>
      <c r="C6" s="30" t="s">
        <v>1</v>
      </c>
      <c r="D6" s="30" t="s">
        <v>3</v>
      </c>
      <c r="E6" s="31" t="s">
        <v>4</v>
      </c>
      <c r="F6" s="31" t="s">
        <v>5</v>
      </c>
      <c r="G6" s="31" t="s">
        <v>6</v>
      </c>
      <c r="H6" s="32" t="s">
        <v>7</v>
      </c>
      <c r="I6" s="32" t="s">
        <v>47</v>
      </c>
      <c r="J6" s="30" t="s">
        <v>46</v>
      </c>
      <c r="K6" s="33"/>
    </row>
    <row r="7" spans="1:11" ht="20.1" customHeight="1">
      <c r="A7" s="30">
        <v>1</v>
      </c>
      <c r="B7" s="42">
        <v>2</v>
      </c>
      <c r="C7" s="42"/>
      <c r="D7" s="42"/>
      <c r="E7" s="30">
        <v>3</v>
      </c>
      <c r="F7" s="30">
        <v>4</v>
      </c>
      <c r="G7" s="30">
        <v>5</v>
      </c>
      <c r="H7" s="30">
        <v>6</v>
      </c>
      <c r="I7" s="34"/>
      <c r="J7" s="30">
        <v>8</v>
      </c>
      <c r="K7" s="33"/>
    </row>
    <row r="8" spans="1:11" ht="409.5">
      <c r="A8" s="62" t="s">
        <v>52</v>
      </c>
      <c r="B8" s="36">
        <v>1</v>
      </c>
      <c r="C8" s="35" t="str">
        <f aca="true" t="shared" si="0" ref="C8:C14">D8</f>
        <v>Ultrasonograf portabil tip laptop sau analogic cu troleu</v>
      </c>
      <c r="D8" s="35" t="s">
        <v>31</v>
      </c>
      <c r="E8" s="35"/>
      <c r="F8" s="35"/>
      <c r="G8" s="68"/>
      <c r="H8" s="36" t="s">
        <v>32</v>
      </c>
      <c r="I8" s="69"/>
      <c r="J8" s="70"/>
      <c r="K8" s="38"/>
    </row>
    <row r="9" spans="1:11" ht="255">
      <c r="A9" s="76" t="s">
        <v>30</v>
      </c>
      <c r="B9" s="63">
        <v>2</v>
      </c>
      <c r="C9" s="35" t="str">
        <f t="shared" si="0"/>
        <v xml:space="preserve">Fibrobronhoscop  </v>
      </c>
      <c r="D9" s="35" t="s">
        <v>34</v>
      </c>
      <c r="E9" s="35"/>
      <c r="F9" s="35"/>
      <c r="G9" s="63"/>
      <c r="H9" s="36" t="s">
        <v>33</v>
      </c>
      <c r="I9" s="69"/>
      <c r="J9" s="70"/>
      <c r="K9" s="37"/>
    </row>
    <row r="10" spans="1:11" ht="89.25">
      <c r="A10" s="62" t="s">
        <v>52</v>
      </c>
      <c r="B10" s="36">
        <v>3</v>
      </c>
      <c r="C10" s="35" t="str">
        <f t="shared" si="0"/>
        <v xml:space="preserve"> Modul senzor de bule</v>
      </c>
      <c r="D10" s="35" t="s">
        <v>35</v>
      </c>
      <c r="E10" s="35"/>
      <c r="F10" s="35"/>
      <c r="G10" s="63"/>
      <c r="H10" s="36" t="s">
        <v>36</v>
      </c>
      <c r="I10" s="69"/>
      <c r="J10" s="70"/>
      <c r="K10" s="37"/>
    </row>
    <row r="11" spans="1:10" ht="242.25">
      <c r="A11" s="76" t="s">
        <v>52</v>
      </c>
      <c r="B11" s="63">
        <v>4</v>
      </c>
      <c r="C11" s="35" t="str">
        <f t="shared" si="0"/>
        <v>Frigider de laborator 60-70L</v>
      </c>
      <c r="D11" s="35" t="s">
        <v>37</v>
      </c>
      <c r="E11" s="35"/>
      <c r="F11" s="35"/>
      <c r="G11" s="71"/>
      <c r="H11" s="36" t="s">
        <v>38</v>
      </c>
      <c r="I11" s="69"/>
      <c r="J11" s="70"/>
    </row>
    <row r="12" spans="1:10" ht="127.5">
      <c r="A12" s="62" t="s">
        <v>52</v>
      </c>
      <c r="B12" s="36">
        <v>5</v>
      </c>
      <c r="C12" s="35" t="str">
        <f t="shared" si="0"/>
        <v>Dispozitiv de fizioterapie cu curenți de joasă și medie frecvență (amplipulsterapie)</v>
      </c>
      <c r="D12" s="35" t="s">
        <v>39</v>
      </c>
      <c r="E12" s="35"/>
      <c r="F12" s="35"/>
      <c r="G12" s="71"/>
      <c r="H12" s="36" t="s">
        <v>40</v>
      </c>
      <c r="I12" s="69"/>
      <c r="J12" s="70"/>
    </row>
    <row r="13" spans="1:10" ht="89.25">
      <c r="A13" s="76" t="s">
        <v>52</v>
      </c>
      <c r="B13" s="63">
        <v>6</v>
      </c>
      <c r="C13" s="35" t="str">
        <f t="shared" si="0"/>
        <v>Agitator de laborator orbital carusel pentru amestecul eprubetelor cu sînge</v>
      </c>
      <c r="D13" s="35" t="s">
        <v>41</v>
      </c>
      <c r="E13" s="35"/>
      <c r="F13" s="35"/>
      <c r="G13" s="71"/>
      <c r="H13" s="36" t="s">
        <v>42</v>
      </c>
      <c r="I13" s="69"/>
      <c r="J13" s="70"/>
    </row>
    <row r="14" spans="1:10" ht="409.5">
      <c r="A14" s="62" t="s">
        <v>52</v>
      </c>
      <c r="B14" s="36">
        <v>7</v>
      </c>
      <c r="C14" s="35" t="str">
        <f t="shared" si="0"/>
        <v>Ultrasonograf intracardiac (ICE), Consola cu Ultrasunete, portabil</v>
      </c>
      <c r="D14" s="35" t="s">
        <v>43</v>
      </c>
      <c r="E14" s="35"/>
      <c r="F14" s="35"/>
      <c r="G14" s="71"/>
      <c r="H14" s="36" t="s">
        <v>44</v>
      </c>
      <c r="I14" s="69"/>
      <c r="J14" s="70"/>
    </row>
    <row r="15" spans="1:10" ht="345">
      <c r="A15" s="76" t="s">
        <v>52</v>
      </c>
      <c r="B15" s="63">
        <v>8</v>
      </c>
      <c r="C15" s="57" t="s">
        <v>48</v>
      </c>
      <c r="D15" s="65" t="str">
        <f aca="true" t="shared" si="1" ref="D15:D16">C15</f>
        <v>Pat multifunctional pentru adulti (6-8 pozitii) Cod 140400</v>
      </c>
      <c r="E15" s="35"/>
      <c r="F15" s="66"/>
      <c r="G15" s="72"/>
      <c r="H15" s="73" t="s">
        <v>49</v>
      </c>
      <c r="I15" s="74"/>
      <c r="J15" s="75"/>
    </row>
    <row r="16" spans="1:10" ht="409.5">
      <c r="A16" s="62" t="s">
        <v>52</v>
      </c>
      <c r="B16" s="36">
        <v>9</v>
      </c>
      <c r="C16" s="57" t="s">
        <v>50</v>
      </c>
      <c r="D16" s="65" t="str">
        <f t="shared" si="1"/>
        <v>Brancarda sanitara (caracteristici avansate) Cod 140380</v>
      </c>
      <c r="E16" s="35"/>
      <c r="F16" s="66"/>
      <c r="G16" s="72"/>
      <c r="H16" s="73" t="s">
        <v>51</v>
      </c>
      <c r="I16" s="71"/>
      <c r="J16" s="75"/>
    </row>
    <row r="17" spans="2:18" ht="20.1" customHeight="1">
      <c r="B17" s="9"/>
      <c r="C17" s="9" t="s">
        <v>15</v>
      </c>
      <c r="D17" s="9"/>
      <c r="E17" s="9"/>
      <c r="F17" s="9"/>
      <c r="G17" s="9"/>
      <c r="H17" s="9"/>
      <c r="I17" s="39">
        <f>SUM(I8:I16)</f>
        <v>0</v>
      </c>
      <c r="J17" s="9"/>
      <c r="K17" s="9"/>
      <c r="L17" s="9"/>
      <c r="M17" s="9"/>
      <c r="N17" s="9"/>
      <c r="O17" s="9"/>
      <c r="P17" s="9"/>
      <c r="Q17" s="9"/>
      <c r="R17" s="9"/>
    </row>
    <row r="18" spans="2:18" ht="20.25">
      <c r="B18" s="9"/>
      <c r="C18" s="9"/>
      <c r="D18" s="9"/>
      <c r="E18" s="9"/>
      <c r="F18" s="9"/>
      <c r="G18" s="9"/>
      <c r="H18" s="9"/>
      <c r="I18" s="2"/>
      <c r="J18" s="9"/>
      <c r="K18" s="9"/>
      <c r="L18" s="9"/>
      <c r="M18" s="9"/>
      <c r="N18" s="9"/>
      <c r="O18" s="9"/>
      <c r="P18" s="9"/>
      <c r="Q18" s="9"/>
      <c r="R18" s="9"/>
    </row>
    <row r="19" spans="2:18" ht="20.25">
      <c r="B19" s="9"/>
      <c r="C19" s="9" t="s">
        <v>16</v>
      </c>
      <c r="D19" s="9"/>
      <c r="E19" s="9"/>
      <c r="F19" s="9"/>
      <c r="G19" s="9"/>
      <c r="H19" s="9"/>
      <c r="I19" s="9"/>
      <c r="J19" s="9"/>
      <c r="K19" s="9"/>
      <c r="L19" s="9"/>
      <c r="M19" s="9"/>
      <c r="N19" s="9"/>
      <c r="O19" s="9"/>
      <c r="P19" s="9"/>
      <c r="Q19" s="9"/>
      <c r="R19" s="9"/>
    </row>
    <row r="20" spans="2:18" ht="12.75">
      <c r="B20"/>
      <c r="C20"/>
      <c r="D20"/>
      <c r="E20"/>
      <c r="F20"/>
      <c r="G20"/>
      <c r="H20"/>
      <c r="I20"/>
      <c r="J20"/>
      <c r="K20"/>
      <c r="L20"/>
      <c r="M20"/>
      <c r="N20"/>
      <c r="O20"/>
      <c r="P20"/>
      <c r="Q20"/>
      <c r="R20"/>
    </row>
  </sheetData>
  <autoFilter ref="A6:J17"/>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workbookViewId="0" topLeftCell="A16">
      <selection activeCell="D25" sqref="D25:L3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18" customWidth="1"/>
    <col min="6" max="6" width="15.28125" style="7" customWidth="1"/>
    <col min="7" max="7" width="14.7109375" style="15"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1" t="s">
        <v>26</v>
      </c>
      <c r="E1" s="51"/>
      <c r="F1" s="51"/>
      <c r="G1" s="51"/>
      <c r="H1" s="51"/>
      <c r="I1" s="51"/>
      <c r="J1" s="51"/>
      <c r="K1" s="51"/>
      <c r="L1" s="51"/>
    </row>
    <row r="2" spans="4:11" ht="12.75">
      <c r="D2" s="52" t="s">
        <v>17</v>
      </c>
      <c r="E2" s="52"/>
      <c r="F2" s="52"/>
      <c r="G2" s="52"/>
      <c r="H2" s="52"/>
      <c r="I2" s="52"/>
      <c r="J2" s="52"/>
      <c r="K2" s="13"/>
    </row>
    <row r="3" spans="2:12" ht="12.75">
      <c r="B3" s="53" t="s">
        <v>9</v>
      </c>
      <c r="C3" s="53"/>
      <c r="D3" s="53"/>
      <c r="E3" s="54" t="s">
        <v>29</v>
      </c>
      <c r="F3" s="54"/>
      <c r="G3" s="54"/>
      <c r="H3" s="54"/>
      <c r="I3" s="54"/>
      <c r="K3" s="2" t="s">
        <v>10</v>
      </c>
      <c r="L3" s="2" t="s">
        <v>12</v>
      </c>
    </row>
    <row r="4" spans="1:12" s="4" customFormat="1" ht="32.25" customHeight="1">
      <c r="A4" s="3"/>
      <c r="B4" s="55" t="s">
        <v>8</v>
      </c>
      <c r="C4" s="55"/>
      <c r="D4" s="55"/>
      <c r="E4" s="56" t="s">
        <v>54</v>
      </c>
      <c r="F4" s="56"/>
      <c r="G4" s="56"/>
      <c r="H4" s="56"/>
      <c r="I4" s="56"/>
      <c r="J4" s="56"/>
      <c r="K4" s="22" t="s">
        <v>11</v>
      </c>
      <c r="L4" s="22" t="s">
        <v>13</v>
      </c>
    </row>
    <row r="5" spans="1:12" s="5" customFormat="1" ht="20.1" customHeight="1">
      <c r="A5" s="3"/>
      <c r="E5" s="49"/>
      <c r="F5" s="49"/>
      <c r="G5" s="49"/>
      <c r="H5" s="49"/>
      <c r="I5" s="49"/>
      <c r="J5" s="21"/>
      <c r="K5" s="21"/>
      <c r="L5" s="21"/>
    </row>
    <row r="6" spans="1:13" ht="31.5">
      <c r="A6" s="6"/>
      <c r="B6" s="1" t="s">
        <v>2</v>
      </c>
      <c r="C6" s="1" t="s">
        <v>0</v>
      </c>
      <c r="D6" s="1" t="s">
        <v>1</v>
      </c>
      <c r="E6" s="17" t="s">
        <v>3</v>
      </c>
      <c r="F6" s="16" t="s">
        <v>18</v>
      </c>
      <c r="G6" s="14" t="s">
        <v>19</v>
      </c>
      <c r="H6" s="16" t="s">
        <v>20</v>
      </c>
      <c r="I6" s="20" t="s">
        <v>21</v>
      </c>
      <c r="J6" s="20" t="s">
        <v>22</v>
      </c>
      <c r="K6" s="20" t="s">
        <v>23</v>
      </c>
      <c r="L6" s="20" t="s">
        <v>24</v>
      </c>
      <c r="M6" s="23" t="s">
        <v>45</v>
      </c>
    </row>
    <row r="7" spans="1:13" ht="12.75">
      <c r="A7" s="6"/>
      <c r="B7" s="16">
        <v>1</v>
      </c>
      <c r="C7" s="50">
        <v>2</v>
      </c>
      <c r="D7" s="50"/>
      <c r="E7" s="50"/>
      <c r="F7" s="16">
        <v>3</v>
      </c>
      <c r="G7" s="14">
        <v>4</v>
      </c>
      <c r="H7" s="16">
        <v>5</v>
      </c>
      <c r="I7" s="16">
        <v>6</v>
      </c>
      <c r="J7" s="16">
        <v>7</v>
      </c>
      <c r="K7" s="16">
        <v>8</v>
      </c>
      <c r="L7" s="19">
        <v>9</v>
      </c>
      <c r="M7" s="19"/>
    </row>
    <row r="8" spans="2:13" ht="110.25">
      <c r="B8" s="58" t="s">
        <v>52</v>
      </c>
      <c r="C8" s="36">
        <v>1</v>
      </c>
      <c r="D8" s="35" t="str">
        <f aca="true" t="shared" si="0" ref="D8:D14">E8</f>
        <v>Ultrasonograf portabil tip laptop sau analogic cu troleu</v>
      </c>
      <c r="E8" s="35" t="s">
        <v>31</v>
      </c>
      <c r="F8" s="35" t="s">
        <v>28</v>
      </c>
      <c r="G8" s="35">
        <v>1</v>
      </c>
      <c r="H8" s="62"/>
      <c r="I8" s="62"/>
      <c r="J8" s="58"/>
      <c r="K8" s="58"/>
      <c r="L8" s="77" t="s">
        <v>55</v>
      </c>
      <c r="M8" s="69">
        <v>583333.33</v>
      </c>
    </row>
    <row r="9" spans="2:13" ht="110.25">
      <c r="B9" s="58" t="s">
        <v>52</v>
      </c>
      <c r="C9" s="63">
        <v>2</v>
      </c>
      <c r="D9" s="35" t="str">
        <f t="shared" si="0"/>
        <v xml:space="preserve">Fibrobronhoscop  </v>
      </c>
      <c r="E9" s="35" t="s">
        <v>34</v>
      </c>
      <c r="F9" s="35" t="s">
        <v>28</v>
      </c>
      <c r="G9" s="35">
        <v>1</v>
      </c>
      <c r="H9" s="78"/>
      <c r="I9" s="78"/>
      <c r="J9" s="59"/>
      <c r="K9" s="59"/>
      <c r="L9" s="77" t="s">
        <v>55</v>
      </c>
      <c r="M9" s="69">
        <v>166666.66</v>
      </c>
    </row>
    <row r="10" spans="2:13" ht="110.25">
      <c r="B10" s="58" t="s">
        <v>52</v>
      </c>
      <c r="C10" s="36">
        <v>3</v>
      </c>
      <c r="D10" s="35" t="str">
        <f t="shared" si="0"/>
        <v xml:space="preserve"> Modul senzor de bule</v>
      </c>
      <c r="E10" s="35" t="s">
        <v>35</v>
      </c>
      <c r="F10" s="35" t="s">
        <v>28</v>
      </c>
      <c r="G10" s="35">
        <v>1</v>
      </c>
      <c r="H10" s="62"/>
      <c r="I10" s="62"/>
      <c r="J10" s="58"/>
      <c r="K10" s="58"/>
      <c r="L10" s="77" t="s">
        <v>55</v>
      </c>
      <c r="M10" s="69">
        <v>100000</v>
      </c>
    </row>
    <row r="11" spans="2:13" ht="110.25">
      <c r="B11" s="58" t="s">
        <v>52</v>
      </c>
      <c r="C11" s="63">
        <v>4</v>
      </c>
      <c r="D11" s="35" t="str">
        <f t="shared" si="0"/>
        <v>Frigider de laborator 60-70L</v>
      </c>
      <c r="E11" s="35" t="s">
        <v>37</v>
      </c>
      <c r="F11" s="35" t="s">
        <v>28</v>
      </c>
      <c r="G11" s="35">
        <v>1</v>
      </c>
      <c r="H11" s="62"/>
      <c r="I11" s="62"/>
      <c r="J11" s="58"/>
      <c r="K11" s="58"/>
      <c r="L11" s="77" t="s">
        <v>55</v>
      </c>
      <c r="M11" s="69">
        <v>16666.6</v>
      </c>
    </row>
    <row r="12" spans="2:18" ht="111">
      <c r="B12" s="58" t="s">
        <v>52</v>
      </c>
      <c r="C12" s="36">
        <v>5</v>
      </c>
      <c r="D12" s="35" t="str">
        <f t="shared" si="0"/>
        <v>Dispozitiv de fizioterapie cu curenți de joasă și medie frecvență (amplipulsterapie)</v>
      </c>
      <c r="E12" s="35" t="s">
        <v>39</v>
      </c>
      <c r="F12" s="35" t="s">
        <v>28</v>
      </c>
      <c r="G12" s="35">
        <v>1</v>
      </c>
      <c r="H12" s="64"/>
      <c r="I12" s="64"/>
      <c r="J12" s="60"/>
      <c r="K12" s="60"/>
      <c r="L12" s="77" t="s">
        <v>55</v>
      </c>
      <c r="M12" s="69">
        <v>20833.33</v>
      </c>
      <c r="N12" s="9"/>
      <c r="O12" s="9"/>
      <c r="P12" s="9"/>
      <c r="Q12" s="9"/>
      <c r="R12" s="9"/>
    </row>
    <row r="13" spans="2:18" ht="111">
      <c r="B13" s="58" t="s">
        <v>52</v>
      </c>
      <c r="C13" s="63">
        <v>6</v>
      </c>
      <c r="D13" s="35" t="str">
        <f t="shared" si="0"/>
        <v>Agitator de laborator orbital carusel pentru amestecul eprubetelor cu sînge</v>
      </c>
      <c r="E13" s="35" t="s">
        <v>41</v>
      </c>
      <c r="F13" s="35" t="s">
        <v>28</v>
      </c>
      <c r="G13" s="35">
        <v>1</v>
      </c>
      <c r="H13" s="64"/>
      <c r="I13" s="64"/>
      <c r="J13" s="60"/>
      <c r="K13" s="60"/>
      <c r="L13" s="77" t="s">
        <v>55</v>
      </c>
      <c r="M13" s="69">
        <v>25000</v>
      </c>
      <c r="N13" s="9"/>
      <c r="O13" s="9"/>
      <c r="P13" s="9"/>
      <c r="Q13" s="9"/>
      <c r="R13" s="9"/>
    </row>
    <row r="14" spans="2:18" ht="111">
      <c r="B14" s="58" t="s">
        <v>52</v>
      </c>
      <c r="C14" s="36">
        <v>7</v>
      </c>
      <c r="D14" s="35" t="str">
        <f t="shared" si="0"/>
        <v>Ultrasonograf intracardiac (ICE), Consola cu Ultrasunete, portabil</v>
      </c>
      <c r="E14" s="35" t="s">
        <v>43</v>
      </c>
      <c r="F14" s="35" t="s">
        <v>28</v>
      </c>
      <c r="G14" s="35">
        <v>1</v>
      </c>
      <c r="H14" s="64"/>
      <c r="I14" s="64"/>
      <c r="J14" s="60"/>
      <c r="K14" s="60"/>
      <c r="L14" s="77" t="s">
        <v>55</v>
      </c>
      <c r="M14" s="69">
        <v>666666.66</v>
      </c>
      <c r="N14" s="9"/>
      <c r="O14" s="9"/>
      <c r="P14" s="9"/>
      <c r="Q14" s="9"/>
      <c r="R14" s="9"/>
    </row>
    <row r="15" spans="2:18" ht="110.25">
      <c r="B15" s="58" t="s">
        <v>52</v>
      </c>
      <c r="C15" s="63">
        <v>8</v>
      </c>
      <c r="D15" s="57" t="s">
        <v>48</v>
      </c>
      <c r="E15" s="65" t="str">
        <f aca="true" t="shared" si="1" ref="E15:E16">D15</f>
        <v>Pat multifunctional pentru adulti (6-8 pozitii) Cod 140400</v>
      </c>
      <c r="F15" s="35" t="s">
        <v>28</v>
      </c>
      <c r="G15" s="66">
        <v>12</v>
      </c>
      <c r="H15" s="67"/>
      <c r="I15" s="67"/>
      <c r="J15" s="61"/>
      <c r="K15" s="61"/>
      <c r="L15" s="77" t="s">
        <v>55</v>
      </c>
      <c r="M15" s="74">
        <v>370500</v>
      </c>
      <c r="N15"/>
      <c r="O15"/>
      <c r="P15"/>
      <c r="Q15"/>
      <c r="R15"/>
    </row>
    <row r="16" spans="2:18" ht="110.25">
      <c r="B16" s="58" t="s">
        <v>52</v>
      </c>
      <c r="C16" s="36">
        <v>9</v>
      </c>
      <c r="D16" s="57" t="s">
        <v>50</v>
      </c>
      <c r="E16" s="65" t="str">
        <f t="shared" si="1"/>
        <v>Brancarda sanitara (caracteristici avansate) Cod 140380</v>
      </c>
      <c r="F16" s="35" t="s">
        <v>28</v>
      </c>
      <c r="G16" s="66">
        <v>2</v>
      </c>
      <c r="H16" s="67"/>
      <c r="I16" s="67"/>
      <c r="J16" s="61"/>
      <c r="K16" s="61"/>
      <c r="L16" s="77" t="s">
        <v>55</v>
      </c>
      <c r="M16" s="71">
        <v>69600</v>
      </c>
      <c r="N16"/>
      <c r="O16"/>
      <c r="P16"/>
      <c r="Q16"/>
      <c r="R16"/>
    </row>
    <row r="17" ht="12.75">
      <c r="M17" s="39">
        <f>SUM(M8:M16)</f>
        <v>2019266.58</v>
      </c>
    </row>
    <row r="24" spans="4:12" ht="12.75">
      <c r="D24" s="10"/>
      <c r="E24" s="10"/>
      <c r="F24" s="11"/>
      <c r="G24" s="10"/>
      <c r="H24" s="48" t="s">
        <v>25</v>
      </c>
      <c r="I24" s="48"/>
      <c r="J24" s="8" t="e">
        <f>SUM(#REF!)</f>
        <v>#REF!</v>
      </c>
      <c r="K24" s="8" t="e">
        <f>SUM(#REF!)</f>
        <v>#REF!</v>
      </c>
      <c r="L24" s="10"/>
    </row>
    <row r="25" spans="5:7" ht="12.75">
      <c r="E25" s="2"/>
      <c r="G25" s="2"/>
    </row>
    <row r="26" spans="5:7" ht="12.75">
      <c r="E26" s="2"/>
      <c r="G26" s="2"/>
    </row>
    <row r="27" spans="4:18" ht="20.25">
      <c r="D27" s="9" t="s">
        <v>15</v>
      </c>
      <c r="E27" s="9"/>
      <c r="F27" s="9"/>
      <c r="G27" s="9"/>
      <c r="H27" s="9"/>
      <c r="I27" s="9"/>
      <c r="J27" s="9"/>
      <c r="K27" s="9"/>
      <c r="L27" s="9"/>
      <c r="M27" s="9"/>
      <c r="N27" s="9"/>
      <c r="O27" s="9"/>
      <c r="P27" s="9"/>
      <c r="Q27" s="9"/>
      <c r="R27" s="9"/>
    </row>
    <row r="28" spans="4:18" ht="20.25">
      <c r="D28" s="9"/>
      <c r="E28" s="9"/>
      <c r="F28" s="9"/>
      <c r="G28" s="9"/>
      <c r="H28" s="9"/>
      <c r="I28" s="9"/>
      <c r="J28" s="9"/>
      <c r="K28" s="9"/>
      <c r="L28" s="9"/>
      <c r="M28" s="9"/>
      <c r="N28" s="9"/>
      <c r="O28" s="9"/>
      <c r="P28" s="9"/>
      <c r="Q28" s="9"/>
      <c r="R28" s="9"/>
    </row>
    <row r="29" spans="4:18" ht="20.25">
      <c r="D29" s="9" t="s">
        <v>16</v>
      </c>
      <c r="E29" s="9"/>
      <c r="F29" s="9"/>
      <c r="G29" s="9"/>
      <c r="H29" s="9"/>
      <c r="I29" s="9"/>
      <c r="J29" s="9"/>
      <c r="K29" s="9"/>
      <c r="L29" s="9"/>
      <c r="M29" s="9"/>
      <c r="N29" s="9"/>
      <c r="O29" s="9"/>
      <c r="P29" s="9"/>
      <c r="Q29" s="9"/>
      <c r="R29" s="9"/>
    </row>
    <row r="30" spans="4:18" ht="12.75">
      <c r="D30"/>
      <c r="E30"/>
      <c r="F30"/>
      <c r="G30"/>
      <c r="H30"/>
      <c r="I30"/>
      <c r="J30"/>
      <c r="K30"/>
      <c r="L30"/>
      <c r="M30"/>
      <c r="N30"/>
      <c r="O30"/>
      <c r="P30"/>
      <c r="Q30"/>
      <c r="R30"/>
    </row>
    <row r="31" spans="4:18" ht="12.75">
      <c r="D31"/>
      <c r="E31"/>
      <c r="F31"/>
      <c r="G31"/>
      <c r="H31"/>
      <c r="I31"/>
      <c r="J31"/>
      <c r="K31"/>
      <c r="L31"/>
      <c r="M31"/>
      <c r="N31"/>
      <c r="O31"/>
      <c r="P31"/>
      <c r="Q31"/>
      <c r="R31"/>
    </row>
  </sheetData>
  <autoFilter ref="B6:M9"/>
  <mergeCells count="9">
    <mergeCell ref="H24:I24"/>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48" t="s">
        <v>25</v>
      </c>
      <c r="I12" s="4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2023-09-15T13:58:03Z</dcterms:modified>
  <cp:category/>
  <cp:version/>
  <cp:contentType/>
  <cp:contentStatus/>
</cp:coreProperties>
</file>