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Reagenți Suplimentari 2026\"/>
    </mc:Choice>
  </mc:AlternateContent>
  <xr:revisionPtr revIDLastSave="0" documentId="8_{D6179BD7-D801-4546-A81E-48CDE24F75D3}" xr6:coauthVersionLast="47" xr6:coauthVersionMax="47" xr10:uidLastSave="{00000000-0000-0000-0000-000000000000}"/>
  <bookViews>
    <workbookView xWindow="-120" yWindow="-120" windowWidth="29040" windowHeight="15720" xr2:uid="{77C11188-F88E-4479-9754-0DBC29FDD421}"/>
  </bookViews>
  <sheets>
    <sheet name="Reagenti Suplimentar 2026" sheetId="1" r:id="rId1"/>
  </sheets>
  <definedNames>
    <definedName name="_xlnm._FilterDatabase" localSheetId="0" hidden="1">'Reagenti Suplimentar 2026'!$A$1:$XFC$170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N169" i="1" l="1"/>
  <c r="AO169" i="1" s="1"/>
  <c r="AM169" i="1"/>
  <c r="J169" i="1"/>
  <c r="AM168" i="1"/>
  <c r="AN168" i="1" s="1"/>
  <c r="AO168" i="1" s="1"/>
  <c r="J168" i="1"/>
  <c r="AN167" i="1"/>
  <c r="AO167" i="1" s="1"/>
  <c r="AM167" i="1"/>
  <c r="J167" i="1"/>
  <c r="AM166" i="1"/>
  <c r="AN166" i="1" s="1"/>
  <c r="AO166" i="1" s="1"/>
  <c r="J166" i="1"/>
  <c r="AN165" i="1"/>
  <c r="AO165" i="1" s="1"/>
  <c r="AM165" i="1"/>
  <c r="AM164" i="1"/>
  <c r="AN164" i="1" s="1"/>
  <c r="AO164" i="1" s="1"/>
  <c r="AO163" i="1"/>
  <c r="AN163" i="1"/>
  <c r="AM163" i="1"/>
  <c r="J163" i="1"/>
  <c r="AM162" i="1"/>
  <c r="AN162" i="1" s="1"/>
  <c r="AO162" i="1" s="1"/>
  <c r="J162" i="1"/>
  <c r="AO161" i="1"/>
  <c r="AN161" i="1"/>
  <c r="AM161" i="1"/>
  <c r="AM160" i="1"/>
  <c r="AN160" i="1" s="1"/>
  <c r="AO160" i="1" s="1"/>
  <c r="J160" i="1"/>
  <c r="AN159" i="1"/>
  <c r="AO159" i="1" s="1"/>
  <c r="AM159" i="1"/>
  <c r="J159" i="1"/>
  <c r="AM158" i="1"/>
  <c r="AN158" i="1" s="1"/>
  <c r="AO158" i="1" s="1"/>
  <c r="AM157" i="1"/>
  <c r="AN157" i="1" s="1"/>
  <c r="AO157" i="1" s="1"/>
  <c r="AM156" i="1"/>
  <c r="AN156" i="1" s="1"/>
  <c r="AO156" i="1" s="1"/>
  <c r="J156" i="1"/>
  <c r="AM155" i="1"/>
  <c r="AN155" i="1" s="1"/>
  <c r="AO155" i="1" s="1"/>
  <c r="J155" i="1"/>
  <c r="AM154" i="1"/>
  <c r="AN154" i="1" s="1"/>
  <c r="AO154" i="1" s="1"/>
  <c r="J154" i="1"/>
  <c r="AM153" i="1"/>
  <c r="AN153" i="1" s="1"/>
  <c r="AO153" i="1" s="1"/>
  <c r="J153" i="1"/>
  <c r="AM152" i="1"/>
  <c r="AN152" i="1" s="1"/>
  <c r="AO152" i="1" s="1"/>
  <c r="AM151" i="1"/>
  <c r="AN151" i="1" s="1"/>
  <c r="AO151" i="1" s="1"/>
  <c r="AN150" i="1"/>
  <c r="AO150" i="1" s="1"/>
  <c r="AM150" i="1"/>
  <c r="AN149" i="1"/>
  <c r="AO149" i="1" s="1"/>
  <c r="AM149" i="1"/>
  <c r="AM148" i="1"/>
  <c r="AN148" i="1" s="1"/>
  <c r="AO148" i="1" s="1"/>
  <c r="AM147" i="1"/>
  <c r="AN147" i="1" s="1"/>
  <c r="AO147" i="1" s="1"/>
  <c r="AM146" i="1"/>
  <c r="AN146" i="1" s="1"/>
  <c r="AO146" i="1" s="1"/>
  <c r="J146" i="1"/>
  <c r="AN145" i="1"/>
  <c r="AO145" i="1" s="1"/>
  <c r="AM145" i="1"/>
  <c r="J145" i="1"/>
  <c r="AM144" i="1"/>
  <c r="AN144" i="1" s="1"/>
  <c r="AO144" i="1" s="1"/>
  <c r="J144" i="1"/>
  <c r="AN143" i="1"/>
  <c r="AO143" i="1" s="1"/>
  <c r="AM143" i="1"/>
  <c r="J143" i="1"/>
  <c r="AM142" i="1"/>
  <c r="AN142" i="1" s="1"/>
  <c r="AO142" i="1" s="1"/>
  <c r="J142" i="1"/>
  <c r="AN141" i="1"/>
  <c r="AO141" i="1" s="1"/>
  <c r="AM141" i="1"/>
  <c r="J141" i="1"/>
  <c r="AM140" i="1"/>
  <c r="AN140" i="1" s="1"/>
  <c r="AO140" i="1" s="1"/>
  <c r="J140" i="1"/>
  <c r="AN139" i="1"/>
  <c r="AO139" i="1" s="1"/>
  <c r="AM139" i="1"/>
  <c r="J139" i="1"/>
  <c r="AM138" i="1"/>
  <c r="AN138" i="1" s="1"/>
  <c r="AO138" i="1" s="1"/>
  <c r="AM137" i="1"/>
  <c r="AN137" i="1" s="1"/>
  <c r="AO137" i="1" s="1"/>
  <c r="J137" i="1"/>
  <c r="AN136" i="1"/>
  <c r="AO136" i="1" s="1"/>
  <c r="AM136" i="1"/>
  <c r="J136" i="1"/>
  <c r="AM135" i="1"/>
  <c r="AN135" i="1" s="1"/>
  <c r="AO135" i="1" s="1"/>
  <c r="J135" i="1"/>
  <c r="AN134" i="1"/>
  <c r="AO134" i="1" s="1"/>
  <c r="AM134" i="1"/>
  <c r="J134" i="1"/>
  <c r="AM133" i="1"/>
  <c r="AN133" i="1" s="1"/>
  <c r="AO133" i="1" s="1"/>
  <c r="J133" i="1"/>
  <c r="AN132" i="1"/>
  <c r="AO132" i="1" s="1"/>
  <c r="AM132" i="1"/>
  <c r="AM131" i="1"/>
  <c r="AN131" i="1" s="1"/>
  <c r="AO131" i="1" s="1"/>
  <c r="J131" i="1"/>
  <c r="AM130" i="1"/>
  <c r="AN130" i="1" s="1"/>
  <c r="AO130" i="1" s="1"/>
  <c r="AM129" i="1"/>
  <c r="AN129" i="1" s="1"/>
  <c r="AO129" i="1" s="1"/>
  <c r="J129" i="1"/>
  <c r="AM128" i="1"/>
  <c r="AN128" i="1" s="1"/>
  <c r="AO128" i="1" s="1"/>
  <c r="J128" i="1"/>
  <c r="AM127" i="1"/>
  <c r="AN127" i="1" s="1"/>
  <c r="AO127" i="1" s="1"/>
  <c r="AN126" i="1"/>
  <c r="AO126" i="1" s="1"/>
  <c r="AM126" i="1"/>
  <c r="J126" i="1"/>
  <c r="AM125" i="1"/>
  <c r="AN125" i="1" s="1"/>
  <c r="AO125" i="1" s="1"/>
  <c r="J125" i="1"/>
  <c r="AN124" i="1"/>
  <c r="AO124" i="1" s="1"/>
  <c r="AM124" i="1"/>
  <c r="J124" i="1"/>
  <c r="AM123" i="1"/>
  <c r="AN123" i="1" s="1"/>
  <c r="AO123" i="1" s="1"/>
  <c r="J123" i="1"/>
  <c r="AN122" i="1"/>
  <c r="AO122" i="1" s="1"/>
  <c r="AM122" i="1"/>
  <c r="J122" i="1"/>
  <c r="AM121" i="1"/>
  <c r="AN121" i="1" s="1"/>
  <c r="AO121" i="1" s="1"/>
  <c r="J121" i="1"/>
  <c r="AN120" i="1"/>
  <c r="AO120" i="1" s="1"/>
  <c r="AM120" i="1"/>
  <c r="J120" i="1"/>
  <c r="AM119" i="1"/>
  <c r="AN119" i="1" s="1"/>
  <c r="AO119" i="1" s="1"/>
  <c r="J119" i="1"/>
  <c r="AN118" i="1"/>
  <c r="AO118" i="1" s="1"/>
  <c r="AM118" i="1"/>
  <c r="J118" i="1"/>
  <c r="AM117" i="1"/>
  <c r="AN117" i="1" s="1"/>
  <c r="AO117" i="1" s="1"/>
  <c r="J117" i="1"/>
  <c r="AN116" i="1"/>
  <c r="AO116" i="1" s="1"/>
  <c r="AM116" i="1"/>
  <c r="J116" i="1"/>
  <c r="AM115" i="1"/>
  <c r="AN115" i="1" s="1"/>
  <c r="AO115" i="1" s="1"/>
  <c r="J115" i="1"/>
  <c r="AN114" i="1"/>
  <c r="AO114" i="1" s="1"/>
  <c r="AM114" i="1"/>
  <c r="I114" i="1"/>
  <c r="AM113" i="1"/>
  <c r="AN113" i="1" s="1"/>
  <c r="AO113" i="1" s="1"/>
  <c r="I113" i="1"/>
  <c r="AN112" i="1"/>
  <c r="AO112" i="1" s="1"/>
  <c r="AM112" i="1"/>
  <c r="I112" i="1"/>
  <c r="AM111" i="1"/>
  <c r="AN111" i="1" s="1"/>
  <c r="AO111" i="1" s="1"/>
  <c r="AM110" i="1"/>
  <c r="AN110" i="1" s="1"/>
  <c r="AO110" i="1" s="1"/>
  <c r="I110" i="1"/>
  <c r="AN109" i="1"/>
  <c r="AO109" i="1" s="1"/>
  <c r="AM109" i="1"/>
  <c r="I109" i="1"/>
  <c r="AM108" i="1"/>
  <c r="AN108" i="1" s="1"/>
  <c r="AO108" i="1" s="1"/>
  <c r="J108" i="1"/>
  <c r="AN107" i="1"/>
  <c r="AO107" i="1" s="1"/>
  <c r="AM107" i="1"/>
  <c r="J107" i="1"/>
  <c r="AM106" i="1"/>
  <c r="AN106" i="1" s="1"/>
  <c r="AO106" i="1" s="1"/>
  <c r="J106" i="1"/>
  <c r="AN105" i="1"/>
  <c r="AO105" i="1" s="1"/>
  <c r="AM105" i="1"/>
  <c r="J105" i="1"/>
  <c r="AM104" i="1"/>
  <c r="AN104" i="1" s="1"/>
  <c r="AO104" i="1" s="1"/>
  <c r="J104" i="1"/>
  <c r="AN103" i="1"/>
  <c r="AO103" i="1" s="1"/>
  <c r="AM103" i="1"/>
  <c r="AM102" i="1"/>
  <c r="AN102" i="1" s="1"/>
  <c r="AO102" i="1" s="1"/>
  <c r="J102" i="1"/>
  <c r="AM101" i="1"/>
  <c r="AN101" i="1" s="1"/>
  <c r="AO101" i="1" s="1"/>
  <c r="J101" i="1"/>
  <c r="AM100" i="1"/>
  <c r="AN100" i="1" s="1"/>
  <c r="AO100" i="1" s="1"/>
  <c r="J100" i="1"/>
  <c r="AM99" i="1"/>
  <c r="AN99" i="1" s="1"/>
  <c r="AO99" i="1" s="1"/>
  <c r="J99" i="1"/>
  <c r="AM98" i="1"/>
  <c r="AN98" i="1" s="1"/>
  <c r="AO98" i="1" s="1"/>
  <c r="J98" i="1"/>
  <c r="AM97" i="1"/>
  <c r="AN97" i="1" s="1"/>
  <c r="AO97" i="1" s="1"/>
  <c r="AM96" i="1"/>
  <c r="AN96" i="1" s="1"/>
  <c r="AO96" i="1" s="1"/>
  <c r="I96" i="1"/>
  <c r="AM95" i="1"/>
  <c r="AN95" i="1" s="1"/>
  <c r="AO95" i="1" s="1"/>
  <c r="J95" i="1"/>
  <c r="AM94" i="1"/>
  <c r="AN94" i="1" s="1"/>
  <c r="AO94" i="1" s="1"/>
  <c r="J94" i="1"/>
  <c r="AM93" i="1"/>
  <c r="AN93" i="1" s="1"/>
  <c r="AO93" i="1" s="1"/>
  <c r="J93" i="1"/>
  <c r="AM92" i="1"/>
  <c r="AN92" i="1" s="1"/>
  <c r="AO92" i="1" s="1"/>
  <c r="J92" i="1"/>
  <c r="AM91" i="1"/>
  <c r="AN91" i="1" s="1"/>
  <c r="AO91" i="1" s="1"/>
  <c r="AM90" i="1"/>
  <c r="AN90" i="1" s="1"/>
  <c r="AO90" i="1" s="1"/>
  <c r="AM89" i="1"/>
  <c r="AN89" i="1" s="1"/>
  <c r="AO89" i="1" s="1"/>
  <c r="AM88" i="1"/>
  <c r="AN88" i="1" s="1"/>
  <c r="AO88" i="1" s="1"/>
  <c r="J88" i="1"/>
  <c r="AM87" i="1"/>
  <c r="AN87" i="1" s="1"/>
  <c r="AO87" i="1" s="1"/>
  <c r="J87" i="1"/>
  <c r="AM86" i="1"/>
  <c r="AN86" i="1" s="1"/>
  <c r="AO86" i="1" s="1"/>
  <c r="J86" i="1"/>
  <c r="AM85" i="1"/>
  <c r="AN85" i="1" s="1"/>
  <c r="AO85" i="1" s="1"/>
  <c r="AM84" i="1"/>
  <c r="AN84" i="1" s="1"/>
  <c r="AO84" i="1" s="1"/>
  <c r="J84" i="1"/>
  <c r="AM83" i="1"/>
  <c r="AN83" i="1" s="1"/>
  <c r="AO83" i="1" s="1"/>
  <c r="AN82" i="1"/>
  <c r="AO82" i="1" s="1"/>
  <c r="AM82" i="1"/>
  <c r="AN81" i="1"/>
  <c r="AO81" i="1" s="1"/>
  <c r="AM81" i="1"/>
  <c r="J81" i="1"/>
  <c r="AM80" i="1"/>
  <c r="AN80" i="1" s="1"/>
  <c r="AO80" i="1" s="1"/>
  <c r="I80" i="1"/>
  <c r="AN79" i="1"/>
  <c r="AO79" i="1" s="1"/>
  <c r="AM79" i="1"/>
  <c r="J79" i="1"/>
  <c r="AM78" i="1"/>
  <c r="AN78" i="1" s="1"/>
  <c r="AO78" i="1" s="1"/>
  <c r="J78" i="1"/>
  <c r="AN77" i="1"/>
  <c r="AO77" i="1" s="1"/>
  <c r="AM77" i="1"/>
  <c r="AM76" i="1"/>
  <c r="AN76" i="1" s="1"/>
  <c r="AO76" i="1" s="1"/>
  <c r="AM75" i="1"/>
  <c r="AN75" i="1" s="1"/>
  <c r="AO75" i="1" s="1"/>
  <c r="AM74" i="1"/>
  <c r="AN74" i="1" s="1"/>
  <c r="AO74" i="1" s="1"/>
  <c r="J74" i="1"/>
  <c r="AN73" i="1"/>
  <c r="AO73" i="1" s="1"/>
  <c r="AM73" i="1"/>
  <c r="J73" i="1"/>
  <c r="AM72" i="1"/>
  <c r="AN72" i="1" s="1"/>
  <c r="AO72" i="1" s="1"/>
  <c r="J72" i="1"/>
  <c r="AN71" i="1"/>
  <c r="AO71" i="1" s="1"/>
  <c r="AM71" i="1"/>
  <c r="J71" i="1"/>
  <c r="AM70" i="1"/>
  <c r="AN70" i="1" s="1"/>
  <c r="AO70" i="1" s="1"/>
  <c r="AM69" i="1"/>
  <c r="AN69" i="1" s="1"/>
  <c r="AO69" i="1" s="1"/>
  <c r="J69" i="1"/>
  <c r="AN68" i="1"/>
  <c r="AO68" i="1" s="1"/>
  <c r="AM68" i="1"/>
  <c r="AM67" i="1"/>
  <c r="AN67" i="1" s="1"/>
  <c r="AO67" i="1" s="1"/>
  <c r="AM66" i="1"/>
  <c r="AN66" i="1" s="1"/>
  <c r="AO66" i="1" s="1"/>
  <c r="J66" i="1"/>
  <c r="AM65" i="1"/>
  <c r="AN65" i="1" s="1"/>
  <c r="AO65" i="1" s="1"/>
  <c r="AN64" i="1"/>
  <c r="AO64" i="1" s="1"/>
  <c r="AM64" i="1"/>
  <c r="J64" i="1"/>
  <c r="AM63" i="1"/>
  <c r="AN63" i="1" s="1"/>
  <c r="AO63" i="1" s="1"/>
  <c r="J63" i="1"/>
  <c r="AN62" i="1"/>
  <c r="AO62" i="1" s="1"/>
  <c r="AM62" i="1"/>
  <c r="J62" i="1"/>
  <c r="AM61" i="1"/>
  <c r="AN61" i="1" s="1"/>
  <c r="AO61" i="1" s="1"/>
  <c r="AM60" i="1"/>
  <c r="AN60" i="1" s="1"/>
  <c r="AO60" i="1" s="1"/>
  <c r="J60" i="1"/>
  <c r="AN59" i="1"/>
  <c r="AO59" i="1" s="1"/>
  <c r="AM59" i="1"/>
  <c r="J59" i="1"/>
  <c r="AM58" i="1"/>
  <c r="AN58" i="1" s="1"/>
  <c r="AO58" i="1" s="1"/>
  <c r="J58" i="1"/>
  <c r="AN57" i="1"/>
  <c r="AO57" i="1" s="1"/>
  <c r="AM57" i="1"/>
  <c r="AM56" i="1"/>
  <c r="AN56" i="1" s="1"/>
  <c r="AO56" i="1" s="1"/>
  <c r="J56" i="1"/>
  <c r="AM55" i="1"/>
  <c r="AN55" i="1" s="1"/>
  <c r="AO55" i="1" s="1"/>
  <c r="J55" i="1"/>
  <c r="AM54" i="1"/>
  <c r="AN54" i="1" s="1"/>
  <c r="AO54" i="1" s="1"/>
  <c r="AM53" i="1"/>
  <c r="AN53" i="1" s="1"/>
  <c r="AO53" i="1" s="1"/>
  <c r="AM52" i="1"/>
  <c r="AN52" i="1" s="1"/>
  <c r="AO52" i="1" s="1"/>
  <c r="AM51" i="1"/>
  <c r="AN51" i="1" s="1"/>
  <c r="AO51" i="1" s="1"/>
  <c r="AM50" i="1"/>
  <c r="AN50" i="1" s="1"/>
  <c r="AO50" i="1" s="1"/>
  <c r="AM49" i="1"/>
  <c r="AN49" i="1" s="1"/>
  <c r="AO49" i="1" s="1"/>
  <c r="J49" i="1"/>
  <c r="AM48" i="1"/>
  <c r="AN48" i="1" s="1"/>
  <c r="AO48" i="1" s="1"/>
  <c r="AM47" i="1"/>
  <c r="AN47" i="1" s="1"/>
  <c r="AO47" i="1" s="1"/>
  <c r="AM46" i="1"/>
  <c r="AN46" i="1" s="1"/>
  <c r="AO46" i="1" s="1"/>
  <c r="J46" i="1"/>
  <c r="AN45" i="1"/>
  <c r="AO45" i="1" s="1"/>
  <c r="AM45" i="1"/>
  <c r="J45" i="1"/>
  <c r="AM44" i="1"/>
  <c r="AN44" i="1" s="1"/>
  <c r="AO44" i="1" s="1"/>
  <c r="J44" i="1"/>
  <c r="AN43" i="1"/>
  <c r="AO43" i="1" s="1"/>
  <c r="AM43" i="1"/>
  <c r="J43" i="1"/>
  <c r="AM42" i="1"/>
  <c r="AN42" i="1" s="1"/>
  <c r="AO42" i="1" s="1"/>
  <c r="J42" i="1"/>
  <c r="AN41" i="1"/>
  <c r="AO41" i="1" s="1"/>
  <c r="AM41" i="1"/>
  <c r="J41" i="1"/>
  <c r="AM40" i="1"/>
  <c r="AN40" i="1" s="1"/>
  <c r="AO40" i="1" s="1"/>
  <c r="AM39" i="1"/>
  <c r="AN39" i="1" s="1"/>
  <c r="AO39" i="1" s="1"/>
  <c r="J39" i="1"/>
  <c r="AM38" i="1"/>
  <c r="AN38" i="1" s="1"/>
  <c r="AO38" i="1" s="1"/>
  <c r="AM37" i="1"/>
  <c r="AN37" i="1" s="1"/>
  <c r="AO37" i="1" s="1"/>
  <c r="J37" i="1"/>
  <c r="AM36" i="1"/>
  <c r="AN36" i="1" s="1"/>
  <c r="AO36" i="1" s="1"/>
  <c r="J36" i="1"/>
  <c r="AM35" i="1"/>
  <c r="AN35" i="1" s="1"/>
  <c r="AO35" i="1" s="1"/>
  <c r="AN34" i="1"/>
  <c r="AO34" i="1" s="1"/>
  <c r="AM34" i="1"/>
  <c r="AM33" i="1"/>
  <c r="AN33" i="1" s="1"/>
  <c r="AO33" i="1" s="1"/>
  <c r="J33" i="1"/>
  <c r="AM32" i="1"/>
  <c r="AN32" i="1" s="1"/>
  <c r="AO32" i="1" s="1"/>
  <c r="J32" i="1"/>
  <c r="AM31" i="1"/>
  <c r="AN31" i="1" s="1"/>
  <c r="AO31" i="1" s="1"/>
  <c r="J31" i="1"/>
  <c r="AM30" i="1"/>
  <c r="AN30" i="1" s="1"/>
  <c r="AO30" i="1" s="1"/>
  <c r="AM29" i="1"/>
  <c r="AN29" i="1" s="1"/>
  <c r="AO29" i="1" s="1"/>
  <c r="J29" i="1"/>
  <c r="AM28" i="1"/>
  <c r="AN28" i="1" s="1"/>
  <c r="AO28" i="1" s="1"/>
  <c r="AM27" i="1"/>
  <c r="AN27" i="1" s="1"/>
  <c r="AO27" i="1" s="1"/>
  <c r="J27" i="1"/>
  <c r="AM26" i="1"/>
  <c r="AN26" i="1" s="1"/>
  <c r="AO26" i="1" s="1"/>
  <c r="J26" i="1"/>
  <c r="AM25" i="1"/>
  <c r="AN25" i="1" s="1"/>
  <c r="AO25" i="1" s="1"/>
  <c r="J25" i="1"/>
  <c r="AM24" i="1"/>
  <c r="AN24" i="1" s="1"/>
  <c r="AO24" i="1" s="1"/>
  <c r="J24" i="1"/>
  <c r="AM23" i="1"/>
  <c r="AN23" i="1" s="1"/>
  <c r="AO23" i="1" s="1"/>
  <c r="J23" i="1"/>
  <c r="AM22" i="1"/>
  <c r="AN22" i="1" s="1"/>
  <c r="AO22" i="1" s="1"/>
  <c r="J22" i="1"/>
  <c r="AM21" i="1"/>
  <c r="AN21" i="1" s="1"/>
  <c r="AO21" i="1" s="1"/>
  <c r="J21" i="1"/>
  <c r="AM20" i="1"/>
  <c r="AN20" i="1" s="1"/>
  <c r="AO20" i="1" s="1"/>
  <c r="J20" i="1"/>
  <c r="AM19" i="1"/>
  <c r="AN19" i="1" s="1"/>
  <c r="AO19" i="1" s="1"/>
  <c r="AN18" i="1"/>
  <c r="AO18" i="1" s="1"/>
  <c r="AM18" i="1"/>
  <c r="J18" i="1"/>
  <c r="AN17" i="1"/>
  <c r="AO17" i="1" s="1"/>
  <c r="AM17" i="1"/>
  <c r="J17" i="1"/>
  <c r="AN16" i="1"/>
  <c r="AO16" i="1" s="1"/>
  <c r="AM16" i="1"/>
  <c r="J16" i="1"/>
  <c r="AN15" i="1"/>
  <c r="AO15" i="1" s="1"/>
  <c r="AM15" i="1"/>
  <c r="J15" i="1"/>
  <c r="AN14" i="1"/>
  <c r="AO14" i="1" s="1"/>
  <c r="AM14" i="1"/>
  <c r="J14" i="1"/>
  <c r="AN13" i="1"/>
  <c r="AO13" i="1" s="1"/>
  <c r="AM13" i="1"/>
  <c r="J13" i="1"/>
  <c r="AN12" i="1"/>
  <c r="AO12" i="1" s="1"/>
  <c r="AM12" i="1"/>
  <c r="AM11" i="1"/>
  <c r="AN11" i="1" s="1"/>
  <c r="AO11" i="1" s="1"/>
  <c r="J11" i="1"/>
  <c r="AM10" i="1"/>
  <c r="AN10" i="1" s="1"/>
  <c r="AO10" i="1" s="1"/>
  <c r="AM9" i="1"/>
  <c r="AN9" i="1" s="1"/>
  <c r="AO9" i="1" s="1"/>
  <c r="AM8" i="1"/>
  <c r="AN8" i="1" s="1"/>
  <c r="AO8" i="1" s="1"/>
  <c r="AN7" i="1"/>
  <c r="AO7" i="1" s="1"/>
  <c r="AM7" i="1"/>
  <c r="AM6" i="1"/>
  <c r="AN6" i="1" s="1"/>
  <c r="AO6" i="1" s="1"/>
  <c r="AM5" i="1"/>
  <c r="AN5" i="1" s="1"/>
  <c r="AO5" i="1" s="1"/>
  <c r="J5" i="1"/>
  <c r="AM4" i="1"/>
  <c r="AN4" i="1" s="1"/>
  <c r="AO4" i="1" s="1"/>
  <c r="J4" i="1"/>
  <c r="AM3" i="1"/>
  <c r="AN3" i="1" s="1"/>
  <c r="AO3" i="1" s="1"/>
  <c r="J3" i="1"/>
  <c r="AM2" i="1"/>
  <c r="AN2" i="1" s="1"/>
  <c r="AO2" i="1" s="1"/>
  <c r="J2" i="1"/>
  <c r="AO170" i="1" l="1"/>
</calcChain>
</file>

<file path=xl/sharedStrings.xml><?xml version="1.0" encoding="utf-8"?>
<sst xmlns="http://schemas.openxmlformats.org/spreadsheetml/2006/main" count="738" uniqueCount="391">
  <si>
    <t>Beneficiari</t>
  </si>
  <si>
    <t>Nr. Lot</t>
  </si>
  <si>
    <t>Nr.lot</t>
  </si>
  <si>
    <t>Denumire Lot</t>
  </si>
  <si>
    <t>Denumirea poziției</t>
  </si>
  <si>
    <t xml:space="preserve">Specificarea tehnică deplină </t>
  </si>
  <si>
    <t>Unitatea de măsură</t>
  </si>
  <si>
    <t>Cantitatea Necesară</t>
  </si>
  <si>
    <t>Preț estimat cu TVA PENTRU 2026</t>
  </si>
  <si>
    <t>Suma Estimată cu TVA Pentru 2025</t>
  </si>
  <si>
    <t>IMSP POLICLINICA DE STAT</t>
  </si>
  <si>
    <t>IMSP INSTITUTUL ONCOLOGIC</t>
  </si>
  <si>
    <t>IMSP SPITALUL DE STAT</t>
  </si>
  <si>
    <t>IMSP SPITALUL RAIONAL DROCHIA NICOLAE TESTEMITANU</t>
  </si>
  <si>
    <t>IMSP CENTRUL REPUBLICAN DE DIAGNOSTICARE MEDICALA</t>
  </si>
  <si>
    <t>IMSP CENTRUL DE SANATATE DROCHIA A MANZIUC</t>
  </si>
  <si>
    <t>IMSP INSTITUTUL DE MEDICINA URGENTA</t>
  </si>
  <si>
    <t>IMSP SPITALUL RAIONAL CAHUL</t>
  </si>
  <si>
    <t>IMSP DISPENSARUL REPUBLICAN DE NARCOLOGIE</t>
  </si>
  <si>
    <t>IMSP SPITALUL CLINIC MUNICIPAL SFANTA TREIME</t>
  </si>
  <si>
    <t>IMSP SPITALUL CLINIC DE PSIHIATRIE</t>
  </si>
  <si>
    <t>IMSP INSTITUTUL MAMEI SI COPILULUI</t>
  </si>
  <si>
    <t>IMSP SPITALUL CLINIC DE TRAUMATOLOGIE SI ORTOPEDIE</t>
  </si>
  <si>
    <t>IMSP ASOCIATIA MEDICALA TERITORIALA CENTRU</t>
  </si>
  <si>
    <t>IM CENTRUL STOMATOLOGIC RAIONAL SOROCA</t>
  </si>
  <si>
    <t>IMSP SPITALUL RAIONAL CIMISLIA</t>
  </si>
  <si>
    <t>SERVICIUL MEDICAL AL MINISTERULUI AFACERILOR INTERNE</t>
  </si>
  <si>
    <t>IMSP SPITALUL CLINIC MUNICIPAL GHEORGHE PALADI</t>
  </si>
  <si>
    <t>IMSP CENTRUL DE SANATATE BRICENI</t>
  </si>
  <si>
    <t>IMSP ASOCIATIA MEDICALA TERITORIALA RASCANI</t>
  </si>
  <si>
    <t>IMSP SPITALUL CLINIC MUNICIPAL DE FTIZIOPNEUMOLOGIE</t>
  </si>
  <si>
    <t>IMSP SPITALUL CLINIC MUNICIPAL SFANTUL ARHANGHEL MIHAIL</t>
  </si>
  <si>
    <t>IMSP ASOCIATIA MEDICALA TERITORIALA BOTANICA</t>
  </si>
  <si>
    <t>IMSP SPITALUL RAIONAL RASCANI</t>
  </si>
  <si>
    <t>IMSP CENTRUL MEDICILOR DE FAMILIE FLORESTI</t>
  </si>
  <si>
    <t>CENTRUL DE PLASAMENT TEMPORAR SI REABILITARE PENTRU COPII MUN BALTI</t>
  </si>
  <si>
    <t>IMSP SPITALUL RAIONAL SANGEREI</t>
  </si>
  <si>
    <t>IMSP SPITALUL RAIONAL TELENESTI</t>
  </si>
  <si>
    <t>Suma cu TVA</t>
  </si>
  <si>
    <t>Valoarea alocată</t>
  </si>
  <si>
    <t xml:space="preserve">Acetone  standard solution </t>
  </si>
  <si>
    <t>10000 µg/ml, (echivalent CL40.0163, Chem-Lab, Belgium) – 1 flacon -1ml</t>
  </si>
  <si>
    <t>flacon</t>
  </si>
  <si>
    <t>Acid fuzidic 10mcg</t>
  </si>
  <si>
    <t>Acid fuzidic 10 mcg /disc livrare pentru mediul Mueller- Hinton</t>
  </si>
  <si>
    <t>disc</t>
  </si>
  <si>
    <t>Acid sulfosalicilic</t>
  </si>
  <si>
    <t>Acid sulfosalicilic C7H6O6S, ambalat a cite 1 kg</t>
  </si>
  <si>
    <t>kg</t>
  </si>
  <si>
    <t xml:space="preserve">Acid sulfosalicilic </t>
  </si>
  <si>
    <t>1. Substanță solidă, 2. Ambalat max 0,1kg, 3. Puritate analitică</t>
  </si>
  <si>
    <t>grame</t>
  </si>
  <si>
    <t>Agar cromogen p/u detectarea Acinetabacter spp multidrog-rezistent - MDR, impreuna cu doua tipuri de suplimente(factor de cresteresi mix selectiv MDR)</t>
  </si>
  <si>
    <t>Agar cromogen p/u detectarea Acinetabacter spp multidrog-rezistent - MDR, impreuna cu doua tipuri de suplimente(factor de cresteresi mix selectiv MDR)
Marcaj CE.Agar cromogen p/u detectarea Acinetabacter spp multidrog-rezistent - MDR, impreuna cu doua tipuri de suplimente(factor de cresteresi mixselectiv MDR)</t>
  </si>
  <si>
    <t>Agar cromogen p/u detectarea bacteriilor Gram-negative producatoare de BLSE,impreuna cu supliment selectiv</t>
  </si>
  <si>
    <t>Agar cromogen p/u detectarea bacteriilor Gram-negative producatoare de BLSE,impreuna cu supliment selectiv
Marcaj CE Agar cromogen p/u detectarea bacteriilor gram-negative producatoare de BLSE, impreuna cu supliment selectiv</t>
  </si>
  <si>
    <t>Agar cromogen p/u detectarea Enterobacteriaceae carbapenem-rezistente CRE, impreuna cu doua tipuri de suplimente(factor de cresteresi mix selectiv )</t>
  </si>
  <si>
    <t>Agar cromogen p/u detectarea Enterobacteriaceae carbapenem-rezistente CRE, impreuna cu doua tipuri de suplimente(factor de cresteresi mix selectiv ).Marcaj CE.Agar cromogen p/u detectarea Enterobacteriaceae carbapenem-rezistente CRE, impreuna cu doua tipuri de suplimente(factor de cresteresi mixselectiv )</t>
  </si>
  <si>
    <t>Agar cromogen p/u detectarea Enterococcus faecalis si Enterococcus faecium vancomicin-rezistenti - VRE,impeuna cu supliment selectiv</t>
  </si>
  <si>
    <t>Agar cromogen p/u detectarea Enterococcus faecalis si Enterococcus faecium vancomicin-rezistenti - VRE,impeuna cu supliment selectiv.
Marcaj CE.Agar cromogen p/u detectarea Enterococcus faecalis si Enterococcus faecium vancomicin-rezistenti - VRE, impreuna cu supliment selectiv</t>
  </si>
  <si>
    <t>Agar cromogen p/u detectarea Staphylococcus aureus meticilin-rezistent MRSA,impreuna cu supliment</t>
  </si>
  <si>
    <t>Agar cromogen p/u detectarea Staphylococcus aureus meticilin-rezistent MRSA,impreuna cu supliment.MarcajCE.Agar cromogen p/u detectarea Staphylococcus aureus meticilin-rezistent MRSA, impreuna cu supliment</t>
  </si>
  <si>
    <t>Albastru de metilen, 1%</t>
  </si>
  <si>
    <t>Albastru de metilen, 1%, Coloratia frotiurilor ginecologice</t>
  </si>
  <si>
    <t>litri</t>
  </si>
  <si>
    <t xml:space="preserve">Alcool etilic pur </t>
  </si>
  <si>
    <t xml:space="preserve">Histanol 100 ,
puritatea 100%
Ambalaj 1000 ml 
</t>
  </si>
  <si>
    <t>buc</t>
  </si>
  <si>
    <t xml:space="preserve">Ammonia  standard solution </t>
  </si>
  <si>
    <t>1000 µg/ml, (echivalent cu CL01.0111, Chem-Lab, Belgium) – 1 flacon -100ml</t>
  </si>
  <si>
    <t>Anti LC1 (citosol hepatic)</t>
  </si>
  <si>
    <t>Anti LC1 (citosol hepatic).
Metoda ELISA, test cantitativ. Cerinte generale , notă conform ord. MS RM nr.  701 din 18.10.2010. Să fie inclusi in set control pozitiv, negativ, calibratori.  
Setul include 12 sau 24 sau 48 sau 96 teste</t>
  </si>
  <si>
    <t>teste</t>
  </si>
  <si>
    <t>Anti MCV</t>
  </si>
  <si>
    <t>Anti MCV
Metoda ELISA, test cantitativ. Cerinte generale , notă conform ord. MS RM nr.  701 din 18.10.2010. Să fie inclusi in set control pozitiv, negativ, calibratori.  
Setul include 12 sau 24 sau 48 sau 96 teste</t>
  </si>
  <si>
    <t>Anti SLA</t>
  </si>
  <si>
    <t>Anti SLA.
Metoda ELISA, test cantitativ. Cerinte generale , notă conform ord. MS RM nr.  701 din 18.10.2010. Să fie inclusi in set control pozitiv, negativ, calibratori.  
Setul include 12 sau 24 sau 48 sau 96 teste</t>
  </si>
  <si>
    <t>Anti SM</t>
  </si>
  <si>
    <t>Anti SM.
Metoda ELISA, test cantitativ. Cerinte generale , notă conform ord. MS RM nr.  701 din 18.10.2010. Să fie inclusi in set control pozitiv, negativ, calibratori.  
Setul include 12 sau 24 sau 48 sau 96 teste</t>
  </si>
  <si>
    <t>Anti-Salmonella OMB</t>
  </si>
  <si>
    <t>Anti-Salmonella OMB Pentru identificarea Salmonelelor (flacon 3 ml)</t>
  </si>
  <si>
    <t>Apă peptonată alcalină pentru îmbogățirea Vibrio spp.kg</t>
  </si>
  <si>
    <t>Apă peptonată alcalină pentru îmbogățirea Vibrio spp.kg
Tip reagenți-dehidratat, ambalaj-0.5kg,marcaj CE.</t>
  </si>
  <si>
    <t>Arginine Decarboxylase Broth</t>
  </si>
  <si>
    <t>Arginin L ( cda ) - Arginine Decarboxylase Broth, Tipul reagenților- dehidratat; amb.-100g</t>
  </si>
  <si>
    <t>g</t>
  </si>
  <si>
    <t xml:space="preserve">Arsen standard solution </t>
  </si>
  <si>
    <t>Arsen standard solution  1000 µg/ml, (echivalent cu produsul de la Chem-Lab, Belgium )– 1 flacon -100 ml</t>
  </si>
  <si>
    <t>ASLO</t>
  </si>
  <si>
    <t>Flacon 5 ml, 100 teste</t>
  </si>
  <si>
    <t>ASLO Flacon 5 ml, 100 teste</t>
  </si>
  <si>
    <t>ASLO - LATEX</t>
  </si>
  <si>
    <t>Cerințe generale* + Nota** Metoda de determinare LATEX-TEST. Setul să conțină toate componentele pentru testare: ASLO LATEX reagent + Control pozitiv și negativ, planșete și baghete</t>
  </si>
  <si>
    <t>ml</t>
  </si>
  <si>
    <t>Azopiram</t>
  </si>
  <si>
    <t>Azopiram, controlul calitatii prelucrarii instrumentariului medical la singe ocult</t>
  </si>
  <si>
    <t>set</t>
  </si>
  <si>
    <t>Azopiram 50ml, pentru identificarea sângelui în materiile fecale</t>
  </si>
  <si>
    <t>Azopiram 50ml, pentru identificarea sângelui în materiile fecale
Setul include: Amidopirină și Clorhidrat de anilină necesar pentru 50 ml de azopiram.</t>
  </si>
  <si>
    <t>Bacitracină, 10 UI</t>
  </si>
  <si>
    <t>Discuri cu bacitracină, 10 UI. Utilizate pentru identificarea Haemophilus spp</t>
  </si>
  <si>
    <t>Bile Aesculine Agar</t>
  </si>
  <si>
    <t>Bile Aesculine Agar Pentru identificarea cromogena a enterococilor</t>
  </si>
  <si>
    <t>Brilliance candida agar base</t>
  </si>
  <si>
    <t>Brilliance candida agar base, Pentru identificarea cromogena a candidelor</t>
  </si>
  <si>
    <t>Bromtimol albastru  apos C27H31Br2HO5S</t>
  </si>
  <si>
    <t>Bulion MacConkey</t>
  </si>
  <si>
    <t>Bulion MacConkey, Tip reagenți-dehidratat, ambalaj-0.5kg,marcaj CE.</t>
  </si>
  <si>
    <t>Cadmium acetate dihydrate</t>
  </si>
  <si>
    <t>AnalarR NORMAPUR analytical reagent, ( echivalent 22189.294 )-1kg</t>
  </si>
  <si>
    <t xml:space="preserve">Candida albicans </t>
  </si>
  <si>
    <t>Candida albicans ATCC 10231, Tulpini liofilizat, set până la 10 discuri</t>
  </si>
  <si>
    <t>Candida Krusei ATCC 6258</t>
  </si>
  <si>
    <t>Marcaj CE. Candida krusei ATCC 6258 Substanta liofilizata impregnata pe rondele</t>
  </si>
  <si>
    <t>Caspofungin</t>
  </si>
  <si>
    <t>Caspofungin, Disc îmbibat cu antibiotic</t>
  </si>
  <si>
    <t>0,75</t>
  </si>
  <si>
    <t xml:space="preserve">Cefalexin 30 mcg </t>
  </si>
  <si>
    <t xml:space="preserve">Discuri cu Cefalexin 30 mcg . Ambalaj de până la N100
Termenul de valabilitate indicat pe ambalaj de producator nu mai mic de 12 luni.
</t>
  </si>
  <si>
    <t>Cefepim/Acid clavulanic</t>
  </si>
  <si>
    <t>Cefepim/Acid clavulanic /disc cu antibiotice p/u efectuarea antibioticogramei. Ambalaj până la 50 discuri</t>
  </si>
  <si>
    <t>Cefotaxim/Acid clavulanic</t>
  </si>
  <si>
    <t>Rondele cu antibiotice in cartuse - Cefotaxime(30mg)+ clavulanic acid30-10mg.
Cefotaxim/Acid clavulanic /disc cu antibiotice p/u efectuarea antibioticogramei.  Ambalaj până la 50 discuri</t>
  </si>
  <si>
    <t>Cefotaxime(30mg)</t>
  </si>
  <si>
    <t>Rondele cu antibiotice in cartuse - Cefotaxime(30mg) Marcaj CE               Ambalaj solicitat: cartușe a 50 de rondele.</t>
  </si>
  <si>
    <t>Ceftazidim /Acid clavulanic</t>
  </si>
  <si>
    <t>Rondele cu antibiotice in cartuse - Ceftazidime(30mg)+ clavulanic acid 30-10mg.
Ceftazidim /Acid clavulanic /disc cu antibiotice p/u efectuarea antibioticogramei. Ambalaj până la 50 discuri</t>
  </si>
  <si>
    <t>Ceftazidime(30mg)</t>
  </si>
  <si>
    <t>Rondele cu antibiotice in cartuse - Ceftazidime(30mg). Marcaj CE               Ambalaj solicitat: cartușe a 50 de rondele.</t>
  </si>
  <si>
    <t>Ceftriaxonum/Sulbactam</t>
  </si>
  <si>
    <t>Ceftriaxonum/Sulbactam,  disc cu antibiotice p/u efectuarea antibioticogramei. Ambalaj până la 50 discuri</t>
  </si>
  <si>
    <t>Chloride (Cl) 5x100ml</t>
  </si>
  <si>
    <t>Tip de reagent lichid stabil gata pentru folosire termen de valabilitate nu mai puțin de 1an.</t>
  </si>
  <si>
    <t>CIC-complexe imunocirculare</t>
  </si>
  <si>
    <t xml:space="preserve">Metoda de determinare: Fotometrică , cu precipitarea Ig agregate si diverse complexe imune CIC.
Tipul reagenţilor: Solizi, necesita pregatire . 
Material pentru investigatii: Ser, LCR.
Set contine 50 doze.
</t>
  </si>
  <si>
    <t>Citrat de natriu</t>
  </si>
  <si>
    <t>Clorură de fier (III) (FeCl3+6H2O)</t>
  </si>
  <si>
    <t xml:space="preserve">Clorura de fier FeCl3*6H2O, pur
</t>
  </si>
  <si>
    <t>Clorura de lizin ( L )</t>
  </si>
  <si>
    <t>Colistin 10 mcg/disc</t>
  </si>
  <si>
    <t>Colistin 10 mcg/disc, Disc îmbibat cu antibiotic</t>
  </si>
  <si>
    <t>Colistina(50mg)</t>
  </si>
  <si>
    <t>Rondele cu antibiotice in cartuse - Colistina(50mg). Marcaj CE               Ambalaj solicitat: cartușe a 50 de rondele.</t>
  </si>
  <si>
    <t>Colloidal iron kit</t>
  </si>
  <si>
    <t xml:space="preserve">Colorant p/u marcarea tisulară a preparatelor postoperatorii Albastru(30ml) </t>
  </si>
  <si>
    <t>Bucată</t>
  </si>
  <si>
    <t>Colorant p/u marcarea tisulară a preparatelor postoperatorii Galben(30ml)</t>
  </si>
  <si>
    <t>Colorant p/u marcarea tisulară a preparatelor postoperatorii Negru (30 ml)</t>
  </si>
  <si>
    <t>Colorant p/u marcarea tisulară a preparatelor postoperatorii Rosu(30 ml)</t>
  </si>
  <si>
    <t>Colorant p/u marcarea tisulară a preparatelor postoperatorii Verde(30 ml)</t>
  </si>
  <si>
    <t xml:space="preserve">Coloratia frotiurilor de singe </t>
  </si>
  <si>
    <t>Coloratia frotiurilor de singe (echivalent cu Leucodif 200)</t>
  </si>
  <si>
    <t xml:space="preserve">Coloratie Masson trichrome </t>
  </si>
  <si>
    <t>Coloratia histochimica utilizata pe sectiunele pe din blocuri de parafina (RTU gata de utilizare);IVD ISO-CE 1 kit pentru 100 teste</t>
  </si>
  <si>
    <t>kit</t>
  </si>
  <si>
    <t xml:space="preserve">Coloratie May Grunwald Giemsa  </t>
  </si>
  <si>
    <t>Coloratie Ziehl-Neelsen for  mycobacteria</t>
  </si>
  <si>
    <t>Columbia Agar +5% SHEEP BLOOD</t>
  </si>
  <si>
    <t xml:space="preserve">Mediu nutritiv,steril, turnat în plăci Petri diametru 90mm, ambalate în cutii a câte 20 sau 100. </t>
  </si>
  <si>
    <t>Complexe imune circulante</t>
  </si>
  <si>
    <t>Metoda ELISA, test cantitativ. Cerinte generale , notă conform ord. MS RM nr.  701 din 18.10.2010. Să fie inclusi in set control pozitiv, negativ, calibratori.  
Setul include 12 sau 24 sau 48 sau 96 teste</t>
  </si>
  <si>
    <t>Component OST (150ml)</t>
  </si>
  <si>
    <t>un mediu pentru imbibare criogenica si taiere probelor de tesut pe criosatat la temperatura -20°C and -30°C</t>
  </si>
  <si>
    <t>CRP - LATEX</t>
  </si>
  <si>
    <t>Cerințe generale* + Nota** Metoda de determinare LATEX-TEST. Setul să conțină toate componentele pentru testare: CRP LATEX reagent + Control pozitiv și negativ, planșete și baghete</t>
  </si>
  <si>
    <t xml:space="preserve">Cupru  standard solution </t>
  </si>
  <si>
    <t>1000 µg/ml, CL01.1132, Chem-Lab, Belgium – 1 flacon -100ml</t>
  </si>
  <si>
    <t>Dibutilftalat</t>
  </si>
  <si>
    <t>Dibutilftalat Aspect: lichid uleios incolor până la slab galben;             Miros: aromat;                                                          Densitatea: +/- 1,05 g/cm3 la 20C;                                           Domeniu de aplicare: în procesul de confecționarea probelor biologice în laborator de histopatologie</t>
  </si>
  <si>
    <t>litru</t>
  </si>
  <si>
    <t>Doripinem 10mcg/disc</t>
  </si>
  <si>
    <t>Doripinem 10mcg/disc
Disc îmbibat cu antibiotic</t>
  </si>
  <si>
    <t>EE Mossel bulion</t>
  </si>
  <si>
    <t>EE Mossel bulion
Mediul de nutritiv. Dehidratat. Flacoane a căte 0,5kg</t>
  </si>
  <si>
    <t>Entero Pluri-Test</t>
  </si>
  <si>
    <t>test pentru indentificarea enterobacteriilor,sistem complect de indentificare biochimic,autonom.Ambalaj de 25-50 de teste biochimice diferite pentru a produce reactii de culoare distincte,usor de citit,in general după incubarea peste 18-24 ore</t>
  </si>
  <si>
    <t>Enterococagar/Bile Aesculin
Azide Agar, Tipul reagenţilor –
dehidratat; amb – 0,5 kg</t>
  </si>
  <si>
    <t>Eozin K</t>
  </si>
  <si>
    <t>Eozin K, Praf, vopsea pentru colorarea preparatelor citologice. Formula chimica - C20H6Br4K2O5nH2O</t>
  </si>
  <si>
    <t>Ertapenem(10mg)</t>
  </si>
  <si>
    <t>Rondele cu antibiotice in cartuse - Ertapenem(10mg). Marcaj CE               Ambalaj solicitat: cartușe a 50 de rondele.</t>
  </si>
  <si>
    <t>Ethanol in whole blood control EtOHWH(0,2g/l)</t>
  </si>
  <si>
    <t>Flacoane cu volum 1,5 ml. Sînge cu concentratie de ethanol 0,2g/l.In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</si>
  <si>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EtOHWH(0,3g/l)</t>
  </si>
  <si>
    <t>Flacoane cu volum 1,5 ml. Sînge cu concentratie de ethanol 0,3g/l.In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</si>
  <si>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EtOHWH(0,5g/l)</t>
  </si>
  <si>
    <t>Flacoane cu volum 1,5 ml. Sînge cu concentratie de ethanol 0,5g/l.In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</si>
  <si>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EtOHWH(0,8g/l)</t>
  </si>
  <si>
    <t>Flacoane cu volum 1,5 ml. Sînge cu concentratie de ethanol 0,8g/l.In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</si>
  <si>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Expres test p/u determinarea CK-MB</t>
  </si>
  <si>
    <t>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</si>
  <si>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Bucata</t>
  </si>
  <si>
    <t>Expres test p/u determinarea D-dimeri</t>
  </si>
  <si>
    <t>Expres test p/u determinarea Troponinelor</t>
  </si>
  <si>
    <t>Expres test p/u determinarea Troponinelor.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</si>
  <si>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Factor reumatoid</t>
  </si>
  <si>
    <t>Factor reumatoid. Flacon 5 ml, 100 teste</t>
  </si>
  <si>
    <t>FeCl3</t>
  </si>
  <si>
    <t>FeCl3. Pulbere, ambalata a cate 100g</t>
  </si>
  <si>
    <t xml:space="preserve">Fibrinogen fl.-3ml
Coagulometru Helena C-2
</t>
  </si>
  <si>
    <t xml:space="preserve">Fibrinogen fl.-3ml
Coagulometru Helena C-2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</si>
  <si>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Flacon</t>
  </si>
  <si>
    <t>Genbox anaerob (set 10 plicuri)</t>
  </si>
  <si>
    <t>Genbox anaerob (set 10 plicuri). Pentru formarea anaerobiozei</t>
  </si>
  <si>
    <t>4.</t>
  </si>
  <si>
    <t>Generator de atmosfera pentru bacterii anaerobe</t>
  </si>
  <si>
    <t>Generator de atmosfera pentru bacterii anaerobe
Marcaj CE  generatoare de atmosfera fara adaugare de apa sau de catalizator, pentru recipient de 2,5L</t>
  </si>
  <si>
    <t>buc.</t>
  </si>
  <si>
    <t>Gentamicin 30 mcg/disc</t>
  </si>
  <si>
    <t>Gentamicin 30 mcg/disc. Disc îmbibat cu antibiotic</t>
  </si>
  <si>
    <t>Glucoza anhidra</t>
  </si>
  <si>
    <t>Glucoza anhidra, ambalata cite 75 mg, pentru efectuarea testului de toleranta la Glucoza</t>
  </si>
  <si>
    <t>amb</t>
  </si>
  <si>
    <t>Gram Color KIT 4x250 ML</t>
  </si>
  <si>
    <t>Coloratia dupa Gram</t>
  </si>
  <si>
    <t>Hemoglobină cu calibrator Hb 120g/L (600teste)</t>
  </si>
  <si>
    <t>Hemoglobină cu cianidă</t>
  </si>
  <si>
    <t>Hemoglobină cu cianidă (sub.solidă ) +calibrator</t>
  </si>
  <si>
    <t>fl</t>
  </si>
  <si>
    <t>Hidroxid de sodiu sol. 0,1 mol/L, soluție volumetrică</t>
  </si>
  <si>
    <t>TITREX, Titrofix,  (echivalent cu CL05.1411.1000, Chem-Lab)</t>
  </si>
  <si>
    <t>Litru</t>
  </si>
  <si>
    <t>Imipinem/Relebactam 10/25 mcg/disc</t>
  </si>
  <si>
    <t>Imipinem/Relebactam 10/25 mcg/disc. Disc îmbibat cu antibiotic</t>
  </si>
  <si>
    <t xml:space="preserve">Indicator anaerobic </t>
  </si>
  <si>
    <t>Indicator anaerobic . Marcaj CE teste ce confirma mediul anaerob creat in jar.</t>
  </si>
  <si>
    <t>Izopropanol</t>
  </si>
  <si>
    <t xml:space="preserve">Propanol-2 (Iso-propanol)
Volum 1000ml
99,8% C3H8O
</t>
  </si>
  <si>
    <t>MacConkey bulion</t>
  </si>
  <si>
    <t>MacConkey bulion. Mediul de nutritiv. Dehidratat. Flacoane a căte 0,5kg</t>
  </si>
  <si>
    <t xml:space="preserve">Manganese  standard solution </t>
  </si>
  <si>
    <t>Manganese  standard solution , 1000 µg/ml, Belgium – 1 flacon - 100 ml</t>
  </si>
  <si>
    <t xml:space="preserve">Mediu de montare echivalent cu DPX (SEA-1300-00A)                                                                                                     </t>
  </si>
  <si>
    <t>Mediu de montare echivalent cu DPX (SEA-1300-00A). Fara miros toxic, ambalaj 1 l ,cu uscare rapida, preparatele dupa acorerire sa ramina transparente.Vopseaua si balzamul sa fie compatibil conform Standardului de organizare si functionare a serviciului de screening cervical in Republica Moldova  MS MsiPS ,2020.</t>
  </si>
  <si>
    <t>Mediu Hiu Leifsena</t>
  </si>
  <si>
    <t>Mediu TCBS kg</t>
  </si>
  <si>
    <t>Mediu TCBS kg, Tip reagenți-dehidratat, ambalaj-0.5kg,marcaj CE.</t>
  </si>
  <si>
    <t>Medium Slanetz  Bartley</t>
  </si>
  <si>
    <t>Medium Slanetz  Bartley, tipul reagenților-dehidratat</t>
  </si>
  <si>
    <t>Mercaptoethanol</t>
  </si>
  <si>
    <t>Mercaptoethanol, Volum: 50 mL</t>
  </si>
  <si>
    <t>Metanol</t>
  </si>
  <si>
    <t>Metanol (alcool metilic) 1. Substanță lichidă, 2. Ambalat max 1,0 L, 3. Puritate analitică, puritate 99,9%</t>
  </si>
  <si>
    <t>L</t>
  </si>
  <si>
    <t>Mossel Bulion</t>
  </si>
  <si>
    <t>Mossel Bulion. Mediu nutritiv. Dehidratat. Flacoane a câte 0,5 kg.</t>
  </si>
  <si>
    <t>MRS agar (de man, Rogosa, Sharpe)</t>
  </si>
  <si>
    <t>MRS agar (de man, Rogosa, Sharpe)
Mediu pentru cultivarea lactobacteriilor</t>
  </si>
  <si>
    <t>Multicalibrator biochimic pe bază de ser uman</t>
  </si>
  <si>
    <t>Multicalibrator biochimic pe bază de ser uman. Flacon 0 - 5 mL. Compatibil cu analizatoarele biochimice Selectra Pro XL și Stat Fax 3300</t>
  </si>
  <si>
    <t>mL</t>
  </si>
  <si>
    <t>Mycoplasma hominis, metoda imunofluorescentă directă</t>
  </si>
  <si>
    <t>Mycoplasma hominis, metoda imunofluorescentă directă, excluderea testelor rapide</t>
  </si>
  <si>
    <t>test</t>
  </si>
  <si>
    <t>Nitrat de sodiu (Na NO3) (silitra)</t>
  </si>
  <si>
    <t>Nitrat de sodiu (Na NO3) (amb.1 kg) 1. Substanță 2. Puritate analitică și chimică 3. Amb max. 1 kg</t>
  </si>
  <si>
    <t xml:space="preserve">Nitrit  standard solution </t>
  </si>
  <si>
    <t>Nitrit  standard solution  1000 µg/ml, (echivalent cu CL01.1456, Chem-Lab, Belgium) – 1 flacon -100 ml</t>
  </si>
  <si>
    <t>Nutrient agar</t>
  </si>
  <si>
    <t>Mediu de bază pentru toate biosubstratele</t>
  </si>
  <si>
    <t>Nutrient Broth</t>
  </si>
  <si>
    <t>Mediu de înbogățire</t>
  </si>
  <si>
    <t>Ornitin Decarboxylase Broth</t>
  </si>
  <si>
    <t>Ornitin Decarboxylase Broth , Tipul reagenților - dehidratat; amb.-100g</t>
  </si>
  <si>
    <t>Paneluri pentru identificarea m/o familia Enterobacteriaceae +m/o Nefermantative N60</t>
  </si>
  <si>
    <t>Conținutul panelului-Gelatin,Malonat,Inositol,Sorbitol,Ramosă,Sucrosă,Lactosă,Arabinosă,Adonitol,Rafinosă,Salicin,Arginin.Termenul de valabilitate indicat pe ambalaj de producator nu mai mic de 12 luni.</t>
  </si>
  <si>
    <t>Paneluri pentru identificarea m/o familia Enterobacteriaceae N60</t>
  </si>
  <si>
    <t>Conținutul panelului-Lisin,Ornitin,H2S,Glucosă,Manitol,Xylosă,ONPG,Indol,Ureasă,VP,Citrat,TDA.Termenul de valabilitate indicat pe ambalaj de producator nu mai mic de 12 luni.</t>
  </si>
  <si>
    <t>Pefloxacin 5 mcg/disc</t>
  </si>
  <si>
    <t>Pefloxacin 5 mcg/disc. Disc îmbibat cu antibiotic</t>
  </si>
  <si>
    <t>Plasma de control L1 normală pentru coagulare</t>
  </si>
  <si>
    <t xml:space="preserve">Plasma de control L1 normală pentru coagulare.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</si>
  <si>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Plasma de control L2 patologică pentru coagulare</t>
  </si>
  <si>
    <t xml:space="preserve">Plasma de control L2 patologică pentru coagulare.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</si>
  <si>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Plasmă Standard pentru determinarea protrombiei si fibrinogenului (1flx1ml)</t>
  </si>
  <si>
    <t xml:space="preserve">Plasmă Standard pentru determinarea protrombiei si fibrinogenului (1flx1ml)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</si>
  <si>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 xml:space="preserve">Polisterol </t>
  </si>
  <si>
    <t>Polisterol  Aspect: dur, transparent;                                                   Termen de valabilitate indicat pe ambalaj nu mai mic de 12 luni;                                                                                  Domeniu de aplicare: în procesul de confecționarea probelor biologice în laborator de histopatologie</t>
  </si>
  <si>
    <t>Potassium (K)1x100ml</t>
  </si>
  <si>
    <t>Potassium (K)1x100ml. Tip de reagent lichid stabil gata pentru folosire termen de valabilitate nu mai puțin de 1an.</t>
  </si>
  <si>
    <t>Reagent monoclonal anti-Aslab</t>
  </si>
  <si>
    <t>Reagent monoclonal anti-Aslab pentru determinarea antigenelor eritrocitare</t>
  </si>
  <si>
    <t>Rezorcina 99 % ( p.a ) C6H6O2</t>
  </si>
  <si>
    <t>RF - LATEX</t>
  </si>
  <si>
    <t>Cerințe generale* + Nota** Metoda de determinare LATEX-TEST. Setul să conțină toate componentele pentru testare: RF LATEX reagent + Control pozitiv și negativ, planșete și baghete</t>
  </si>
  <si>
    <t>Rondele cu antibiotice Acid Pipemidic</t>
  </si>
  <si>
    <t>Salmonella enteritidis ATCC 13076</t>
  </si>
  <si>
    <t>Salmonella enteritidis ATCC 13076 Cultură de referință</t>
  </si>
  <si>
    <t>dsc</t>
  </si>
  <si>
    <t>Ser antiglobulinic monospecific</t>
  </si>
  <si>
    <t>Ser antiglobulinic monospecific. pentru proba directa COOMBS la noi-nascuti</t>
  </si>
  <si>
    <t>Set "Sulfo"</t>
  </si>
  <si>
    <t xml:space="preserve">Set "Sulfo". Pentru determinarea calitativ si cantitativ </t>
  </si>
  <si>
    <t>Set colorant pentru coprologie</t>
  </si>
  <si>
    <t>Set colorant pentru coprologie pentru analiza maselor fecale. Set pentru 200 teste. Prezentarea mostrelor</t>
  </si>
  <si>
    <t>Set de colorare histologică tip Van Gieson–Weigert</t>
  </si>
  <si>
    <t>Set de control hematologic 3 nivele</t>
  </si>
  <si>
    <t>Set de control hematologic 3 nivele Low , Normal, High (3fl x 2,5 ml)</t>
  </si>
  <si>
    <t>Set de Reagenți pentru LCR. (Lot deschis pentru Oferte alternative)</t>
  </si>
  <si>
    <t>Set de reagenți pentru examenul biochimic al Lichidului Cefalo-rahidian. IVD. Certificat de conformitate de la producător.</t>
  </si>
  <si>
    <t>Set</t>
  </si>
  <si>
    <t>Set pentru cercetarea lichidului cefalorahidian</t>
  </si>
  <si>
    <t>Set reagenți pentru cercetarea lichidului cefalorahidian. Set pentru 200 teste. Prezentarea mostrelor</t>
  </si>
  <si>
    <t>Set pentru lichid cefalo-arachidian (LCR)</t>
  </si>
  <si>
    <t>Set include: 1) Reactiv Samsoni; 2) Fenol; 3) Amoniu de sulfat; 4) Suplimentara: Set de reactivi pentru proteina totală.</t>
  </si>
  <si>
    <t>Set reagenți suplimentari</t>
  </si>
  <si>
    <t>6 flacoane X 10 ml.Conținutul setului-Nitrat A,Nitrat B,VP 1,VP2,Indol,TDA.Termenul de valabilitate indicat pe ambalaj de producator nu mai mic de 12 luni.</t>
  </si>
  <si>
    <t>Shigella sonnei ATCC 25931</t>
  </si>
  <si>
    <t>Shigella sonnei ATCC 25931. Cultură de referință</t>
  </si>
  <si>
    <t>Sistem integral pentru levuri (candida)</t>
  </si>
  <si>
    <t>Sistem integral pentru levuri (candida). Marcaj CE Teste p/u identificarea levurilor si test de determinare a sensibikitatii antifungice Ambalaj a cite 20teste</t>
  </si>
  <si>
    <t>Sodium (Na)1x60ml</t>
  </si>
  <si>
    <t>Sodium (Na)1x60ml. Tip de reagent lichid stabil gata pentru folosire termen de valabilitate nu mai puțin de 1an.</t>
  </si>
  <si>
    <t>Sol.Jelatin 10%</t>
  </si>
  <si>
    <t>Sol.Jelatin 10% pentru determinarea anticorpilor</t>
  </si>
  <si>
    <t>Soluție de colorate echivalent cu Ortho  Harris haematoxilina (RBA-4213-OOA).</t>
  </si>
  <si>
    <t xml:space="preserve">Soluție de colorate echivalent cu Ortho  Harris haematoxilina (RBA-4213-OOA). Vopseaua sa  fie conform Standardului de organizare si functionare  a serviciului de screening cervical in Republica Moldova  MS, 2020. </t>
  </si>
  <si>
    <t xml:space="preserve">Soluție de colorate echivalent Ortho EA 50 (RBA-4212-OOA). </t>
  </si>
  <si>
    <t xml:space="preserve">Soluție de colorate echivalent Ortho EA 50 (RBA-4212-OOA). Vopseaua sa fie conform Standardului de organizare si functionare a serviciului de screening cervical in Republica Moldova  MS, 2020. </t>
  </si>
  <si>
    <t>Soluție de colorate echivalent OrthoOG 6 (RBA-4211-OOA)</t>
  </si>
  <si>
    <t xml:space="preserve">Soluție de colorate echivalent OrthoOG 6 (RBA-4211-OOA). Vopseaua sa fie  conform Standardului de organizare  si  functionare  a serviciului de screening cervical in Republica Moldova  MS, 2020. </t>
  </si>
  <si>
    <t>Staphytect plus 10 - Latex test aglutinare p/u stafilococi.</t>
  </si>
  <si>
    <t>Staphytect plus 10 - Latex test aglutinare p/u stafilococi.. Marcaj CE               Ambalaj solicitat:100teste/ambalaj</t>
  </si>
  <si>
    <t>Streptococcus pneumoniae ATCC 49619</t>
  </si>
  <si>
    <t>Streptococcus pneumoniae ATCC 49619. Cultură de referință</t>
  </si>
  <si>
    <t xml:space="preserve">Streptococcus pneumonie </t>
  </si>
  <si>
    <t>Streptococcus pneumonie NCTC 12977/ ATCC 49619, Tulpini liofilizat, set până la 10 discuri</t>
  </si>
  <si>
    <t>Streptomicin 300mg</t>
  </si>
  <si>
    <t>Streptomicin</t>
  </si>
  <si>
    <t>Streptomicin Flacoane de până la 100 discuri cu 300 mcg de antibiotic</t>
  </si>
  <si>
    <t xml:space="preserve">Substanță etalon  4,4 – ДДТ </t>
  </si>
  <si>
    <t xml:space="preserve"> DRE-C12082000 -4,4'-DDT - 100 mg</t>
  </si>
  <si>
    <t>fiolă</t>
  </si>
  <si>
    <t>Substanță etalon  γ – ГХЦГ</t>
  </si>
  <si>
    <t>gamma-HCH, DRE-C14073000, cas: 58-89-9 - amb. 250 mg</t>
  </si>
  <si>
    <t>Sulfat de argint</t>
  </si>
  <si>
    <t>Sulfat de argint. p.a., 99,9%, ambalaj 1kg, (echivalent Stanchem)</t>
  </si>
  <si>
    <t>Tartrat de potasiu și sodiu</t>
  </si>
  <si>
    <t>Tartrat de potasiu și sodiu p.a., 99,0%, ambalaj 1kg,  (echivalent Stanchem)</t>
  </si>
  <si>
    <t xml:space="preserve">TCS Shigella sonnei ATCC 29930       ( fl.10 discuri) </t>
  </si>
  <si>
    <t>TCS Shigella sonnei ATCC 29930                             ( fl.10 discuri) 382200000</t>
  </si>
  <si>
    <t>TCS Shigella sonnei ATCC 29930 ( fl.10 discuri) 382200000</t>
  </si>
  <si>
    <t>Teicoplanin(30mg)</t>
  </si>
  <si>
    <t>Rondele cu antibiotice in cartse cu Teicoplanin(30mg). Marcaj CE               Ambalaj solicitat: cartușe a 50 de rondele.</t>
  </si>
  <si>
    <t>Test Combi Carba Plus pentru detectarea si confirmarea in vitro a carbapenemazelor la Enrerobacteriales,   MβL,KPCsi OXA-48</t>
  </si>
  <si>
    <t>Marcaj CE. Test Combi Carba Plus pentru detectarea si confirmarea in vitro a carbapenemazelor la Enrerobacteriales,   MβL,KPCsi OXA-48</t>
  </si>
  <si>
    <t>Test expres pentru determinarea calitativă a AntiHBcor sumar  în ser plasmă și sânge integral</t>
  </si>
  <si>
    <t>Metodă imunocromatografică. Teste pentru determinarea antiHBcor sumar în ser plasmă și sânge integral cu sensbilitate și specificitate de peste 90%, ambalate individual, termen de valabilitate indicat.</t>
  </si>
  <si>
    <t>Test expres pentru determinarea calitativă a AntiHelicobacter Pylori în ser plasmă și sânge integral</t>
  </si>
  <si>
    <t>Metodă imunocromatografică. Teste pentru determinarea antihelicobacter pylori în ser plasmă și sânge integral cu sensbilitate și specificitate de peste 90%, ambalate individual, termen de valabilitate indicat.</t>
  </si>
  <si>
    <t>Test express la droguri în sînge</t>
  </si>
  <si>
    <t>Test express la droguri în sînge 16 parametri. Specificarea cerințelor pentru structura unui set diagnostic: Unu set = un pacient. Variante posibile de împachetare acceptate pentru ofertare: (a) Unu set = una/două casete cu 16 stripuri-parametri de droguri (specifice propriu-zise sau generale către grupele chimice generale) pentru testare simultană; sau (b) Unu set = 16 casete sau stripuri separate pentru 16 tipuri de substanțe active specifice sau grupe generale de substanțe cerute (conform listei) cu investigarea step-by-step. Grupe generale de substanțe psihotrope: Amfetamine, Metamfetamine, Benzodiazepine (să posede reacții generale inclusiv la Diazepam, Clonazepam, Alprazolam, Lorazepam), Cocaina, Canabinoizi, Metadon, Morfine, Opioide (preferabil ca reacția calitativă generală să posede afinitate către către grup general de droguri opioide de heroină, morphină, methadona, codeina, etc.), Heroina (opțional) sau metaboliții heroinei, Acid lisergic dietilamid (LSD), Barbiturice (grup general), Antidepresante triciclice (grup general), MDMA, alfa-PVP, MDPV, Mefedrina sau metaboliții ei (opțional, dar binevenit). Insertul kiturilor suplimentar să conțină următoare informație de la producător: (1) Descrierea a principiilor reacțiilor chimice în baza căror are loc determinarea drogurilor; (2) Lista medicamentelor (sau a altor substanțe) grupele funcținale chimice cărora interferează metoda de determinare a drogurilor sau metaboliților celor 16 parametri specificați (sau grupe generale de substanțe), cu cazuri posibile de ”cross-reacții FALS pozitive”. IVD. CE. Certificate de conformitate și calitate de la producător.</t>
  </si>
  <si>
    <t xml:space="preserve">Test express la droguri în urină </t>
  </si>
  <si>
    <t>Test express la droguri în urină  16 parametri. Specificarea cerințelor pentru structura unui set diagnostic: Unu set = un pacient. Variante posibile de împachetare acceptate pentru ofertare: (a) Unu set = una/două casete cu 16 stripuri-parametri de droguri (specifice propriu-zise sau reacții generale către grupele chimice generale) pentru testare simultană; sau (b) Unu set = 16 casete sau stripuri separate pentru 16 tipuri de substanțe sau grupe generale de substanțe cerute (conform listei) cu investigarea step-by-step. Grupe generale de substanțe psihotrope: Amfetamine, Metamfetamine, Benzodiazepine (preferabil reacție calitativă către grup general și anume Diazepam, Clonazepam, Alprazolam, Lorazepam), Cocaina, Canabinoizi, Metadon, Morfine, Opioide (preferabil ca reacția calitativă generală să posede afinitate către metaboliții în urină a drogurilor opioide de heroina, morphina, methadona, codeina, etc. sau către substanțele enumerate în forma lor nemodificată metabolic), Heroina (opțional) sau metaboliții heroinei, Acid lisergic dietilamid (LSD), Barbiturice (preferabil reacție calitativă către grup general de substanțe), Antidepresante triciclice (preferabil reacție calitativă către grup general de substanțe), MDMA, alfa-PVP, MDPV, Mefedrona sau metaboliții ei (opțional, dar binevenit). Insertul kiturilor suplimentar să conțină următoare informație de la producător: (1) Descrierea a principiilor reacțiilor chimice în baza căror are loc determinarea drogurilor; (2) Lista medicamentelor (sau a altor substanțe) grupele funcținale chimice cărora interferează metoda de determinare a drogurilor sau metaboliților celor 16 parametri specificați (sau grupe generale de substanțe), cu cazuri posibile de ”cross-reacții FALS pozitive”. IVD. CE. Certificate de conformitate și calitate de la producător.</t>
  </si>
  <si>
    <t>Test rapid ureazic pentru determinarea Helicobacter pylori în bioptatul gastric</t>
  </si>
  <si>
    <t>Pentru determinarea Helicobacter pylori în bioptatul gastric, test care poate detecta ulcerul duodenal.</t>
  </si>
  <si>
    <t xml:space="preserve">Teste p/u urina </t>
  </si>
  <si>
    <t>5 parametre = 25 (pH, protein, glucoza, cetone, blood) Ambalare până la 100 bucati</t>
  </si>
  <si>
    <t>Teste pentru determinarea a 2 parametri de urină</t>
  </si>
  <si>
    <t>Teste pentru determinare a 2 parametri în urină (glucoza+corpi cetonici)</t>
  </si>
  <si>
    <t>cutie</t>
  </si>
  <si>
    <t>Teste pentru determinarea singelui ocult in masele fecale.</t>
  </si>
  <si>
    <t>Teste rapide pentru determinarea singelui ocult din materiile fecale. Sensibilitatea testului 50 ng/ml si mai mult sau 6,0 mkg/g de fecale.</t>
  </si>
  <si>
    <t>Tigeciclin 15mcg/disc</t>
  </si>
  <si>
    <t>Disc îmbibat cu antibiotic
Tigecyclin 15 mcg/disc livrarea în cartușe</t>
  </si>
  <si>
    <t>Triplu test rapid calitativ pentru Markeri Cardiaci</t>
  </si>
  <si>
    <t>Cerințe specifice pentru kit diagnostic: Caseta (1 buc) Triplu-test pentru determinarea ”one step” [ Troponina (I sau T)  + CK-MB + Myoglobina ] prin metoda imunocromatografică laterală calitativă.  Cerințe generale: Certificat de garanție, Certificat de Conformitate de la producător. CE. IVD.</t>
  </si>
  <si>
    <t>Troponină Elisa</t>
  </si>
  <si>
    <t>Reactive pentru Troponină Elisa. Set pentru 90-100 teste. Prezentarea mostrelor.</t>
  </si>
  <si>
    <t>TSA</t>
  </si>
  <si>
    <t>Mediu de nutritiv.Agar peptonat cu soia și cazeină. Dehidratat. Flacoane a căte 0,5 kg.</t>
  </si>
  <si>
    <t>Tulpini de referinta E. coli NCTC 13846</t>
  </si>
  <si>
    <t>Cutie Petri din plastic (pătrate) 
Dimensiuni: Diametru 9 cm, H 14.2-15 mm
Material: PS pentru antibiograma.
Sterile, de unică folosință.</t>
  </si>
  <si>
    <t>Tulpini de referinta E. coli NCTC 13846
Marcaj CE. E.coli NCTC 13846. Substanta liofilizata impregnata pe rondele</t>
  </si>
  <si>
    <t xml:space="preserve">Turbidity standard solution </t>
  </si>
  <si>
    <t>Turbidity standard solution  ( echivalent cu 4000 NTU (Formazin), VWR, Belgium)– 1 flacon - 500 ml</t>
  </si>
  <si>
    <t>Ulei de imersie</t>
  </si>
  <si>
    <t>Ulei de imersie Pentru microscopie (flacon 100 ml)</t>
  </si>
  <si>
    <t>Ulei mineral</t>
  </si>
  <si>
    <t>Termenul de valabilitate indicat pe ambalaj de producator nu mai mic de 12 luni.</t>
  </si>
  <si>
    <t>Ureaplasma urealyticum, metoda imunofluorescentă directă</t>
  </si>
  <si>
    <t>Ureaplasma urealyticum, metoda imunofluorescentă directă, excluderea testelor rapide</t>
  </si>
  <si>
    <t>Uree (Urea)
(Flacoane cu volumul maxim 175 ml.) determinarea la analizator
semiautomat</t>
  </si>
  <si>
    <t xml:space="preserve">Metoda de determinare: Fotometrică fermentativă după punct final. 
Tipul reagenţilor: Lichid Stabil gata pentru folosire. Trireagent.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</si>
  <si>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Vaselin - ulei lichid</t>
  </si>
  <si>
    <t>Vaselin - ulei lichid Pentru termometre</t>
  </si>
  <si>
    <t xml:space="preserve">Zinc  standard solution </t>
  </si>
  <si>
    <t>Zinc  standard solution, 1000 µg/ml, (echivalent cu Chem-Lab, Belgium) – 1 flacon -100 ml</t>
  </si>
  <si>
    <t>Zinc acetate.2aq</t>
  </si>
  <si>
    <t>Zinc acetate.2aq, A.R., 99,5+%, for lab. use, ( echivalent cu CL00.2618.1000)</t>
  </si>
  <si>
    <t>Cantitatea Totală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</si>
</sst>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2" x14ac:knownFonts="1">
    <font>
      <sz val="10"/>
      <name val="Arial"/>
      <family val="2"/>
    </font>
    <font>
      <sz val="10"/>
      <name val="Arial"/>
      <family val="2"/>
    </font>
    <font>
      <b/>
      <sz val="11"/>
      <name val="Times New Roman"/>
      <family val="1"/>
    </font>
    <font>
      <b/>
      <sz val="11"/>
      <color indexed="8"/>
      <name val="Times New Roman"/>
      <family val="1"/>
    </font>
    <font>
      <sz val="11"/>
      <name val="Times New Roman"/>
      <family val="1"/>
    </font>
    <font>
      <sz val="11"/>
      <color indexed="8"/>
      <name val="Times New Roman"/>
      <family val="1"/>
    </font>
    <font>
      <sz val="11"/>
      <color rgb="FF000000"/>
      <name val="Times New Roman"/>
      <family val="1"/>
    </font>
    <font>
      <sz val="11"/>
      <color theme="1"/>
      <name val="Times New Roman"/>
      <family val="1"/>
    </font>
    <font>
      <sz val="10"/>
      <name val="Arial"/>
      <family val="2"/>
      <charset val="204"/>
    </font>
    <font>
      <b/>
      <sz val="11"/>
      <color theme="1"/>
      <name val="Times New Roman"/>
      <family val="1"/>
    </font>
    <font>
      <sz val="11"/>
      <color rgb="FF202020"/>
      <name val="Times New Roman"/>
      <family val="1"/>
    </font>
    <font>
      <sz val="11"/>
      <color rgb="FF2C3338"/>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rgb="FFFFFFCC"/>
      </patternFill>
    </fill>
  </fills>
  <borders count="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xf numFmtId="0" fontId="8" fillId="0" borderId="0"/>
    <xf numFmtId="0" fontId="8" fillId="0" borderId="0"/>
  </cellStyleXfs>
  <cellXfs count="99">
    <xf numFmtId="0" fontId="0" fillId="0" borderId="0" xfId="0"/>
    <xf numFmtId="0" fontId="2" fillId="0" borderId="1" xfId="1" applyFont="1" applyBorder="1" applyAlignment="1" applyProtection="1">
      <alignment horizontal="center" vertical="center"/>
      <protection locked="0"/>
    </xf>
    <xf numFmtId="0" fontId="3" fillId="0" borderId="2" xfId="1" applyFont="1" applyBorder="1" applyAlignment="1">
      <alignment horizontal="center" vertical="center" wrapText="1"/>
    </xf>
    <xf numFmtId="0" fontId="3" fillId="0" borderId="2" xfId="0" applyFont="1" applyBorder="1" applyAlignment="1">
      <alignment horizontal="center" vertical="center" wrapText="1"/>
    </xf>
    <xf numFmtId="4" fontId="3" fillId="0" borderId="2" xfId="1" applyNumberFormat="1" applyFont="1" applyBorder="1" applyAlignment="1">
      <alignment horizontal="center" vertical="center" wrapText="1"/>
    </xf>
    <xf numFmtId="4" fontId="2" fillId="0" borderId="2" xfId="1" applyNumberFormat="1" applyFont="1" applyBorder="1" applyAlignment="1" applyProtection="1">
      <alignment horizontal="center" vertical="center" wrapText="1"/>
      <protection locked="0"/>
    </xf>
    <xf numFmtId="0" fontId="2" fillId="0" borderId="2" xfId="1" applyFont="1" applyBorder="1" applyAlignment="1" applyProtection="1">
      <alignment horizontal="center" vertical="center" wrapText="1"/>
      <protection locked="0"/>
    </xf>
    <xf numFmtId="0" fontId="2" fillId="0" borderId="0" xfId="1" applyFont="1" applyAlignment="1" applyProtection="1">
      <alignment horizontal="center" vertical="center"/>
      <protection locked="0"/>
    </xf>
    <xf numFmtId="0" fontId="4" fillId="0" borderId="1" xfId="1" applyFont="1" applyBorder="1" applyAlignment="1" applyProtection="1">
      <alignment wrapText="1"/>
      <protection locked="0"/>
    </xf>
    <xf numFmtId="0" fontId="5" fillId="0" borderId="2" xfId="0" applyFont="1" applyBorder="1" applyAlignment="1">
      <alignment horizontal="left" vertical="top"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4" fillId="0" borderId="2" xfId="1" applyFont="1" applyBorder="1" applyProtection="1">
      <protection locked="0"/>
    </xf>
    <xf numFmtId="2" fontId="4" fillId="0" borderId="2" xfId="1" applyNumberFormat="1" applyFont="1" applyBorder="1" applyAlignment="1" applyProtection="1">
      <alignment horizontal="center" wrapText="1"/>
      <protection locked="0"/>
    </xf>
    <xf numFmtId="164" fontId="5" fillId="0" borderId="2" xfId="0" applyNumberFormat="1" applyFont="1" applyBorder="1" applyAlignment="1" applyProtection="1">
      <alignment horizontal="center" wrapText="1"/>
      <protection hidden="1"/>
    </xf>
    <xf numFmtId="2" fontId="6" fillId="0" borderId="2" xfId="0" applyNumberFormat="1" applyFont="1" applyBorder="1" applyAlignment="1">
      <alignment horizontal="center" wrapText="1"/>
    </xf>
    <xf numFmtId="2" fontId="4" fillId="0" borderId="2" xfId="1" applyNumberFormat="1" applyFont="1" applyBorder="1" applyProtection="1">
      <protection locked="0"/>
    </xf>
    <xf numFmtId="4" fontId="2" fillId="0" borderId="2" xfId="1" applyNumberFormat="1" applyFont="1" applyBorder="1" applyProtection="1">
      <protection locked="0"/>
    </xf>
    <xf numFmtId="0" fontId="4" fillId="0" borderId="0" xfId="1" applyFont="1" applyProtection="1">
      <protection locked="0"/>
    </xf>
    <xf numFmtId="0" fontId="4" fillId="0" borderId="1" xfId="1" applyFont="1" applyBorder="1" applyProtection="1">
      <protection locked="0"/>
    </xf>
    <xf numFmtId="0" fontId="4" fillId="2" borderId="2" xfId="1" applyFont="1" applyFill="1" applyBorder="1" applyProtection="1">
      <protection locked="0"/>
    </xf>
    <xf numFmtId="0" fontId="4" fillId="2" borderId="2" xfId="1" applyFont="1" applyFill="1" applyBorder="1" applyAlignment="1" applyProtection="1">
      <alignment horizontal="center" vertical="center"/>
      <protection locked="0"/>
    </xf>
    <xf numFmtId="0" fontId="4" fillId="0" borderId="2" xfId="1" applyFont="1" applyBorder="1" applyAlignment="1" applyProtection="1">
      <alignment horizontal="left" wrapText="1"/>
      <protection locked="0"/>
    </xf>
    <xf numFmtId="0" fontId="4" fillId="0" borderId="2" xfId="1" applyFont="1" applyBorder="1" applyAlignment="1" applyProtection="1">
      <alignment wrapText="1"/>
      <protection locked="0"/>
    </xf>
    <xf numFmtId="0" fontId="4" fillId="0" borderId="2" xfId="1" applyFont="1" applyBorder="1" applyAlignment="1" applyProtection="1">
      <alignment horizontal="center" vertical="center"/>
      <protection locked="0"/>
    </xf>
    <xf numFmtId="0" fontId="4" fillId="0" borderId="2" xfId="1" applyFont="1" applyBorder="1" applyAlignment="1" applyProtection="1">
      <alignment horizontal="center"/>
      <protection locked="0"/>
    </xf>
    <xf numFmtId="2" fontId="5" fillId="0" borderId="2" xfId="0" applyNumberFormat="1" applyFont="1" applyBorder="1" applyAlignment="1" applyProtection="1">
      <alignment horizontal="center" wrapText="1"/>
      <protection hidden="1"/>
    </xf>
    <xf numFmtId="1" fontId="4" fillId="0" borderId="2" xfId="1" applyNumberFormat="1" applyFont="1" applyBorder="1" applyAlignment="1" applyProtection="1">
      <alignment horizontal="center"/>
      <protection locked="0"/>
    </xf>
    <xf numFmtId="0" fontId="6" fillId="0" borderId="2" xfId="0" applyFont="1" applyBorder="1" applyAlignment="1">
      <alignment horizontal="center" wrapText="1"/>
    </xf>
    <xf numFmtId="2" fontId="4" fillId="0" borderId="2" xfId="1" applyNumberFormat="1" applyFont="1" applyBorder="1" applyAlignment="1" applyProtection="1">
      <alignment horizontal="center"/>
      <protection locked="0"/>
    </xf>
    <xf numFmtId="0" fontId="5" fillId="0" borderId="2" xfId="0" applyFont="1" applyBorder="1" applyAlignment="1">
      <alignment horizontal="left" vertical="center" wrapText="1"/>
    </xf>
    <xf numFmtId="0" fontId="6" fillId="0" borderId="2" xfId="0" applyFont="1" applyBorder="1" applyAlignment="1">
      <alignment horizontal="left" vertical="top" wrapText="1"/>
    </xf>
    <xf numFmtId="0" fontId="6" fillId="0" borderId="2" xfId="0" applyFont="1" applyBorder="1" applyAlignment="1">
      <alignment vertical="top" wrapText="1"/>
    </xf>
    <xf numFmtId="0" fontId="5" fillId="3" borderId="2" xfId="0" applyFont="1" applyFill="1" applyBorder="1" applyAlignment="1">
      <alignment horizontal="left" vertical="center" wrapText="1"/>
    </xf>
    <xf numFmtId="0" fontId="4" fillId="0" borderId="2" xfId="0" applyFont="1" applyBorder="1" applyAlignment="1">
      <alignment horizontal="left" wrapText="1"/>
    </xf>
    <xf numFmtId="0" fontId="4" fillId="0" borderId="2" xfId="0" applyFont="1" applyBorder="1" applyAlignment="1">
      <alignment wrapText="1"/>
    </xf>
    <xf numFmtId="0" fontId="4" fillId="0" borderId="2" xfId="0" applyFont="1" applyBorder="1" applyAlignment="1">
      <alignment horizontal="center" vertical="center"/>
    </xf>
    <xf numFmtId="0" fontId="4" fillId="0" borderId="2" xfId="0" applyFont="1" applyBorder="1" applyAlignment="1">
      <alignment horizontal="center"/>
    </xf>
    <xf numFmtId="0" fontId="7" fillId="0" borderId="2" xfId="0" applyFont="1" applyBorder="1" applyAlignment="1">
      <alignment wrapText="1"/>
    </xf>
    <xf numFmtId="0" fontId="4" fillId="0" borderId="2" xfId="0" applyFont="1" applyBorder="1" applyAlignment="1">
      <alignment vertical="center" wrapText="1"/>
    </xf>
    <xf numFmtId="0" fontId="4" fillId="0" borderId="2" xfId="1" applyFont="1" applyBorder="1" applyAlignment="1" applyProtection="1">
      <alignment horizontal="center" wrapText="1"/>
      <protection locked="0"/>
    </xf>
    <xf numFmtId="0" fontId="5" fillId="3" borderId="2" xfId="0" applyFont="1" applyFill="1" applyBorder="1" applyAlignment="1">
      <alignment horizontal="left" vertical="top" wrapText="1"/>
    </xf>
    <xf numFmtId="0" fontId="6" fillId="3" borderId="2" xfId="0" applyFont="1" applyFill="1" applyBorder="1" applyAlignment="1">
      <alignment horizontal="center" wrapText="1"/>
    </xf>
    <xf numFmtId="0" fontId="7" fillId="0" borderId="2" xfId="0" applyFont="1" applyBorder="1" applyAlignment="1">
      <alignment horizontal="center" vertical="center" wrapText="1"/>
    </xf>
    <xf numFmtId="4" fontId="7" fillId="0" borderId="2" xfId="0" applyNumberFormat="1" applyFont="1" applyBorder="1" applyAlignment="1">
      <alignment horizontal="center" wrapText="1"/>
    </xf>
    <xf numFmtId="0" fontId="5" fillId="2" borderId="2" xfId="0" applyFont="1" applyFill="1" applyBorder="1" applyAlignment="1">
      <alignment horizontal="left" vertical="center" wrapText="1"/>
    </xf>
    <xf numFmtId="0" fontId="6" fillId="2" borderId="2" xfId="0" applyFont="1" applyFill="1" applyBorder="1" applyAlignment="1">
      <alignment horizontal="center" vertical="center" wrapText="1"/>
    </xf>
    <xf numFmtId="164" fontId="5" fillId="2" borderId="2" xfId="0" applyNumberFormat="1" applyFont="1" applyFill="1" applyBorder="1" applyAlignment="1" applyProtection="1">
      <alignment horizontal="center" wrapText="1"/>
      <protection hidden="1"/>
    </xf>
    <xf numFmtId="0" fontId="6" fillId="2" borderId="2" xfId="0" applyFont="1" applyFill="1" applyBorder="1" applyAlignment="1">
      <alignment horizontal="center" wrapText="1"/>
    </xf>
    <xf numFmtId="0" fontId="7" fillId="0" borderId="2" xfId="2" applyFont="1" applyBorder="1" applyAlignment="1" applyProtection="1">
      <alignment horizontal="center" vertical="center" wrapText="1"/>
      <protection hidden="1"/>
    </xf>
    <xf numFmtId="0" fontId="7" fillId="0" borderId="2" xfId="2" applyFont="1" applyBorder="1" applyAlignment="1" applyProtection="1">
      <alignment horizontal="left" vertical="top" wrapText="1"/>
      <protection hidden="1"/>
    </xf>
    <xf numFmtId="0" fontId="4" fillId="0" borderId="2" xfId="2" applyFont="1" applyBorder="1" applyAlignment="1" applyProtection="1">
      <alignment horizontal="left" vertical="top" wrapText="1"/>
      <protection hidden="1"/>
    </xf>
    <xf numFmtId="0" fontId="7" fillId="0" borderId="2" xfId="1" applyFont="1" applyBorder="1" applyAlignment="1" applyProtection="1">
      <alignment horizontal="center"/>
      <protection locked="0"/>
    </xf>
    <xf numFmtId="164" fontId="7" fillId="0" borderId="2" xfId="0" applyNumberFormat="1" applyFont="1" applyBorder="1" applyAlignment="1" applyProtection="1">
      <alignment horizontal="center" wrapText="1"/>
      <protection hidden="1"/>
    </xf>
    <xf numFmtId="0" fontId="9" fillId="0" borderId="2" xfId="0" applyFont="1" applyBorder="1" applyAlignment="1">
      <alignment wrapText="1"/>
    </xf>
    <xf numFmtId="0" fontId="5" fillId="0" borderId="2" xfId="0" applyFont="1" applyBorder="1" applyAlignment="1">
      <alignment horizontal="left" wrapText="1"/>
    </xf>
    <xf numFmtId="0" fontId="5" fillId="0" borderId="2" xfId="0" applyFont="1" applyBorder="1" applyAlignment="1">
      <alignment wrapText="1"/>
    </xf>
    <xf numFmtId="0" fontId="7" fillId="0" borderId="2" xfId="0" applyFont="1" applyBorder="1" applyAlignment="1">
      <alignment horizontal="left" vertical="center" wrapText="1"/>
    </xf>
    <xf numFmtId="0" fontId="7" fillId="0" borderId="2" xfId="0" applyFont="1" applyBorder="1" applyAlignment="1" applyProtection="1">
      <alignment horizontal="center" wrapText="1"/>
      <protection locked="0"/>
    </xf>
    <xf numFmtId="0" fontId="7" fillId="0" borderId="2" xfId="0" applyFont="1" applyBorder="1" applyAlignment="1">
      <alignment horizontal="center" wrapText="1"/>
    </xf>
    <xf numFmtId="0" fontId="6" fillId="0" borderId="2" xfId="2" applyFont="1" applyBorder="1" applyAlignment="1" applyProtection="1">
      <alignment horizontal="left" vertical="top" wrapText="1"/>
      <protection hidden="1"/>
    </xf>
    <xf numFmtId="0" fontId="6" fillId="0" borderId="2" xfId="2" applyFont="1" applyBorder="1" applyAlignment="1" applyProtection="1">
      <alignment horizontal="left" vertical="center" wrapText="1"/>
      <protection hidden="1"/>
    </xf>
    <xf numFmtId="0" fontId="6" fillId="0" borderId="2" xfId="2" applyFont="1" applyBorder="1" applyAlignment="1" applyProtection="1">
      <alignment horizontal="center" vertical="center"/>
      <protection hidden="1"/>
    </xf>
    <xf numFmtId="0" fontId="4" fillId="0" borderId="2" xfId="2" applyFont="1" applyBorder="1" applyAlignment="1" applyProtection="1">
      <alignment horizontal="center"/>
      <protection locked="0"/>
    </xf>
    <xf numFmtId="0" fontId="6" fillId="0" borderId="2" xfId="2" applyFont="1" applyBorder="1" applyAlignment="1" applyProtection="1">
      <alignment horizontal="center" vertical="center" wrapText="1"/>
      <protection hidden="1"/>
    </xf>
    <xf numFmtId="0" fontId="6" fillId="0" borderId="2" xfId="2" applyFont="1" applyBorder="1" applyAlignment="1" applyProtection="1">
      <alignment horizontal="center"/>
      <protection hidden="1"/>
    </xf>
    <xf numFmtId="0" fontId="10" fillId="0" borderId="2" xfId="0" applyFont="1" applyBorder="1" applyAlignment="1">
      <alignment horizontal="left" vertical="top" wrapText="1"/>
    </xf>
    <xf numFmtId="0" fontId="4" fillId="0" borderId="2" xfId="1" applyFont="1" applyBorder="1" applyAlignment="1" applyProtection="1">
      <alignment vertical="top" wrapText="1"/>
      <protection locked="0"/>
    </xf>
    <xf numFmtId="0" fontId="4" fillId="0" borderId="2" xfId="1" applyFont="1" applyBorder="1" applyAlignment="1" applyProtection="1">
      <alignment vertical="center"/>
      <protection locked="0"/>
    </xf>
    <xf numFmtId="0" fontId="11" fillId="0" borderId="2" xfId="0" applyFont="1" applyBorder="1" applyAlignment="1">
      <alignment vertical="center" wrapText="1"/>
    </xf>
    <xf numFmtId="0" fontId="6" fillId="0" borderId="2" xfId="0" applyFont="1" applyBorder="1" applyAlignment="1">
      <alignment wrapText="1"/>
    </xf>
    <xf numFmtId="0" fontId="7" fillId="0" borderId="2" xfId="0" applyFont="1" applyBorder="1" applyAlignment="1">
      <alignment horizontal="left" vertical="top" wrapText="1"/>
    </xf>
    <xf numFmtId="0" fontId="4" fillId="0" borderId="2" xfId="0" applyFont="1" applyBorder="1" applyAlignment="1">
      <alignment vertical="top" wrapText="1"/>
    </xf>
    <xf numFmtId="0" fontId="4" fillId="0" borderId="2" xfId="2" applyFont="1" applyBorder="1" applyAlignment="1" applyProtection="1">
      <alignment horizontal="left" wrapText="1"/>
      <protection hidden="1"/>
    </xf>
    <xf numFmtId="0" fontId="4" fillId="0" borderId="2" xfId="0" applyFont="1" applyBorder="1" applyAlignment="1">
      <alignment horizontal="center" vertical="center" wrapText="1"/>
    </xf>
    <xf numFmtId="0" fontId="6" fillId="4" borderId="2" xfId="0" applyFont="1" applyFill="1" applyBorder="1" applyAlignment="1">
      <alignment horizontal="left" vertical="top" wrapText="1"/>
    </xf>
    <xf numFmtId="0" fontId="7" fillId="3" borderId="2" xfId="0" applyFont="1" applyFill="1" applyBorder="1" applyAlignment="1">
      <alignment horizontal="left" vertical="top" wrapText="1"/>
    </xf>
    <xf numFmtId="0" fontId="4" fillId="0" borderId="2" xfId="1" applyFont="1" applyBorder="1" applyAlignment="1" applyProtection="1">
      <alignment horizontal="left" vertical="top" wrapText="1"/>
      <protection locked="0"/>
    </xf>
    <xf numFmtId="4" fontId="5" fillId="0" borderId="2" xfId="0" applyNumberFormat="1" applyFont="1" applyBorder="1" applyAlignment="1" applyProtection="1">
      <alignment horizontal="center" wrapText="1"/>
      <protection hidden="1"/>
    </xf>
    <xf numFmtId="0" fontId="5" fillId="0" borderId="2" xfId="3" applyFont="1" applyBorder="1" applyAlignment="1">
      <alignment horizontal="left" vertical="top" wrapText="1"/>
    </xf>
    <xf numFmtId="0" fontId="5" fillId="3" borderId="2" xfId="3" applyFont="1" applyFill="1" applyBorder="1" applyAlignment="1">
      <alignment horizontal="left" vertical="top" wrapText="1"/>
    </xf>
    <xf numFmtId="164" fontId="5" fillId="0" borderId="2" xfId="3" applyNumberFormat="1" applyFont="1" applyBorder="1" applyAlignment="1" applyProtection="1">
      <alignment horizontal="center" wrapText="1"/>
      <protection hidden="1"/>
    </xf>
    <xf numFmtId="0" fontId="6" fillId="3" borderId="2" xfId="3" applyFont="1" applyFill="1" applyBorder="1" applyAlignment="1">
      <alignment horizontal="center" wrapText="1"/>
    </xf>
    <xf numFmtId="0" fontId="4" fillId="2" borderId="2" xfId="1" applyFont="1" applyFill="1" applyBorder="1" applyAlignment="1" applyProtection="1">
      <alignment horizontal="center"/>
      <protection locked="0"/>
    </xf>
    <xf numFmtId="0" fontId="2"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horizontal="center" wrapText="1"/>
    </xf>
    <xf numFmtId="0" fontId="4" fillId="0" borderId="2" xfId="0" applyFont="1" applyBorder="1" applyAlignment="1">
      <alignment horizontal="left" vertical="justify" wrapText="1"/>
    </xf>
    <xf numFmtId="0" fontId="7" fillId="2" borderId="2" xfId="0" applyFont="1" applyFill="1" applyBorder="1" applyAlignment="1">
      <alignment horizontal="left" wrapText="1"/>
    </xf>
    <xf numFmtId="0" fontId="7" fillId="0" borderId="2" xfId="0" applyFont="1" applyBorder="1" applyAlignment="1">
      <alignment horizontal="center"/>
    </xf>
    <xf numFmtId="0" fontId="2" fillId="0" borderId="2" xfId="0" applyFont="1" applyBorder="1" applyAlignment="1">
      <alignment horizontal="center" wrapText="1"/>
    </xf>
    <xf numFmtId="0" fontId="7" fillId="0" borderId="2" xfId="0" applyFont="1" applyBorder="1" applyAlignment="1">
      <alignment vertical="center" wrapText="1"/>
    </xf>
    <xf numFmtId="0" fontId="7" fillId="0" borderId="2" xfId="0" applyFont="1" applyBorder="1" applyAlignment="1">
      <alignment vertical="top" wrapText="1"/>
    </xf>
    <xf numFmtId="0" fontId="4" fillId="0" borderId="0" xfId="1" applyFont="1" applyAlignment="1" applyProtection="1">
      <alignment horizontal="left" wrapText="1"/>
      <protection locked="0"/>
    </xf>
    <xf numFmtId="0" fontId="4" fillId="0" borderId="0" xfId="1" applyFont="1" applyAlignment="1" applyProtection="1">
      <alignment wrapText="1"/>
      <protection locked="0"/>
    </xf>
    <xf numFmtId="0" fontId="4" fillId="0" borderId="0" xfId="1" applyFont="1" applyAlignment="1" applyProtection="1">
      <alignment horizontal="center" vertical="center"/>
      <protection locked="0"/>
    </xf>
    <xf numFmtId="2" fontId="4" fillId="0" borderId="0" xfId="1" applyNumberFormat="1" applyFont="1" applyAlignment="1" applyProtection="1">
      <alignment horizontal="center"/>
      <protection locked="0"/>
    </xf>
    <xf numFmtId="0" fontId="4" fillId="0" borderId="0" xfId="1" applyFont="1" applyAlignment="1" applyProtection="1">
      <alignment horizontal="center"/>
      <protection locked="0"/>
    </xf>
    <xf numFmtId="4" fontId="2" fillId="0" borderId="0" xfId="1" applyNumberFormat="1" applyFont="1" applyProtection="1">
      <protection locked="0"/>
    </xf>
  </cellXfs>
  <cellStyles count="4">
    <cellStyle name="Normal 2" xfId="1" xr:uid="{E526F720-E5C9-4F45-B7D9-6A6AC62955ED}"/>
    <cellStyle name="Normal 2 2 3" xfId="2" xr:uid="{4AB3F462-3624-42AD-997D-EE803148CF9D}"/>
    <cellStyle name="Обычный" xfId="0" builtinId="0"/>
    <cellStyle name="Обычный 2 2" xfId="3" xr:uid="{A58A9998-BC25-44D6-A6BF-31B99230B0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47183-0BF9-4DD2-A4D6-CD86B8F19002}">
  <sheetPr>
    <tabColor rgb="FFFF0000"/>
    <pageSetUpPr fitToPage="1"/>
  </sheetPr>
  <dimension ref="A1:AO170"/>
  <sheetViews>
    <sheetView tabSelected="1" topLeftCell="C1" zoomScale="55" zoomScaleNormal="55" workbookViewId="0">
      <pane ySplit="1" topLeftCell="A2" activePane="bottomLeft" state="frozen"/>
      <selection pane="bottomLeft" activeCell="AM2" sqref="AM2"/>
    </sheetView>
  </sheetViews>
  <sheetFormatPr defaultColWidth="9.140625" defaultRowHeight="41.25" customHeight="1" x14ac:dyDescent="0.25"/>
  <cols>
    <col min="1" max="1" width="29.140625" style="18" hidden="1" customWidth="1"/>
    <col min="2" max="2" width="17.42578125" style="18" hidden="1" customWidth="1"/>
    <col min="3" max="3" width="7.85546875" style="18" customWidth="1"/>
    <col min="4" max="4" width="24.85546875" style="93" customWidth="1"/>
    <col min="5" max="5" width="15.7109375" style="94" hidden="1" customWidth="1"/>
    <col min="6" max="6" width="46.5703125" style="94" customWidth="1"/>
    <col min="7" max="7" width="17.85546875" style="95" customWidth="1"/>
    <col min="8" max="8" width="10.42578125" style="96" hidden="1" customWidth="1"/>
    <col min="9" max="9" width="12.28515625" style="97" hidden="1" customWidth="1"/>
    <col min="10" max="10" width="16.5703125" style="97" hidden="1" customWidth="1"/>
    <col min="11" max="39" width="11.42578125" style="18" customWidth="1"/>
    <col min="40" max="40" width="11.42578125" style="18" hidden="1" customWidth="1"/>
    <col min="41" max="41" width="13.140625" style="98" hidden="1" customWidth="1"/>
    <col min="42" max="16384" width="9.140625" style="18"/>
  </cols>
  <sheetData>
    <row r="1" spans="1:41" s="7" customFormat="1" ht="171" x14ac:dyDescent="0.2">
      <c r="A1" s="1" t="s">
        <v>0</v>
      </c>
      <c r="B1" s="2" t="s">
        <v>1</v>
      </c>
      <c r="C1" s="2" t="s">
        <v>2</v>
      </c>
      <c r="D1" s="2" t="s">
        <v>3</v>
      </c>
      <c r="E1" s="2" t="s">
        <v>4</v>
      </c>
      <c r="F1" s="3" t="s">
        <v>5</v>
      </c>
      <c r="G1" s="2" t="s">
        <v>6</v>
      </c>
      <c r="H1" s="2" t="s">
        <v>7</v>
      </c>
      <c r="I1" s="4" t="s">
        <v>8</v>
      </c>
      <c r="J1" s="5" t="s">
        <v>9</v>
      </c>
      <c r="K1" s="6" t="s">
        <v>10</v>
      </c>
      <c r="L1" s="6" t="s">
        <v>11</v>
      </c>
      <c r="M1" s="6" t="s">
        <v>12</v>
      </c>
      <c r="N1" s="6" t="s">
        <v>13</v>
      </c>
      <c r="O1" s="6" t="s">
        <v>14</v>
      </c>
      <c r="P1" s="6" t="s">
        <v>15</v>
      </c>
      <c r="Q1" s="6" t="s">
        <v>16</v>
      </c>
      <c r="R1" s="6" t="s">
        <v>17</v>
      </c>
      <c r="S1" s="6" t="s">
        <v>18</v>
      </c>
      <c r="T1" s="6" t="s">
        <v>19</v>
      </c>
      <c r="U1" s="6" t="s">
        <v>20</v>
      </c>
      <c r="V1" s="6" t="s">
        <v>21</v>
      </c>
      <c r="W1" s="6" t="s">
        <v>22</v>
      </c>
      <c r="X1" s="6" t="s">
        <v>23</v>
      </c>
      <c r="Y1" s="6" t="s">
        <v>24</v>
      </c>
      <c r="Z1" s="6" t="s">
        <v>25</v>
      </c>
      <c r="AA1" s="6" t="s">
        <v>26</v>
      </c>
      <c r="AB1" s="6" t="s">
        <v>27</v>
      </c>
      <c r="AC1" s="6" t="s">
        <v>28</v>
      </c>
      <c r="AD1" s="6" t="s">
        <v>29</v>
      </c>
      <c r="AE1" s="6" t="s">
        <v>30</v>
      </c>
      <c r="AF1" s="6" t="s">
        <v>31</v>
      </c>
      <c r="AG1" s="6" t="s">
        <v>32</v>
      </c>
      <c r="AH1" s="6" t="s">
        <v>33</v>
      </c>
      <c r="AI1" s="6" t="s">
        <v>34</v>
      </c>
      <c r="AJ1" s="6" t="s">
        <v>35</v>
      </c>
      <c r="AK1" s="6" t="s">
        <v>36</v>
      </c>
      <c r="AL1" s="6" t="s">
        <v>37</v>
      </c>
      <c r="AM1" s="6" t="s">
        <v>390</v>
      </c>
      <c r="AN1" s="6" t="s">
        <v>38</v>
      </c>
      <c r="AO1" s="5" t="s">
        <v>39</v>
      </c>
    </row>
    <row r="2" spans="1:41" ht="41.25" customHeight="1" x14ac:dyDescent="0.25">
      <c r="A2" s="8" t="s">
        <v>10</v>
      </c>
      <c r="B2" s="9">
        <v>10</v>
      </c>
      <c r="C2" s="10">
        <v>1</v>
      </c>
      <c r="D2" s="9" t="s">
        <v>40</v>
      </c>
      <c r="E2" s="9"/>
      <c r="F2" s="9" t="s">
        <v>41</v>
      </c>
      <c r="G2" s="11" t="s">
        <v>42</v>
      </c>
      <c r="H2" s="12"/>
      <c r="I2" s="13">
        <v>1500</v>
      </c>
      <c r="J2" s="14">
        <f>I2*K2</f>
        <v>1500</v>
      </c>
      <c r="K2" s="15">
        <v>1</v>
      </c>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6">
        <f>SUM(K2:AL2)</f>
        <v>1</v>
      </c>
      <c r="AN2" s="12">
        <f>AM2*I2</f>
        <v>1500</v>
      </c>
      <c r="AO2" s="17">
        <f>AN2/1.2</f>
        <v>1250</v>
      </c>
    </row>
    <row r="3" spans="1:41" ht="41.25" customHeight="1" x14ac:dyDescent="0.25">
      <c r="A3" s="19" t="s">
        <v>11</v>
      </c>
      <c r="B3" s="20"/>
      <c r="C3" s="21">
        <v>2</v>
      </c>
      <c r="D3" s="22" t="s">
        <v>43</v>
      </c>
      <c r="E3" s="9"/>
      <c r="F3" s="23" t="s">
        <v>44</v>
      </c>
      <c r="G3" s="24" t="s">
        <v>45</v>
      </c>
      <c r="H3" s="12"/>
      <c r="I3" s="25">
        <v>0.75</v>
      </c>
      <c r="J3" s="26">
        <f>I3*L3</f>
        <v>225</v>
      </c>
      <c r="K3" s="12"/>
      <c r="L3" s="27">
        <v>300</v>
      </c>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6">
        <f t="shared" ref="AM3:AM66" si="0">SUM(K3:AL3)</f>
        <v>300</v>
      </c>
      <c r="AN3" s="12">
        <f t="shared" ref="AN3:AN66" si="1">AM3*I3</f>
        <v>225</v>
      </c>
      <c r="AO3" s="17">
        <f t="shared" ref="AO3:AO66" si="2">AN3/1.2</f>
        <v>187.5</v>
      </c>
    </row>
    <row r="4" spans="1:41" ht="41.25" customHeight="1" x14ac:dyDescent="0.25">
      <c r="A4" s="8" t="s">
        <v>13</v>
      </c>
      <c r="B4" s="9">
        <v>1</v>
      </c>
      <c r="C4" s="10">
        <v>3</v>
      </c>
      <c r="D4" s="9" t="s">
        <v>46</v>
      </c>
      <c r="E4" s="9"/>
      <c r="F4" s="9" t="s">
        <v>47</v>
      </c>
      <c r="G4" s="11" t="s">
        <v>48</v>
      </c>
      <c r="H4" s="12"/>
      <c r="I4" s="14">
        <v>490</v>
      </c>
      <c r="J4" s="14">
        <f>I4*N4</f>
        <v>1470</v>
      </c>
      <c r="K4" s="12"/>
      <c r="L4" s="12"/>
      <c r="M4" s="12"/>
      <c r="N4" s="28">
        <v>3</v>
      </c>
      <c r="O4" s="12"/>
      <c r="P4" s="29">
        <v>1</v>
      </c>
      <c r="Q4" s="12"/>
      <c r="R4" s="12"/>
      <c r="S4" s="12"/>
      <c r="T4" s="12"/>
      <c r="U4" s="12"/>
      <c r="V4" s="12"/>
      <c r="W4" s="12"/>
      <c r="X4" s="12"/>
      <c r="Y4" s="12"/>
      <c r="Z4" s="12"/>
      <c r="AA4" s="12"/>
      <c r="AB4" s="12"/>
      <c r="AC4" s="12"/>
      <c r="AD4" s="12"/>
      <c r="AE4" s="12"/>
      <c r="AF4" s="12"/>
      <c r="AG4" s="12"/>
      <c r="AH4" s="12"/>
      <c r="AI4" s="12"/>
      <c r="AJ4" s="12"/>
      <c r="AK4" s="12"/>
      <c r="AL4" s="12"/>
      <c r="AM4" s="16">
        <f t="shared" si="0"/>
        <v>4</v>
      </c>
      <c r="AN4" s="12">
        <f t="shared" si="1"/>
        <v>1960</v>
      </c>
      <c r="AO4" s="17">
        <f t="shared" si="2"/>
        <v>1633.3333333333335</v>
      </c>
    </row>
    <row r="5" spans="1:41" ht="41.25" customHeight="1" x14ac:dyDescent="0.25">
      <c r="A5" s="19" t="s">
        <v>11</v>
      </c>
      <c r="B5" s="20"/>
      <c r="C5" s="10">
        <v>4</v>
      </c>
      <c r="D5" s="30" t="s">
        <v>49</v>
      </c>
      <c r="E5" s="9"/>
      <c r="F5" s="9" t="s">
        <v>50</v>
      </c>
      <c r="G5" s="24" t="s">
        <v>51</v>
      </c>
      <c r="H5" s="12"/>
      <c r="I5" s="14">
        <v>0.38500000000000001</v>
      </c>
      <c r="J5" s="26">
        <f>I5*L5</f>
        <v>1925</v>
      </c>
      <c r="K5" s="12"/>
      <c r="L5" s="28">
        <v>5000</v>
      </c>
      <c r="M5" s="12">
        <v>200</v>
      </c>
      <c r="N5" s="12"/>
      <c r="O5" s="27">
        <v>100</v>
      </c>
      <c r="P5" s="12"/>
      <c r="Q5" s="12"/>
      <c r="R5" s="12"/>
      <c r="S5" s="12"/>
      <c r="T5" s="12"/>
      <c r="U5" s="12"/>
      <c r="V5" s="12"/>
      <c r="W5" s="12"/>
      <c r="X5" s="12"/>
      <c r="Y5" s="12"/>
      <c r="Z5" s="12"/>
      <c r="AA5" s="12"/>
      <c r="AB5" s="12"/>
      <c r="AC5" s="12"/>
      <c r="AD5" s="12"/>
      <c r="AE5" s="12"/>
      <c r="AF5" s="12"/>
      <c r="AG5" s="12"/>
      <c r="AH5" s="12"/>
      <c r="AI5" s="12"/>
      <c r="AJ5" s="12"/>
      <c r="AK5" s="12"/>
      <c r="AL5" s="12"/>
      <c r="AM5" s="16">
        <f t="shared" si="0"/>
        <v>5300</v>
      </c>
      <c r="AN5" s="12">
        <f t="shared" si="1"/>
        <v>2040.5</v>
      </c>
      <c r="AO5" s="17">
        <f t="shared" si="2"/>
        <v>1700.4166666666667</v>
      </c>
    </row>
    <row r="6" spans="1:41" ht="41.25" customHeight="1" x14ac:dyDescent="0.25">
      <c r="A6" s="8" t="s">
        <v>16</v>
      </c>
      <c r="B6" s="9">
        <v>13</v>
      </c>
      <c r="C6" s="21">
        <v>5</v>
      </c>
      <c r="D6" s="31" t="s">
        <v>52</v>
      </c>
      <c r="E6" s="9"/>
      <c r="F6" s="32" t="s">
        <v>53</v>
      </c>
      <c r="G6" s="11" t="s">
        <v>48</v>
      </c>
      <c r="H6" s="12"/>
      <c r="I6" s="25">
        <v>21060</v>
      </c>
      <c r="J6" s="25">
        <v>21060</v>
      </c>
      <c r="K6" s="12"/>
      <c r="L6" s="12"/>
      <c r="M6" s="12"/>
      <c r="N6" s="12"/>
      <c r="O6" s="12"/>
      <c r="P6" s="12"/>
      <c r="Q6" s="28">
        <v>0.5</v>
      </c>
      <c r="R6" s="12"/>
      <c r="S6" s="12"/>
      <c r="T6" s="12"/>
      <c r="U6" s="12"/>
      <c r="V6" s="12"/>
      <c r="W6" s="12"/>
      <c r="X6" s="12"/>
      <c r="Y6" s="12"/>
      <c r="Z6" s="12"/>
      <c r="AA6" s="12"/>
      <c r="AB6" s="12"/>
      <c r="AC6" s="12"/>
      <c r="AD6" s="12"/>
      <c r="AE6" s="12"/>
      <c r="AF6" s="12"/>
      <c r="AG6" s="12"/>
      <c r="AH6" s="12"/>
      <c r="AI6" s="12"/>
      <c r="AJ6" s="12"/>
      <c r="AK6" s="12"/>
      <c r="AL6" s="12"/>
      <c r="AM6" s="16">
        <f t="shared" si="0"/>
        <v>0.5</v>
      </c>
      <c r="AN6" s="12">
        <f t="shared" si="1"/>
        <v>10530</v>
      </c>
      <c r="AO6" s="17">
        <f t="shared" si="2"/>
        <v>8775</v>
      </c>
    </row>
    <row r="7" spans="1:41" ht="41.25" customHeight="1" x14ac:dyDescent="0.25">
      <c r="A7" s="8" t="s">
        <v>16</v>
      </c>
      <c r="B7" s="9">
        <v>12</v>
      </c>
      <c r="C7" s="10">
        <v>6</v>
      </c>
      <c r="D7" s="31" t="s">
        <v>54</v>
      </c>
      <c r="E7" s="9"/>
      <c r="F7" s="32" t="s">
        <v>55</v>
      </c>
      <c r="G7" s="11" t="s">
        <v>48</v>
      </c>
      <c r="H7" s="12"/>
      <c r="I7" s="25">
        <v>9234</v>
      </c>
      <c r="J7" s="25">
        <v>9234</v>
      </c>
      <c r="K7" s="12"/>
      <c r="L7" s="12"/>
      <c r="M7" s="12"/>
      <c r="N7" s="12"/>
      <c r="O7" s="12"/>
      <c r="P7" s="12"/>
      <c r="Q7" s="28">
        <v>0.5</v>
      </c>
      <c r="R7" s="12"/>
      <c r="S7" s="12"/>
      <c r="T7" s="12"/>
      <c r="U7" s="12"/>
      <c r="V7" s="12"/>
      <c r="W7" s="12"/>
      <c r="X7" s="12"/>
      <c r="Y7" s="12"/>
      <c r="Z7" s="12"/>
      <c r="AA7" s="12"/>
      <c r="AB7" s="12"/>
      <c r="AC7" s="12"/>
      <c r="AD7" s="12"/>
      <c r="AE7" s="12"/>
      <c r="AF7" s="12"/>
      <c r="AG7" s="12"/>
      <c r="AH7" s="12"/>
      <c r="AI7" s="12"/>
      <c r="AJ7" s="12"/>
      <c r="AK7" s="12"/>
      <c r="AL7" s="12"/>
      <c r="AM7" s="16">
        <f t="shared" si="0"/>
        <v>0.5</v>
      </c>
      <c r="AN7" s="12">
        <f t="shared" si="1"/>
        <v>4617</v>
      </c>
      <c r="AO7" s="17">
        <f t="shared" si="2"/>
        <v>3847.5</v>
      </c>
    </row>
    <row r="8" spans="1:41" ht="41.25" customHeight="1" x14ac:dyDescent="0.25">
      <c r="A8" s="8" t="s">
        <v>16</v>
      </c>
      <c r="B8" s="9">
        <v>15</v>
      </c>
      <c r="C8" s="10">
        <v>7</v>
      </c>
      <c r="D8" s="31" t="s">
        <v>56</v>
      </c>
      <c r="E8" s="9"/>
      <c r="F8" s="32" t="s">
        <v>57</v>
      </c>
      <c r="G8" s="11" t="s">
        <v>48</v>
      </c>
      <c r="H8" s="12"/>
      <c r="I8" s="25">
        <v>6480</v>
      </c>
      <c r="J8" s="25">
        <v>6480</v>
      </c>
      <c r="K8" s="12"/>
      <c r="L8" s="12"/>
      <c r="M8" s="12"/>
      <c r="N8" s="12"/>
      <c r="O8" s="12"/>
      <c r="P8" s="12"/>
      <c r="Q8" s="28">
        <v>0.5</v>
      </c>
      <c r="R8" s="12"/>
      <c r="S8" s="12"/>
      <c r="T8" s="12"/>
      <c r="U8" s="12"/>
      <c r="V8" s="12"/>
      <c r="W8" s="12"/>
      <c r="X8" s="12"/>
      <c r="Y8" s="12"/>
      <c r="Z8" s="12"/>
      <c r="AA8" s="12"/>
      <c r="AB8" s="12"/>
      <c r="AC8" s="12"/>
      <c r="AD8" s="12"/>
      <c r="AE8" s="12"/>
      <c r="AF8" s="12"/>
      <c r="AG8" s="12"/>
      <c r="AH8" s="12"/>
      <c r="AI8" s="12"/>
      <c r="AJ8" s="12"/>
      <c r="AK8" s="12"/>
      <c r="AL8" s="12"/>
      <c r="AM8" s="16">
        <f t="shared" si="0"/>
        <v>0.5</v>
      </c>
      <c r="AN8" s="12">
        <f t="shared" si="1"/>
        <v>3240</v>
      </c>
      <c r="AO8" s="17">
        <f t="shared" si="2"/>
        <v>2700</v>
      </c>
    </row>
    <row r="9" spans="1:41" ht="41.25" customHeight="1" x14ac:dyDescent="0.25">
      <c r="A9" s="8" t="s">
        <v>16</v>
      </c>
      <c r="B9" s="9">
        <v>16</v>
      </c>
      <c r="C9" s="21">
        <v>8</v>
      </c>
      <c r="D9" s="31" t="s">
        <v>58</v>
      </c>
      <c r="E9" s="9"/>
      <c r="F9" s="32" t="s">
        <v>59</v>
      </c>
      <c r="G9" s="11" t="s">
        <v>48</v>
      </c>
      <c r="H9" s="12"/>
      <c r="I9" s="25">
        <v>7290</v>
      </c>
      <c r="J9" s="25">
        <v>7290</v>
      </c>
      <c r="K9" s="12"/>
      <c r="L9" s="12"/>
      <c r="M9" s="12"/>
      <c r="N9" s="12"/>
      <c r="O9" s="12"/>
      <c r="P9" s="12"/>
      <c r="Q9" s="28">
        <v>0.5</v>
      </c>
      <c r="R9" s="12"/>
      <c r="S9" s="12"/>
      <c r="T9" s="12"/>
      <c r="U9" s="12"/>
      <c r="V9" s="12"/>
      <c r="W9" s="12"/>
      <c r="X9" s="12"/>
      <c r="Y9" s="12"/>
      <c r="Z9" s="12"/>
      <c r="AA9" s="12"/>
      <c r="AB9" s="12"/>
      <c r="AC9" s="12"/>
      <c r="AD9" s="12"/>
      <c r="AE9" s="12"/>
      <c r="AF9" s="12"/>
      <c r="AG9" s="12"/>
      <c r="AH9" s="12"/>
      <c r="AI9" s="12"/>
      <c r="AJ9" s="12"/>
      <c r="AK9" s="12"/>
      <c r="AL9" s="12"/>
      <c r="AM9" s="16">
        <f t="shared" si="0"/>
        <v>0.5</v>
      </c>
      <c r="AN9" s="12">
        <f t="shared" si="1"/>
        <v>3645</v>
      </c>
      <c r="AO9" s="17">
        <f t="shared" si="2"/>
        <v>3037.5</v>
      </c>
    </row>
    <row r="10" spans="1:41" ht="41.25" customHeight="1" x14ac:dyDescent="0.25">
      <c r="A10" s="8" t="s">
        <v>16</v>
      </c>
      <c r="B10" s="9">
        <v>14</v>
      </c>
      <c r="C10" s="10">
        <v>9</v>
      </c>
      <c r="D10" s="31" t="s">
        <v>60</v>
      </c>
      <c r="E10" s="9"/>
      <c r="F10" s="32" t="s">
        <v>61</v>
      </c>
      <c r="G10" s="11" t="s">
        <v>48</v>
      </c>
      <c r="H10" s="12"/>
      <c r="I10" s="25">
        <v>5508</v>
      </c>
      <c r="J10" s="25">
        <v>5508</v>
      </c>
      <c r="K10" s="12"/>
      <c r="L10" s="12"/>
      <c r="M10" s="12"/>
      <c r="N10" s="12"/>
      <c r="O10" s="12"/>
      <c r="P10" s="12"/>
      <c r="Q10" s="28">
        <v>0.5</v>
      </c>
      <c r="R10" s="12"/>
      <c r="S10" s="12"/>
      <c r="T10" s="12"/>
      <c r="U10" s="12"/>
      <c r="V10" s="12"/>
      <c r="W10" s="12"/>
      <c r="X10" s="12"/>
      <c r="Y10" s="12"/>
      <c r="Z10" s="12"/>
      <c r="AA10" s="12"/>
      <c r="AB10" s="12"/>
      <c r="AC10" s="12"/>
      <c r="AD10" s="12"/>
      <c r="AE10" s="12"/>
      <c r="AF10" s="12"/>
      <c r="AG10" s="12"/>
      <c r="AH10" s="12"/>
      <c r="AI10" s="12"/>
      <c r="AJ10" s="12"/>
      <c r="AK10" s="12"/>
      <c r="AL10" s="12"/>
      <c r="AM10" s="16">
        <f t="shared" si="0"/>
        <v>0.5</v>
      </c>
      <c r="AN10" s="12">
        <f t="shared" si="1"/>
        <v>2754</v>
      </c>
      <c r="AO10" s="17">
        <f t="shared" si="2"/>
        <v>2295</v>
      </c>
    </row>
    <row r="11" spans="1:41" ht="41.25" customHeight="1" x14ac:dyDescent="0.25">
      <c r="A11" s="8" t="s">
        <v>17</v>
      </c>
      <c r="B11" s="10">
        <v>4</v>
      </c>
      <c r="C11" s="10">
        <v>10</v>
      </c>
      <c r="D11" s="30" t="s">
        <v>62</v>
      </c>
      <c r="E11" s="33"/>
      <c r="F11" s="30" t="s">
        <v>63</v>
      </c>
      <c r="G11" s="11" t="s">
        <v>64</v>
      </c>
      <c r="H11" s="12"/>
      <c r="I11" s="25">
        <v>200</v>
      </c>
      <c r="J11" s="14">
        <f>I11*R11</f>
        <v>400</v>
      </c>
      <c r="K11" s="12"/>
      <c r="L11" s="12"/>
      <c r="M11" s="12"/>
      <c r="N11" s="12"/>
      <c r="O11" s="12"/>
      <c r="P11" s="12"/>
      <c r="Q11" s="12"/>
      <c r="R11" s="28">
        <v>2</v>
      </c>
      <c r="S11" s="28"/>
      <c r="T11" s="28"/>
      <c r="U11" s="28"/>
      <c r="V11" s="28"/>
      <c r="W11" s="28"/>
      <c r="X11" s="28"/>
      <c r="Y11" s="28"/>
      <c r="Z11" s="28"/>
      <c r="AA11" s="28"/>
      <c r="AB11" s="28"/>
      <c r="AC11" s="28"/>
      <c r="AD11" s="28"/>
      <c r="AE11" s="28"/>
      <c r="AF11" s="28"/>
      <c r="AG11" s="28"/>
      <c r="AH11" s="28"/>
      <c r="AI11" s="28"/>
      <c r="AJ11" s="28"/>
      <c r="AK11" s="28"/>
      <c r="AL11" s="28"/>
      <c r="AM11" s="16">
        <f t="shared" si="0"/>
        <v>2</v>
      </c>
      <c r="AN11" s="12">
        <f t="shared" si="1"/>
        <v>400</v>
      </c>
      <c r="AO11" s="17">
        <f t="shared" si="2"/>
        <v>333.33333333333337</v>
      </c>
    </row>
    <row r="12" spans="1:41" ht="41.25" customHeight="1" x14ac:dyDescent="0.25">
      <c r="A12" s="8" t="s">
        <v>18</v>
      </c>
      <c r="B12" s="12">
        <v>16</v>
      </c>
      <c r="C12" s="21">
        <v>11</v>
      </c>
      <c r="D12" s="34" t="s">
        <v>65</v>
      </c>
      <c r="E12" s="12"/>
      <c r="F12" s="35" t="s">
        <v>66</v>
      </c>
      <c r="G12" s="36" t="s">
        <v>67</v>
      </c>
      <c r="H12" s="12"/>
      <c r="I12" s="25">
        <v>185</v>
      </c>
      <c r="J12" s="37">
        <v>185</v>
      </c>
      <c r="K12" s="12"/>
      <c r="L12" s="12"/>
      <c r="M12" s="12"/>
      <c r="N12" s="12"/>
      <c r="O12" s="12"/>
      <c r="P12" s="12"/>
      <c r="Q12" s="12"/>
      <c r="R12" s="12"/>
      <c r="S12" s="12">
        <v>1</v>
      </c>
      <c r="T12" s="12"/>
      <c r="U12" s="12"/>
      <c r="V12" s="12"/>
      <c r="W12" s="12"/>
      <c r="X12" s="12"/>
      <c r="Y12" s="12"/>
      <c r="Z12" s="12"/>
      <c r="AA12" s="12"/>
      <c r="AB12" s="12"/>
      <c r="AC12" s="12"/>
      <c r="AD12" s="12"/>
      <c r="AE12" s="12"/>
      <c r="AF12" s="12"/>
      <c r="AG12" s="12"/>
      <c r="AH12" s="12"/>
      <c r="AI12" s="12"/>
      <c r="AJ12" s="12"/>
      <c r="AK12" s="12"/>
      <c r="AL12" s="12"/>
      <c r="AM12" s="16">
        <f t="shared" si="0"/>
        <v>1</v>
      </c>
      <c r="AN12" s="12">
        <f t="shared" si="1"/>
        <v>185</v>
      </c>
      <c r="AO12" s="17">
        <f t="shared" si="2"/>
        <v>154.16666666666669</v>
      </c>
    </row>
    <row r="13" spans="1:41" ht="41.25" customHeight="1" x14ac:dyDescent="0.25">
      <c r="A13" s="8" t="s">
        <v>10</v>
      </c>
      <c r="B13" s="9">
        <v>12</v>
      </c>
      <c r="C13" s="10">
        <v>12</v>
      </c>
      <c r="D13" s="9" t="s">
        <v>68</v>
      </c>
      <c r="E13" s="9"/>
      <c r="F13" s="9" t="s">
        <v>69</v>
      </c>
      <c r="G13" s="11" t="s">
        <v>42</v>
      </c>
      <c r="H13" s="12"/>
      <c r="I13" s="13">
        <v>1500</v>
      </c>
      <c r="J13" s="14">
        <f>I13*K13</f>
        <v>1500</v>
      </c>
      <c r="K13" s="15">
        <v>1</v>
      </c>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6">
        <f t="shared" si="0"/>
        <v>1</v>
      </c>
      <c r="AN13" s="12">
        <f t="shared" si="1"/>
        <v>1500</v>
      </c>
      <c r="AO13" s="17">
        <f t="shared" si="2"/>
        <v>1250</v>
      </c>
    </row>
    <row r="14" spans="1:41" ht="41.25" customHeight="1" x14ac:dyDescent="0.25">
      <c r="A14" s="8" t="s">
        <v>14</v>
      </c>
      <c r="B14" s="12"/>
      <c r="C14" s="10">
        <v>13</v>
      </c>
      <c r="D14" s="23" t="s">
        <v>70</v>
      </c>
      <c r="E14" s="23"/>
      <c r="F14" s="38" t="s">
        <v>71</v>
      </c>
      <c r="G14" s="24" t="s">
        <v>72</v>
      </c>
      <c r="H14" s="12"/>
      <c r="I14" s="25">
        <v>58</v>
      </c>
      <c r="J14" s="25">
        <f>I14*O14</f>
        <v>16704</v>
      </c>
      <c r="K14" s="12"/>
      <c r="L14" s="12"/>
      <c r="M14" s="12"/>
      <c r="N14" s="12"/>
      <c r="O14" s="27">
        <v>288</v>
      </c>
      <c r="P14" s="12"/>
      <c r="Q14" s="12"/>
      <c r="R14" s="12"/>
      <c r="S14" s="12"/>
      <c r="T14" s="12"/>
      <c r="U14" s="12"/>
      <c r="V14" s="12"/>
      <c r="W14" s="12"/>
      <c r="X14" s="12"/>
      <c r="Y14" s="12"/>
      <c r="Z14" s="12"/>
      <c r="AA14" s="12"/>
      <c r="AB14" s="12"/>
      <c r="AC14" s="12"/>
      <c r="AD14" s="12"/>
      <c r="AE14" s="12"/>
      <c r="AF14" s="12"/>
      <c r="AG14" s="12"/>
      <c r="AH14" s="12"/>
      <c r="AI14" s="12"/>
      <c r="AJ14" s="12"/>
      <c r="AK14" s="12"/>
      <c r="AL14" s="12"/>
      <c r="AM14" s="16">
        <f t="shared" si="0"/>
        <v>288</v>
      </c>
      <c r="AN14" s="12">
        <f t="shared" si="1"/>
        <v>16704</v>
      </c>
      <c r="AO14" s="17">
        <f t="shared" si="2"/>
        <v>13920</v>
      </c>
    </row>
    <row r="15" spans="1:41" ht="41.25" customHeight="1" x14ac:dyDescent="0.25">
      <c r="A15" s="8" t="s">
        <v>14</v>
      </c>
      <c r="B15" s="12"/>
      <c r="C15" s="21">
        <v>14</v>
      </c>
      <c r="D15" s="23" t="s">
        <v>73</v>
      </c>
      <c r="E15" s="23"/>
      <c r="F15" s="38" t="s">
        <v>74</v>
      </c>
      <c r="G15" s="24" t="s">
        <v>72</v>
      </c>
      <c r="H15" s="12"/>
      <c r="I15" s="25">
        <v>60</v>
      </c>
      <c r="J15" s="25">
        <f>I15*O15</f>
        <v>23040</v>
      </c>
      <c r="K15" s="12"/>
      <c r="L15" s="12"/>
      <c r="M15" s="12"/>
      <c r="N15" s="12"/>
      <c r="O15" s="27">
        <v>384</v>
      </c>
      <c r="P15" s="12"/>
      <c r="Q15" s="12"/>
      <c r="R15" s="12"/>
      <c r="S15" s="12"/>
      <c r="T15" s="12"/>
      <c r="U15" s="12"/>
      <c r="V15" s="12"/>
      <c r="W15" s="12"/>
      <c r="X15" s="12"/>
      <c r="Y15" s="12"/>
      <c r="Z15" s="12"/>
      <c r="AA15" s="12"/>
      <c r="AB15" s="12"/>
      <c r="AC15" s="12"/>
      <c r="AD15" s="12"/>
      <c r="AE15" s="12"/>
      <c r="AF15" s="12"/>
      <c r="AG15" s="12"/>
      <c r="AH15" s="12"/>
      <c r="AI15" s="12"/>
      <c r="AJ15" s="12"/>
      <c r="AK15" s="12"/>
      <c r="AL15" s="12"/>
      <c r="AM15" s="16">
        <f t="shared" si="0"/>
        <v>384</v>
      </c>
      <c r="AN15" s="12">
        <f t="shared" si="1"/>
        <v>23040</v>
      </c>
      <c r="AO15" s="17">
        <f t="shared" si="2"/>
        <v>19200</v>
      </c>
    </row>
    <row r="16" spans="1:41" ht="41.25" customHeight="1" x14ac:dyDescent="0.25">
      <c r="A16" s="8" t="s">
        <v>14</v>
      </c>
      <c r="B16" s="12"/>
      <c r="C16" s="10">
        <v>15</v>
      </c>
      <c r="D16" s="23" t="s">
        <v>75</v>
      </c>
      <c r="E16" s="23"/>
      <c r="F16" s="38" t="s">
        <v>76</v>
      </c>
      <c r="G16" s="24" t="s">
        <v>72</v>
      </c>
      <c r="H16" s="12"/>
      <c r="I16" s="25">
        <v>55</v>
      </c>
      <c r="J16" s="25">
        <f>I16*O16</f>
        <v>15840</v>
      </c>
      <c r="K16" s="12"/>
      <c r="L16" s="12"/>
      <c r="M16" s="12"/>
      <c r="N16" s="12"/>
      <c r="O16" s="27">
        <v>288</v>
      </c>
      <c r="P16" s="12"/>
      <c r="Q16" s="12"/>
      <c r="R16" s="12"/>
      <c r="S16" s="12"/>
      <c r="T16" s="12"/>
      <c r="U16" s="12"/>
      <c r="V16" s="12"/>
      <c r="W16" s="12"/>
      <c r="X16" s="12"/>
      <c r="Y16" s="12"/>
      <c r="Z16" s="12"/>
      <c r="AA16" s="12"/>
      <c r="AB16" s="12"/>
      <c r="AC16" s="12"/>
      <c r="AD16" s="12"/>
      <c r="AE16" s="12"/>
      <c r="AF16" s="12"/>
      <c r="AG16" s="12"/>
      <c r="AH16" s="12"/>
      <c r="AI16" s="12"/>
      <c r="AJ16" s="12"/>
      <c r="AK16" s="12"/>
      <c r="AL16" s="12"/>
      <c r="AM16" s="16">
        <f t="shared" si="0"/>
        <v>288</v>
      </c>
      <c r="AN16" s="12">
        <f t="shared" si="1"/>
        <v>15840</v>
      </c>
      <c r="AO16" s="17">
        <f t="shared" si="2"/>
        <v>13200</v>
      </c>
    </row>
    <row r="17" spans="1:41" ht="41.25" customHeight="1" x14ac:dyDescent="0.25">
      <c r="A17" s="8" t="s">
        <v>14</v>
      </c>
      <c r="B17" s="12"/>
      <c r="C17" s="10">
        <v>16</v>
      </c>
      <c r="D17" s="23" t="s">
        <v>77</v>
      </c>
      <c r="E17" s="23"/>
      <c r="F17" s="38" t="s">
        <v>78</v>
      </c>
      <c r="G17" s="24" t="s">
        <v>72</v>
      </c>
      <c r="H17" s="12"/>
      <c r="I17" s="25">
        <v>40</v>
      </c>
      <c r="J17" s="25">
        <f>I17*O17</f>
        <v>15360</v>
      </c>
      <c r="K17" s="12"/>
      <c r="L17" s="12"/>
      <c r="M17" s="12"/>
      <c r="N17" s="12"/>
      <c r="O17" s="27">
        <v>384</v>
      </c>
      <c r="P17" s="12"/>
      <c r="Q17" s="12"/>
      <c r="R17" s="12"/>
      <c r="S17" s="12"/>
      <c r="T17" s="12"/>
      <c r="U17" s="12"/>
      <c r="V17" s="12"/>
      <c r="W17" s="12"/>
      <c r="X17" s="12"/>
      <c r="Y17" s="12"/>
      <c r="Z17" s="12"/>
      <c r="AA17" s="12"/>
      <c r="AB17" s="12"/>
      <c r="AC17" s="12"/>
      <c r="AD17" s="12"/>
      <c r="AE17" s="12"/>
      <c r="AF17" s="12"/>
      <c r="AG17" s="12"/>
      <c r="AH17" s="12"/>
      <c r="AI17" s="12"/>
      <c r="AJ17" s="12"/>
      <c r="AK17" s="12"/>
      <c r="AL17" s="12"/>
      <c r="AM17" s="16">
        <f t="shared" si="0"/>
        <v>384</v>
      </c>
      <c r="AN17" s="12">
        <f t="shared" si="1"/>
        <v>15360</v>
      </c>
      <c r="AO17" s="17">
        <f t="shared" si="2"/>
        <v>12800</v>
      </c>
    </row>
    <row r="18" spans="1:41" ht="41.25" customHeight="1" x14ac:dyDescent="0.25">
      <c r="A18" s="8" t="s">
        <v>19</v>
      </c>
      <c r="B18" s="9">
        <v>13</v>
      </c>
      <c r="C18" s="21">
        <v>17</v>
      </c>
      <c r="D18" s="9" t="s">
        <v>79</v>
      </c>
      <c r="E18" s="9"/>
      <c r="F18" s="9" t="s">
        <v>80</v>
      </c>
      <c r="G18" s="11" t="s">
        <v>42</v>
      </c>
      <c r="H18" s="12"/>
      <c r="I18" s="25">
        <v>2316</v>
      </c>
      <c r="J18" s="14">
        <f>I18*T18</f>
        <v>2316</v>
      </c>
      <c r="K18" s="12"/>
      <c r="L18" s="12"/>
      <c r="M18" s="12"/>
      <c r="N18" s="12"/>
      <c r="O18" s="12"/>
      <c r="P18" s="12"/>
      <c r="Q18" s="12"/>
      <c r="R18" s="12"/>
      <c r="S18" s="12"/>
      <c r="T18" s="12">
        <v>1</v>
      </c>
      <c r="U18" s="12"/>
      <c r="V18" s="12"/>
      <c r="W18" s="12"/>
      <c r="X18" s="12"/>
      <c r="Y18" s="12"/>
      <c r="Z18" s="12"/>
      <c r="AA18" s="12"/>
      <c r="AB18" s="12"/>
      <c r="AC18" s="12"/>
      <c r="AD18" s="12"/>
      <c r="AE18" s="12"/>
      <c r="AF18" s="12"/>
      <c r="AG18" s="12"/>
      <c r="AH18" s="12"/>
      <c r="AI18" s="12"/>
      <c r="AJ18" s="12"/>
      <c r="AK18" s="12"/>
      <c r="AL18" s="12"/>
      <c r="AM18" s="16">
        <f t="shared" si="0"/>
        <v>1</v>
      </c>
      <c r="AN18" s="12">
        <f t="shared" si="1"/>
        <v>2316</v>
      </c>
      <c r="AO18" s="17">
        <f t="shared" si="2"/>
        <v>1930</v>
      </c>
    </row>
    <row r="19" spans="1:41" ht="41.25" customHeight="1" x14ac:dyDescent="0.25">
      <c r="A19" s="8" t="s">
        <v>20</v>
      </c>
      <c r="B19" s="9">
        <v>2</v>
      </c>
      <c r="C19" s="10">
        <v>18</v>
      </c>
      <c r="D19" s="39" t="s">
        <v>81</v>
      </c>
      <c r="E19" s="23"/>
      <c r="F19" s="35" t="s">
        <v>82</v>
      </c>
      <c r="G19" s="11" t="s">
        <v>48</v>
      </c>
      <c r="H19" s="12"/>
      <c r="I19" s="40">
        <v>1760.4</v>
      </c>
      <c r="J19" s="26">
        <v>1760.4</v>
      </c>
      <c r="K19" s="12"/>
      <c r="L19" s="12"/>
      <c r="M19" s="12"/>
      <c r="N19" s="12"/>
      <c r="O19" s="12"/>
      <c r="P19" s="12"/>
      <c r="Q19" s="12"/>
      <c r="R19" s="12"/>
      <c r="S19" s="12"/>
      <c r="T19" s="12"/>
      <c r="U19" s="28">
        <v>1</v>
      </c>
      <c r="V19" s="28"/>
      <c r="W19" s="28"/>
      <c r="X19" s="28"/>
      <c r="Y19" s="28"/>
      <c r="Z19" s="28"/>
      <c r="AA19" s="28"/>
      <c r="AB19" s="28"/>
      <c r="AC19" s="28"/>
      <c r="AD19" s="28"/>
      <c r="AE19" s="28"/>
      <c r="AF19" s="28"/>
      <c r="AG19" s="28"/>
      <c r="AH19" s="28"/>
      <c r="AI19" s="28"/>
      <c r="AJ19" s="28"/>
      <c r="AK19" s="28"/>
      <c r="AL19" s="28"/>
      <c r="AM19" s="16">
        <f t="shared" si="0"/>
        <v>1</v>
      </c>
      <c r="AN19" s="12">
        <f t="shared" si="1"/>
        <v>1760.4</v>
      </c>
      <c r="AO19" s="17">
        <f t="shared" si="2"/>
        <v>1467.0000000000002</v>
      </c>
    </row>
    <row r="20" spans="1:41" ht="41.25" customHeight="1" x14ac:dyDescent="0.25">
      <c r="A20" s="19" t="s">
        <v>11</v>
      </c>
      <c r="B20" s="20"/>
      <c r="C20" s="10">
        <v>19</v>
      </c>
      <c r="D20" s="9" t="s">
        <v>83</v>
      </c>
      <c r="E20" s="41"/>
      <c r="F20" s="9" t="s">
        <v>84</v>
      </c>
      <c r="G20" s="11" t="s">
        <v>85</v>
      </c>
      <c r="H20" s="12"/>
      <c r="I20" s="25">
        <v>1.1100000000000001</v>
      </c>
      <c r="J20" s="26">
        <f>I20*L20</f>
        <v>111.00000000000001</v>
      </c>
      <c r="K20" s="12"/>
      <c r="L20" s="28">
        <v>100</v>
      </c>
      <c r="M20" s="12"/>
      <c r="N20" s="12"/>
      <c r="O20" s="12"/>
      <c r="P20" s="12"/>
      <c r="Q20" s="12"/>
      <c r="R20" s="12"/>
      <c r="S20" s="12"/>
      <c r="T20" s="12"/>
      <c r="U20" s="12"/>
      <c r="V20" s="42">
        <v>100</v>
      </c>
      <c r="W20" s="12"/>
      <c r="X20" s="12"/>
      <c r="Y20" s="12"/>
      <c r="Z20" s="12"/>
      <c r="AA20" s="12"/>
      <c r="AB20" s="12"/>
      <c r="AC20" s="12"/>
      <c r="AD20" s="12"/>
      <c r="AE20" s="12"/>
      <c r="AF20" s="12"/>
      <c r="AG20" s="12"/>
      <c r="AH20" s="12"/>
      <c r="AI20" s="12"/>
      <c r="AJ20" s="12"/>
      <c r="AK20" s="12"/>
      <c r="AL20" s="12"/>
      <c r="AM20" s="16">
        <f t="shared" si="0"/>
        <v>200</v>
      </c>
      <c r="AN20" s="12">
        <f t="shared" si="1"/>
        <v>222.00000000000003</v>
      </c>
      <c r="AO20" s="17">
        <f t="shared" si="2"/>
        <v>185.00000000000003</v>
      </c>
    </row>
    <row r="21" spans="1:41" ht="41.25" customHeight="1" x14ac:dyDescent="0.25">
      <c r="A21" s="8" t="s">
        <v>10</v>
      </c>
      <c r="B21" s="9">
        <v>8</v>
      </c>
      <c r="C21" s="21">
        <v>20</v>
      </c>
      <c r="D21" s="9" t="s">
        <v>86</v>
      </c>
      <c r="E21" s="9"/>
      <c r="F21" s="9" t="s">
        <v>87</v>
      </c>
      <c r="G21" s="11" t="s">
        <v>42</v>
      </c>
      <c r="H21" s="12"/>
      <c r="I21" s="13">
        <v>1560</v>
      </c>
      <c r="J21" s="14">
        <f>I21*K21</f>
        <v>1560</v>
      </c>
      <c r="K21" s="15">
        <v>1</v>
      </c>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6">
        <f t="shared" si="0"/>
        <v>1</v>
      </c>
      <c r="AN21" s="12">
        <f t="shared" si="1"/>
        <v>1560</v>
      </c>
      <c r="AO21" s="17">
        <f t="shared" si="2"/>
        <v>1300</v>
      </c>
    </row>
    <row r="22" spans="1:41" ht="41.25" customHeight="1" x14ac:dyDescent="0.25">
      <c r="A22" s="8" t="s">
        <v>22</v>
      </c>
      <c r="B22" s="23"/>
      <c r="C22" s="10">
        <v>21</v>
      </c>
      <c r="D22" s="23" t="s">
        <v>88</v>
      </c>
      <c r="E22" s="23" t="s">
        <v>89</v>
      </c>
      <c r="F22" s="23" t="s">
        <v>90</v>
      </c>
      <c r="G22" s="43" t="s">
        <v>72</v>
      </c>
      <c r="H22" s="29"/>
      <c r="I22" s="40">
        <v>1.55</v>
      </c>
      <c r="J22" s="44">
        <f>I22*W22</f>
        <v>465</v>
      </c>
      <c r="K22" s="12"/>
      <c r="L22" s="12"/>
      <c r="M22" s="12"/>
      <c r="N22" s="12"/>
      <c r="O22" s="12"/>
      <c r="P22" s="12"/>
      <c r="Q22" s="12"/>
      <c r="R22" s="12"/>
      <c r="S22" s="12"/>
      <c r="T22" s="12"/>
      <c r="U22" s="12"/>
      <c r="V22" s="12"/>
      <c r="W22" s="13">
        <v>300</v>
      </c>
      <c r="X22" s="12"/>
      <c r="Y22" s="12"/>
      <c r="Z22" s="12"/>
      <c r="AA22" s="12"/>
      <c r="AB22" s="12"/>
      <c r="AC22" s="12"/>
      <c r="AD22" s="12"/>
      <c r="AE22" s="12"/>
      <c r="AF22" s="12"/>
      <c r="AG22" s="12"/>
      <c r="AH22" s="12"/>
      <c r="AI22" s="12"/>
      <c r="AJ22" s="12"/>
      <c r="AK22" s="12"/>
      <c r="AL22" s="12"/>
      <c r="AM22" s="16">
        <f t="shared" si="0"/>
        <v>300</v>
      </c>
      <c r="AN22" s="12">
        <f t="shared" si="1"/>
        <v>465</v>
      </c>
      <c r="AO22" s="17">
        <f t="shared" si="2"/>
        <v>387.5</v>
      </c>
    </row>
    <row r="23" spans="1:41" ht="41.25" customHeight="1" x14ac:dyDescent="0.25">
      <c r="A23" s="8" t="s">
        <v>23</v>
      </c>
      <c r="B23" s="9">
        <v>3</v>
      </c>
      <c r="C23" s="10">
        <v>22</v>
      </c>
      <c r="D23" s="9" t="s">
        <v>91</v>
      </c>
      <c r="E23" s="9" t="s">
        <v>92</v>
      </c>
      <c r="F23" s="9" t="s">
        <v>92</v>
      </c>
      <c r="G23" s="11" t="s">
        <v>93</v>
      </c>
      <c r="H23" s="12"/>
      <c r="I23" s="25">
        <v>29.02</v>
      </c>
      <c r="J23" s="14">
        <f>I23*X23</f>
        <v>14510</v>
      </c>
      <c r="K23" s="12"/>
      <c r="L23" s="12"/>
      <c r="M23" s="12"/>
      <c r="N23" s="12"/>
      <c r="O23" s="12"/>
      <c r="P23" s="12"/>
      <c r="Q23" s="12"/>
      <c r="R23" s="12"/>
      <c r="S23" s="12"/>
      <c r="T23" s="12"/>
      <c r="U23" s="12"/>
      <c r="V23" s="12"/>
      <c r="W23" s="12"/>
      <c r="X23" s="28">
        <v>500</v>
      </c>
      <c r="Y23" s="28"/>
      <c r="Z23" s="28"/>
      <c r="AA23" s="28"/>
      <c r="AB23" s="28"/>
      <c r="AC23" s="28"/>
      <c r="AD23" s="28"/>
      <c r="AE23" s="28"/>
      <c r="AF23" s="28"/>
      <c r="AG23" s="28"/>
      <c r="AH23" s="28"/>
      <c r="AI23" s="28"/>
      <c r="AJ23" s="28"/>
      <c r="AK23" s="28"/>
      <c r="AL23" s="28"/>
      <c r="AM23" s="16">
        <f t="shared" si="0"/>
        <v>500</v>
      </c>
      <c r="AN23" s="12">
        <f t="shared" si="1"/>
        <v>14510</v>
      </c>
      <c r="AO23" s="17">
        <f t="shared" si="2"/>
        <v>12091.666666666668</v>
      </c>
    </row>
    <row r="24" spans="1:41" ht="30" x14ac:dyDescent="0.25">
      <c r="A24" s="8" t="s">
        <v>17</v>
      </c>
      <c r="B24" s="10">
        <v>9</v>
      </c>
      <c r="C24" s="21">
        <v>23</v>
      </c>
      <c r="D24" s="45" t="s">
        <v>94</v>
      </c>
      <c r="E24" s="45"/>
      <c r="F24" s="45" t="s">
        <v>95</v>
      </c>
      <c r="G24" s="46" t="s">
        <v>96</v>
      </c>
      <c r="H24" s="12"/>
      <c r="I24" s="47">
        <v>139.59</v>
      </c>
      <c r="J24" s="47">
        <f>I24*R24</f>
        <v>7537.8600000000006</v>
      </c>
      <c r="K24" s="12"/>
      <c r="L24" s="12"/>
      <c r="M24" s="12"/>
      <c r="N24" s="12"/>
      <c r="O24" s="12"/>
      <c r="P24" s="12"/>
      <c r="Q24" s="12"/>
      <c r="R24" s="48">
        <v>54</v>
      </c>
      <c r="S24" s="12"/>
      <c r="T24" s="12"/>
      <c r="U24" s="12"/>
      <c r="V24" s="12"/>
      <c r="W24" s="12"/>
      <c r="X24" s="12"/>
      <c r="Y24" s="12"/>
      <c r="Z24" s="12"/>
      <c r="AA24" s="12"/>
      <c r="AB24" s="12"/>
      <c r="AC24" s="12"/>
      <c r="AD24" s="12"/>
      <c r="AE24" s="12"/>
      <c r="AF24" s="12"/>
      <c r="AG24" s="12"/>
      <c r="AH24" s="12"/>
      <c r="AI24" s="12"/>
      <c r="AJ24" s="12"/>
      <c r="AK24" s="12"/>
      <c r="AL24" s="12"/>
      <c r="AM24" s="16">
        <f t="shared" si="0"/>
        <v>54</v>
      </c>
      <c r="AN24" s="12">
        <f t="shared" si="1"/>
        <v>7537.8600000000006</v>
      </c>
      <c r="AO24" s="17">
        <f t="shared" si="2"/>
        <v>6281.5500000000011</v>
      </c>
    </row>
    <row r="25" spans="1:41" ht="165" x14ac:dyDescent="0.25">
      <c r="A25" s="8" t="s">
        <v>24</v>
      </c>
      <c r="B25" s="49">
        <v>1</v>
      </c>
      <c r="C25" s="10">
        <v>24</v>
      </c>
      <c r="D25" s="50" t="s">
        <v>97</v>
      </c>
      <c r="E25" s="51" t="s">
        <v>98</v>
      </c>
      <c r="F25" s="51" t="s">
        <v>98</v>
      </c>
      <c r="G25" s="11" t="s">
        <v>96</v>
      </c>
      <c r="H25" s="12"/>
      <c r="I25" s="14">
        <v>50</v>
      </c>
      <c r="J25" s="14">
        <f>I25*Y25</f>
        <v>300</v>
      </c>
      <c r="K25" s="12"/>
      <c r="L25" s="12"/>
      <c r="M25" s="12"/>
      <c r="N25" s="12"/>
      <c r="O25" s="12"/>
      <c r="P25" s="12"/>
      <c r="Q25" s="12"/>
      <c r="R25" s="12"/>
      <c r="S25" s="12"/>
      <c r="T25" s="28">
        <v>25</v>
      </c>
      <c r="U25" s="12"/>
      <c r="V25" s="12"/>
      <c r="W25" s="12"/>
      <c r="X25" s="12"/>
      <c r="Y25" s="12">
        <v>6</v>
      </c>
      <c r="Z25" s="12"/>
      <c r="AA25" s="12"/>
      <c r="AB25" s="12"/>
      <c r="AC25" s="12"/>
      <c r="AD25" s="12"/>
      <c r="AE25" s="12"/>
      <c r="AF25" s="12"/>
      <c r="AG25" s="12"/>
      <c r="AH25" s="12"/>
      <c r="AI25" s="12"/>
      <c r="AJ25" s="12"/>
      <c r="AK25" s="12"/>
      <c r="AL25" s="12"/>
      <c r="AM25" s="16">
        <f t="shared" si="0"/>
        <v>31</v>
      </c>
      <c r="AN25" s="12">
        <f t="shared" si="1"/>
        <v>1550</v>
      </c>
      <c r="AO25" s="17">
        <f t="shared" si="2"/>
        <v>1291.6666666666667</v>
      </c>
    </row>
    <row r="26" spans="1:41" ht="41.25" customHeight="1" x14ac:dyDescent="0.25">
      <c r="A26" s="8" t="s">
        <v>27</v>
      </c>
      <c r="B26" s="9"/>
      <c r="C26" s="10">
        <v>25</v>
      </c>
      <c r="D26" s="9" t="s">
        <v>99</v>
      </c>
      <c r="E26" s="41"/>
      <c r="F26" s="9" t="s">
        <v>100</v>
      </c>
      <c r="G26" s="43" t="s">
        <v>67</v>
      </c>
      <c r="H26" s="12"/>
      <c r="I26" s="52">
        <v>0.8</v>
      </c>
      <c r="J26" s="53">
        <f>I26*AB26</f>
        <v>1600</v>
      </c>
      <c r="K26" s="12"/>
      <c r="L26" s="12"/>
      <c r="M26" s="12"/>
      <c r="N26" s="12"/>
      <c r="O26" s="12"/>
      <c r="P26" s="12"/>
      <c r="Q26" s="12"/>
      <c r="R26" s="12"/>
      <c r="S26" s="12"/>
      <c r="T26" s="12"/>
      <c r="U26" s="12"/>
      <c r="V26" s="12"/>
      <c r="W26" s="12"/>
      <c r="X26" s="12"/>
      <c r="Y26" s="12"/>
      <c r="Z26" s="12"/>
      <c r="AA26" s="28">
        <v>500</v>
      </c>
      <c r="AB26" s="12">
        <v>2000</v>
      </c>
      <c r="AC26" s="12"/>
      <c r="AD26" s="12"/>
      <c r="AE26" s="12"/>
      <c r="AF26" s="12"/>
      <c r="AG26" s="12"/>
      <c r="AH26" s="12"/>
      <c r="AI26" s="12"/>
      <c r="AJ26" s="12"/>
      <c r="AK26" s="12"/>
      <c r="AL26" s="12"/>
      <c r="AM26" s="16">
        <f t="shared" si="0"/>
        <v>2500</v>
      </c>
      <c r="AN26" s="12">
        <f t="shared" si="1"/>
        <v>2000</v>
      </c>
      <c r="AO26" s="17">
        <f t="shared" si="2"/>
        <v>1666.6666666666667</v>
      </c>
    </row>
    <row r="27" spans="1:41" ht="41.25" customHeight="1" x14ac:dyDescent="0.25">
      <c r="A27" s="8" t="s">
        <v>19</v>
      </c>
      <c r="B27" s="9">
        <v>5</v>
      </c>
      <c r="C27" s="21">
        <v>26</v>
      </c>
      <c r="D27" s="9" t="s">
        <v>101</v>
      </c>
      <c r="E27" s="9"/>
      <c r="F27" s="9" t="s">
        <v>102</v>
      </c>
      <c r="G27" s="11" t="s">
        <v>48</v>
      </c>
      <c r="H27" s="12"/>
      <c r="I27" s="25">
        <v>3715</v>
      </c>
      <c r="J27" s="14">
        <f>I27*T27</f>
        <v>7430</v>
      </c>
      <c r="K27" s="12"/>
      <c r="L27" s="12"/>
      <c r="M27" s="12"/>
      <c r="N27" s="12"/>
      <c r="O27" s="12"/>
      <c r="P27" s="12"/>
      <c r="Q27" s="12"/>
      <c r="R27" s="12"/>
      <c r="S27" s="12"/>
      <c r="T27" s="28">
        <v>2</v>
      </c>
      <c r="U27" s="12"/>
      <c r="V27" s="12"/>
      <c r="W27" s="12"/>
      <c r="X27" s="12"/>
      <c r="Y27" s="12"/>
      <c r="Z27" s="12"/>
      <c r="AA27" s="12"/>
      <c r="AB27" s="12"/>
      <c r="AC27" s="12"/>
      <c r="AD27" s="12"/>
      <c r="AE27" s="12"/>
      <c r="AF27" s="12"/>
      <c r="AG27" s="12"/>
      <c r="AH27" s="12"/>
      <c r="AI27" s="12"/>
      <c r="AJ27" s="12"/>
      <c r="AK27" s="12"/>
      <c r="AL27" s="12"/>
      <c r="AM27" s="16">
        <f t="shared" si="0"/>
        <v>2</v>
      </c>
      <c r="AN27" s="12">
        <f t="shared" si="1"/>
        <v>7430</v>
      </c>
      <c r="AO27" s="17">
        <f t="shared" si="2"/>
        <v>6191.666666666667</v>
      </c>
    </row>
    <row r="28" spans="1:41" ht="41.25" customHeight="1" x14ac:dyDescent="0.25">
      <c r="A28" s="8" t="s">
        <v>19</v>
      </c>
      <c r="B28" s="9">
        <v>1</v>
      </c>
      <c r="C28" s="10">
        <v>27</v>
      </c>
      <c r="D28" s="9" t="s">
        <v>103</v>
      </c>
      <c r="E28" s="9"/>
      <c r="F28" s="9" t="s">
        <v>104</v>
      </c>
      <c r="G28" s="11" t="s">
        <v>48</v>
      </c>
      <c r="H28" s="12"/>
      <c r="I28" s="14">
        <v>9100</v>
      </c>
      <c r="J28" s="14">
        <v>36400</v>
      </c>
      <c r="K28" s="12"/>
      <c r="L28" s="12"/>
      <c r="M28" s="12"/>
      <c r="N28" s="12"/>
      <c r="O28" s="12"/>
      <c r="P28" s="12"/>
      <c r="Q28" s="12"/>
      <c r="R28" s="12"/>
      <c r="S28" s="12"/>
      <c r="T28" s="28">
        <v>4</v>
      </c>
      <c r="U28" s="12"/>
      <c r="V28" s="12"/>
      <c r="W28" s="12"/>
      <c r="X28" s="12"/>
      <c r="Y28" s="12"/>
      <c r="Z28" s="12"/>
      <c r="AA28" s="12"/>
      <c r="AB28" s="12"/>
      <c r="AC28" s="12"/>
      <c r="AD28" s="12"/>
      <c r="AE28" s="12"/>
      <c r="AF28" s="12"/>
      <c r="AG28" s="12"/>
      <c r="AH28" s="12"/>
      <c r="AI28" s="12"/>
      <c r="AJ28" s="12"/>
      <c r="AK28" s="12"/>
      <c r="AL28" s="12"/>
      <c r="AM28" s="16">
        <f t="shared" si="0"/>
        <v>4</v>
      </c>
      <c r="AN28" s="12">
        <f t="shared" si="1"/>
        <v>36400</v>
      </c>
      <c r="AO28" s="17">
        <f t="shared" si="2"/>
        <v>30333.333333333336</v>
      </c>
    </row>
    <row r="29" spans="1:41" ht="41.25" customHeight="1" x14ac:dyDescent="0.25">
      <c r="A29" s="8" t="s">
        <v>21</v>
      </c>
      <c r="B29" s="54">
        <v>9</v>
      </c>
      <c r="C29" s="10">
        <v>28</v>
      </c>
      <c r="D29" s="55" t="s">
        <v>105</v>
      </c>
      <c r="E29" s="56" t="s">
        <v>105</v>
      </c>
      <c r="F29" s="56" t="s">
        <v>105</v>
      </c>
      <c r="G29" s="11" t="s">
        <v>48</v>
      </c>
      <c r="H29" s="12"/>
      <c r="I29" s="40">
        <v>2340</v>
      </c>
      <c r="J29" s="44">
        <f>V29*I29</f>
        <v>234</v>
      </c>
      <c r="K29" s="12"/>
      <c r="L29" s="12"/>
      <c r="M29" s="12"/>
      <c r="N29" s="12"/>
      <c r="O29" s="12"/>
      <c r="P29" s="12"/>
      <c r="Q29" s="12"/>
      <c r="R29" s="12"/>
      <c r="S29" s="12"/>
      <c r="T29" s="12"/>
      <c r="U29" s="12"/>
      <c r="V29" s="42">
        <v>0.1</v>
      </c>
      <c r="W29" s="12"/>
      <c r="X29" s="12"/>
      <c r="Y29" s="12"/>
      <c r="Z29" s="12"/>
      <c r="AA29" s="12"/>
      <c r="AB29" s="12"/>
      <c r="AC29" s="12"/>
      <c r="AD29" s="12"/>
      <c r="AE29" s="12"/>
      <c r="AF29" s="12"/>
      <c r="AG29" s="12"/>
      <c r="AH29" s="12"/>
      <c r="AI29" s="12"/>
      <c r="AJ29" s="12"/>
      <c r="AK29" s="12"/>
      <c r="AL29" s="12"/>
      <c r="AM29" s="16">
        <f t="shared" si="0"/>
        <v>0.1</v>
      </c>
      <c r="AN29" s="12">
        <f t="shared" si="1"/>
        <v>234</v>
      </c>
      <c r="AO29" s="17">
        <f t="shared" si="2"/>
        <v>195</v>
      </c>
    </row>
    <row r="30" spans="1:41" ht="41.25" customHeight="1" x14ac:dyDescent="0.25">
      <c r="A30" s="8" t="s">
        <v>20</v>
      </c>
      <c r="B30" s="9">
        <v>8</v>
      </c>
      <c r="C30" s="21">
        <v>29</v>
      </c>
      <c r="D30" s="9" t="s">
        <v>106</v>
      </c>
      <c r="E30" s="23"/>
      <c r="F30" s="35" t="s">
        <v>107</v>
      </c>
      <c r="G30" s="11" t="s">
        <v>48</v>
      </c>
      <c r="H30" s="12"/>
      <c r="I30" s="40">
        <v>1500</v>
      </c>
      <c r="J30" s="26">
        <v>750</v>
      </c>
      <c r="K30" s="12"/>
      <c r="L30" s="12"/>
      <c r="M30" s="12"/>
      <c r="N30" s="12"/>
      <c r="O30" s="12"/>
      <c r="P30" s="12"/>
      <c r="Q30" s="12"/>
      <c r="R30" s="12"/>
      <c r="S30" s="12"/>
      <c r="T30" s="12"/>
      <c r="U30" s="28">
        <v>0.5</v>
      </c>
      <c r="V30" s="12"/>
      <c r="W30" s="12"/>
      <c r="X30" s="12"/>
      <c r="Y30" s="12"/>
      <c r="Z30" s="12"/>
      <c r="AA30" s="12"/>
      <c r="AB30" s="12"/>
      <c r="AC30" s="12"/>
      <c r="AD30" s="12"/>
      <c r="AE30" s="12"/>
      <c r="AF30" s="12"/>
      <c r="AG30" s="12"/>
      <c r="AH30" s="12"/>
      <c r="AI30" s="12"/>
      <c r="AJ30" s="12"/>
      <c r="AK30" s="12"/>
      <c r="AL30" s="12"/>
      <c r="AM30" s="16">
        <f t="shared" si="0"/>
        <v>0.5</v>
      </c>
      <c r="AN30" s="12">
        <f t="shared" si="1"/>
        <v>750</v>
      </c>
      <c r="AO30" s="17">
        <f t="shared" si="2"/>
        <v>625</v>
      </c>
    </row>
    <row r="31" spans="1:41" ht="41.25" customHeight="1" x14ac:dyDescent="0.25">
      <c r="A31" s="8" t="s">
        <v>10</v>
      </c>
      <c r="B31" s="9">
        <v>6</v>
      </c>
      <c r="C31" s="10">
        <v>30</v>
      </c>
      <c r="D31" s="9" t="s">
        <v>108</v>
      </c>
      <c r="E31" s="9"/>
      <c r="F31" s="9" t="s">
        <v>109</v>
      </c>
      <c r="G31" s="11" t="s">
        <v>48</v>
      </c>
      <c r="H31" s="12"/>
      <c r="I31" s="13">
        <v>3900</v>
      </c>
      <c r="J31" s="14">
        <f>I31*K31</f>
        <v>195</v>
      </c>
      <c r="K31" s="28">
        <v>0.05</v>
      </c>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6">
        <f t="shared" si="0"/>
        <v>0.05</v>
      </c>
      <c r="AN31" s="12">
        <f t="shared" si="1"/>
        <v>195</v>
      </c>
      <c r="AO31" s="17">
        <f t="shared" si="2"/>
        <v>162.5</v>
      </c>
    </row>
    <row r="32" spans="1:41" ht="41.25" customHeight="1" x14ac:dyDescent="0.25">
      <c r="A32" s="19" t="s">
        <v>11</v>
      </c>
      <c r="B32" s="20"/>
      <c r="C32" s="10">
        <v>31</v>
      </c>
      <c r="D32" s="57" t="s">
        <v>110</v>
      </c>
      <c r="E32" s="23"/>
      <c r="F32" s="57" t="s">
        <v>111</v>
      </c>
      <c r="G32" s="24" t="s">
        <v>45</v>
      </c>
      <c r="H32" s="12"/>
      <c r="I32" s="29">
        <v>276</v>
      </c>
      <c r="J32" s="26">
        <f>I32*L32</f>
        <v>2760</v>
      </c>
      <c r="K32" s="12"/>
      <c r="L32" s="25">
        <v>10</v>
      </c>
      <c r="M32" s="12"/>
      <c r="N32" s="12"/>
      <c r="O32" s="12"/>
      <c r="P32" s="12"/>
      <c r="Q32" s="12"/>
      <c r="R32" s="12"/>
      <c r="S32" s="12"/>
      <c r="T32" s="12"/>
      <c r="U32" s="12"/>
      <c r="V32" s="42">
        <v>100</v>
      </c>
      <c r="W32" s="12"/>
      <c r="X32" s="12"/>
      <c r="Y32" s="12"/>
      <c r="Z32" s="12"/>
      <c r="AA32" s="12"/>
      <c r="AB32" s="12"/>
      <c r="AC32" s="12"/>
      <c r="AD32" s="12"/>
      <c r="AE32" s="12"/>
      <c r="AF32" s="12"/>
      <c r="AG32" s="12"/>
      <c r="AH32" s="12"/>
      <c r="AI32" s="12"/>
      <c r="AJ32" s="12"/>
      <c r="AK32" s="12"/>
      <c r="AL32" s="12"/>
      <c r="AM32" s="16">
        <f t="shared" si="0"/>
        <v>110</v>
      </c>
      <c r="AN32" s="12">
        <f t="shared" si="1"/>
        <v>30360</v>
      </c>
      <c r="AO32" s="17">
        <f t="shared" si="2"/>
        <v>25300</v>
      </c>
    </row>
    <row r="33" spans="1:41" ht="41.25" customHeight="1" x14ac:dyDescent="0.25">
      <c r="A33" s="8" t="s">
        <v>19</v>
      </c>
      <c r="B33" s="9">
        <v>11</v>
      </c>
      <c r="C33" s="21">
        <v>32</v>
      </c>
      <c r="D33" s="9" t="s">
        <v>112</v>
      </c>
      <c r="E33" s="9"/>
      <c r="F33" s="32" t="s">
        <v>113</v>
      </c>
      <c r="G33" s="11" t="s">
        <v>45</v>
      </c>
      <c r="H33" s="12"/>
      <c r="I33" s="25">
        <v>264</v>
      </c>
      <c r="J33" s="14">
        <f>I33*T33</f>
        <v>2640</v>
      </c>
      <c r="K33" s="12"/>
      <c r="L33" s="12"/>
      <c r="M33" s="12"/>
      <c r="N33" s="12"/>
      <c r="O33" s="12"/>
      <c r="P33" s="12"/>
      <c r="Q33" s="12">
        <v>10</v>
      </c>
      <c r="R33" s="12"/>
      <c r="S33" s="12"/>
      <c r="T33" s="28">
        <v>10</v>
      </c>
      <c r="U33" s="12"/>
      <c r="V33" s="12"/>
      <c r="W33" s="12"/>
      <c r="X33" s="12"/>
      <c r="Y33" s="12"/>
      <c r="Z33" s="12"/>
      <c r="AA33" s="12"/>
      <c r="AB33" s="12"/>
      <c r="AC33" s="12"/>
      <c r="AD33" s="12"/>
      <c r="AE33" s="12"/>
      <c r="AF33" s="12"/>
      <c r="AG33" s="12"/>
      <c r="AH33" s="12"/>
      <c r="AI33" s="12"/>
      <c r="AJ33" s="12"/>
      <c r="AK33" s="12"/>
      <c r="AL33" s="12"/>
      <c r="AM33" s="16">
        <f t="shared" si="0"/>
        <v>20</v>
      </c>
      <c r="AN33" s="12">
        <f t="shared" si="1"/>
        <v>5280</v>
      </c>
      <c r="AO33" s="17">
        <f t="shared" si="2"/>
        <v>4400</v>
      </c>
    </row>
    <row r="34" spans="1:41" ht="41.25" customHeight="1" x14ac:dyDescent="0.25">
      <c r="A34" s="8" t="s">
        <v>19</v>
      </c>
      <c r="B34" s="9">
        <v>19</v>
      </c>
      <c r="C34" s="10">
        <v>33</v>
      </c>
      <c r="D34" s="9" t="s">
        <v>114</v>
      </c>
      <c r="E34" s="9"/>
      <c r="F34" s="9" t="s">
        <v>115</v>
      </c>
      <c r="G34" s="11" t="s">
        <v>45</v>
      </c>
      <c r="H34" s="12"/>
      <c r="I34" s="25" t="s">
        <v>116</v>
      </c>
      <c r="J34" s="14">
        <v>3750</v>
      </c>
      <c r="K34" s="12"/>
      <c r="L34" s="12"/>
      <c r="M34" s="12"/>
      <c r="N34" s="12"/>
      <c r="O34" s="12"/>
      <c r="P34" s="12"/>
      <c r="Q34" s="12"/>
      <c r="R34" s="12"/>
      <c r="S34" s="12"/>
      <c r="T34" s="28">
        <v>5000</v>
      </c>
      <c r="U34" s="12"/>
      <c r="V34" s="12"/>
      <c r="W34" s="12"/>
      <c r="X34" s="12"/>
      <c r="Y34" s="12"/>
      <c r="Z34" s="12"/>
      <c r="AA34" s="12"/>
      <c r="AB34" s="12"/>
      <c r="AC34" s="12"/>
      <c r="AD34" s="12"/>
      <c r="AE34" s="12"/>
      <c r="AF34" s="12"/>
      <c r="AG34" s="12"/>
      <c r="AH34" s="12"/>
      <c r="AI34" s="12"/>
      <c r="AJ34" s="12"/>
      <c r="AK34" s="12"/>
      <c r="AL34" s="12"/>
      <c r="AM34" s="16">
        <f t="shared" si="0"/>
        <v>5000</v>
      </c>
      <c r="AN34" s="12">
        <f t="shared" si="1"/>
        <v>3750</v>
      </c>
      <c r="AO34" s="17">
        <f t="shared" si="2"/>
        <v>3125</v>
      </c>
    </row>
    <row r="35" spans="1:41" ht="41.25" customHeight="1" x14ac:dyDescent="0.25">
      <c r="A35" s="8" t="s">
        <v>20</v>
      </c>
      <c r="B35" s="9">
        <v>3</v>
      </c>
      <c r="C35" s="10">
        <v>34</v>
      </c>
      <c r="D35" s="39" t="s">
        <v>117</v>
      </c>
      <c r="E35" s="23"/>
      <c r="F35" s="9" t="s">
        <v>118</v>
      </c>
      <c r="G35" s="11" t="s">
        <v>45</v>
      </c>
      <c r="H35" s="12"/>
      <c r="I35" s="40">
        <v>2.3199999999999998</v>
      </c>
      <c r="J35" s="26">
        <v>232.2</v>
      </c>
      <c r="K35" s="12"/>
      <c r="L35" s="12"/>
      <c r="M35" s="12"/>
      <c r="N35" s="12"/>
      <c r="O35" s="12"/>
      <c r="P35" s="12"/>
      <c r="Q35" s="12"/>
      <c r="R35" s="12"/>
      <c r="S35" s="12"/>
      <c r="T35" s="12"/>
      <c r="U35" s="28">
        <v>100</v>
      </c>
      <c r="V35" s="12"/>
      <c r="W35" s="12"/>
      <c r="X35" s="12"/>
      <c r="Y35" s="12"/>
      <c r="Z35" s="12"/>
      <c r="AA35" s="12"/>
      <c r="AB35" s="12"/>
      <c r="AC35" s="12"/>
      <c r="AD35" s="12"/>
      <c r="AE35" s="12"/>
      <c r="AF35" s="12"/>
      <c r="AG35" s="12"/>
      <c r="AH35" s="12"/>
      <c r="AI35" s="12"/>
      <c r="AJ35" s="12"/>
      <c r="AK35" s="12"/>
      <c r="AL35" s="12"/>
      <c r="AM35" s="16">
        <f t="shared" si="0"/>
        <v>100</v>
      </c>
      <c r="AN35" s="12">
        <f t="shared" si="1"/>
        <v>231.99999999999997</v>
      </c>
      <c r="AO35" s="17">
        <f t="shared" si="2"/>
        <v>193.33333333333331</v>
      </c>
    </row>
    <row r="36" spans="1:41" ht="75.75" customHeight="1" x14ac:dyDescent="0.25">
      <c r="A36" s="8" t="s">
        <v>22</v>
      </c>
      <c r="B36" s="23"/>
      <c r="C36" s="21">
        <v>35</v>
      </c>
      <c r="D36" s="38" t="s">
        <v>119</v>
      </c>
      <c r="E36" s="38"/>
      <c r="F36" s="38" t="s">
        <v>120</v>
      </c>
      <c r="G36" s="43" t="s">
        <v>45</v>
      </c>
      <c r="H36" s="29"/>
      <c r="I36" s="58">
        <v>0.7</v>
      </c>
      <c r="J36" s="44">
        <f>I36*W36</f>
        <v>140</v>
      </c>
      <c r="K36" s="12"/>
      <c r="L36" s="12"/>
      <c r="M36" s="12"/>
      <c r="N36" s="12"/>
      <c r="O36" s="12"/>
      <c r="P36" s="12"/>
      <c r="Q36" s="12"/>
      <c r="R36" s="12"/>
      <c r="S36" s="12"/>
      <c r="T36" s="12"/>
      <c r="U36" s="12"/>
      <c r="V36" s="12"/>
      <c r="W36" s="59">
        <v>200</v>
      </c>
      <c r="X36" s="12"/>
      <c r="Y36" s="12"/>
      <c r="Z36" s="12"/>
      <c r="AA36" s="12"/>
      <c r="AB36" s="12"/>
      <c r="AC36" s="12"/>
      <c r="AD36" s="12"/>
      <c r="AE36" s="12"/>
      <c r="AF36" s="12"/>
      <c r="AG36" s="12"/>
      <c r="AH36" s="12"/>
      <c r="AI36" s="12"/>
      <c r="AJ36" s="12"/>
      <c r="AK36" s="12"/>
      <c r="AL36" s="12"/>
      <c r="AM36" s="16">
        <f t="shared" si="0"/>
        <v>200</v>
      </c>
      <c r="AN36" s="12">
        <f t="shared" si="1"/>
        <v>140</v>
      </c>
      <c r="AO36" s="17">
        <f t="shared" si="2"/>
        <v>116.66666666666667</v>
      </c>
    </row>
    <row r="37" spans="1:41" ht="41.25" customHeight="1" x14ac:dyDescent="0.25">
      <c r="A37" s="8" t="s">
        <v>22</v>
      </c>
      <c r="B37" s="23"/>
      <c r="C37" s="10">
        <v>36</v>
      </c>
      <c r="D37" s="38" t="s">
        <v>121</v>
      </c>
      <c r="E37" s="38"/>
      <c r="F37" s="38" t="s">
        <v>122</v>
      </c>
      <c r="G37" s="43" t="s">
        <v>45</v>
      </c>
      <c r="H37" s="29"/>
      <c r="I37" s="58">
        <v>0.7</v>
      </c>
      <c r="J37" s="44">
        <f>I37*W37</f>
        <v>140</v>
      </c>
      <c r="K37" s="12"/>
      <c r="L37" s="12"/>
      <c r="M37" s="12"/>
      <c r="N37" s="12"/>
      <c r="O37" s="12"/>
      <c r="P37" s="12"/>
      <c r="Q37" s="28">
        <v>500</v>
      </c>
      <c r="R37" s="12"/>
      <c r="S37" s="12"/>
      <c r="T37" s="12"/>
      <c r="U37" s="12"/>
      <c r="V37" s="12"/>
      <c r="W37" s="59">
        <v>200</v>
      </c>
      <c r="X37" s="12"/>
      <c r="Y37" s="12"/>
      <c r="Z37" s="12"/>
      <c r="AA37" s="12"/>
      <c r="AB37" s="12"/>
      <c r="AC37" s="12"/>
      <c r="AD37" s="12"/>
      <c r="AE37" s="12"/>
      <c r="AF37" s="12"/>
      <c r="AG37" s="12"/>
      <c r="AH37" s="12"/>
      <c r="AI37" s="12"/>
      <c r="AJ37" s="12"/>
      <c r="AK37" s="12"/>
      <c r="AL37" s="12"/>
      <c r="AM37" s="16">
        <f t="shared" si="0"/>
        <v>700</v>
      </c>
      <c r="AN37" s="12">
        <f t="shared" si="1"/>
        <v>489.99999999999994</v>
      </c>
      <c r="AO37" s="17">
        <f t="shared" si="2"/>
        <v>408.33333333333331</v>
      </c>
    </row>
    <row r="38" spans="1:41" ht="41.25" customHeight="1" x14ac:dyDescent="0.25">
      <c r="A38" s="8" t="s">
        <v>16</v>
      </c>
      <c r="B38" s="9">
        <v>5</v>
      </c>
      <c r="C38" s="10">
        <v>37</v>
      </c>
      <c r="D38" s="31" t="s">
        <v>123</v>
      </c>
      <c r="E38" s="9"/>
      <c r="F38" s="32" t="s">
        <v>124</v>
      </c>
      <c r="G38" s="43" t="s">
        <v>45</v>
      </c>
      <c r="H38" s="12"/>
      <c r="I38" s="25">
        <v>0.7</v>
      </c>
      <c r="J38" s="14">
        <v>361.8</v>
      </c>
      <c r="K38" s="12"/>
      <c r="L38" s="12"/>
      <c r="M38" s="12"/>
      <c r="N38" s="12"/>
      <c r="O38" s="12"/>
      <c r="P38" s="12"/>
      <c r="Q38" s="28">
        <v>500</v>
      </c>
      <c r="R38" s="12"/>
      <c r="S38" s="12"/>
      <c r="T38" s="12"/>
      <c r="U38" s="12"/>
      <c r="V38" s="12"/>
      <c r="W38" s="12"/>
      <c r="X38" s="12"/>
      <c r="Y38" s="12"/>
      <c r="Z38" s="12"/>
      <c r="AA38" s="12"/>
      <c r="AB38" s="12"/>
      <c r="AC38" s="12"/>
      <c r="AD38" s="12"/>
      <c r="AE38" s="12"/>
      <c r="AF38" s="12"/>
      <c r="AG38" s="12"/>
      <c r="AH38" s="12"/>
      <c r="AI38" s="12"/>
      <c r="AJ38" s="12"/>
      <c r="AK38" s="12"/>
      <c r="AL38" s="12"/>
      <c r="AM38" s="16">
        <f t="shared" si="0"/>
        <v>500</v>
      </c>
      <c r="AN38" s="12">
        <f t="shared" si="1"/>
        <v>350</v>
      </c>
      <c r="AO38" s="17">
        <f t="shared" si="2"/>
        <v>291.66666666666669</v>
      </c>
    </row>
    <row r="39" spans="1:41" ht="41.25" customHeight="1" x14ac:dyDescent="0.25">
      <c r="A39" s="8" t="s">
        <v>22</v>
      </c>
      <c r="B39" s="23"/>
      <c r="C39" s="21">
        <v>38</v>
      </c>
      <c r="D39" s="38" t="s">
        <v>125</v>
      </c>
      <c r="E39" s="38"/>
      <c r="F39" s="38" t="s">
        <v>126</v>
      </c>
      <c r="G39" s="43" t="s">
        <v>45</v>
      </c>
      <c r="H39" s="29"/>
      <c r="I39" s="58">
        <v>0.7</v>
      </c>
      <c r="J39" s="44">
        <f>I39*W39</f>
        <v>210</v>
      </c>
      <c r="K39" s="12"/>
      <c r="L39" s="12"/>
      <c r="M39" s="12"/>
      <c r="N39" s="12"/>
      <c r="O39" s="12"/>
      <c r="P39" s="12"/>
      <c r="Q39" s="12">
        <v>500</v>
      </c>
      <c r="R39" s="12"/>
      <c r="S39" s="12"/>
      <c r="T39" s="12"/>
      <c r="U39" s="12"/>
      <c r="V39" s="12"/>
      <c r="W39" s="59">
        <v>300</v>
      </c>
      <c r="X39" s="12"/>
      <c r="Y39" s="12"/>
      <c r="Z39" s="12"/>
      <c r="AA39" s="12"/>
      <c r="AB39" s="12"/>
      <c r="AC39" s="12"/>
      <c r="AD39" s="12"/>
      <c r="AE39" s="12"/>
      <c r="AF39" s="12"/>
      <c r="AG39" s="12"/>
      <c r="AH39" s="12"/>
      <c r="AI39" s="12"/>
      <c r="AJ39" s="12"/>
      <c r="AK39" s="12"/>
      <c r="AL39" s="12"/>
      <c r="AM39" s="16">
        <f t="shared" si="0"/>
        <v>800</v>
      </c>
      <c r="AN39" s="12">
        <f t="shared" si="1"/>
        <v>560</v>
      </c>
      <c r="AO39" s="17">
        <f t="shared" si="2"/>
        <v>466.66666666666669</v>
      </c>
    </row>
    <row r="40" spans="1:41" ht="41.25" customHeight="1" x14ac:dyDescent="0.25">
      <c r="A40" s="8" t="s">
        <v>16</v>
      </c>
      <c r="B40" s="9">
        <v>5</v>
      </c>
      <c r="C40" s="10">
        <v>39</v>
      </c>
      <c r="D40" s="31" t="s">
        <v>127</v>
      </c>
      <c r="E40" s="9"/>
      <c r="F40" s="32" t="s">
        <v>128</v>
      </c>
      <c r="G40" s="11" t="s">
        <v>67</v>
      </c>
      <c r="H40" s="12"/>
      <c r="I40" s="25">
        <v>36.18</v>
      </c>
      <c r="J40" s="14">
        <v>361.8</v>
      </c>
      <c r="K40" s="12"/>
      <c r="L40" s="12"/>
      <c r="M40" s="12"/>
      <c r="N40" s="12"/>
      <c r="O40" s="12"/>
      <c r="P40" s="12"/>
      <c r="Q40" s="28">
        <v>10</v>
      </c>
      <c r="R40" s="12"/>
      <c r="S40" s="12"/>
      <c r="T40" s="12"/>
      <c r="U40" s="12"/>
      <c r="V40" s="12"/>
      <c r="W40" s="12"/>
      <c r="X40" s="12"/>
      <c r="Y40" s="12"/>
      <c r="Z40" s="12"/>
      <c r="AA40" s="12"/>
      <c r="AB40" s="12"/>
      <c r="AC40" s="12"/>
      <c r="AD40" s="12"/>
      <c r="AE40" s="12"/>
      <c r="AF40" s="12"/>
      <c r="AG40" s="12"/>
      <c r="AH40" s="12"/>
      <c r="AI40" s="12"/>
      <c r="AJ40" s="12"/>
      <c r="AK40" s="12"/>
      <c r="AL40" s="12"/>
      <c r="AM40" s="16">
        <f t="shared" si="0"/>
        <v>10</v>
      </c>
      <c r="AN40" s="12">
        <f t="shared" si="1"/>
        <v>361.8</v>
      </c>
      <c r="AO40" s="17">
        <f t="shared" si="2"/>
        <v>301.5</v>
      </c>
    </row>
    <row r="41" spans="1:41" ht="41.25" customHeight="1" x14ac:dyDescent="0.25">
      <c r="A41" s="8" t="s">
        <v>22</v>
      </c>
      <c r="B41" s="23"/>
      <c r="C41" s="10">
        <v>40</v>
      </c>
      <c r="D41" s="38" t="s">
        <v>129</v>
      </c>
      <c r="E41" s="38"/>
      <c r="F41" s="38" t="s">
        <v>130</v>
      </c>
      <c r="G41" s="43" t="s">
        <v>45</v>
      </c>
      <c r="H41" s="29"/>
      <c r="I41" s="58">
        <v>0.7</v>
      </c>
      <c r="J41" s="44">
        <f>I41*W41</f>
        <v>140</v>
      </c>
      <c r="K41" s="12"/>
      <c r="L41" s="12"/>
      <c r="M41" s="12"/>
      <c r="N41" s="12"/>
      <c r="O41" s="12"/>
      <c r="P41" s="12"/>
      <c r="Q41" s="12"/>
      <c r="R41" s="12"/>
      <c r="S41" s="12"/>
      <c r="T41" s="12"/>
      <c r="U41" s="12"/>
      <c r="V41" s="12"/>
      <c r="W41" s="59">
        <v>200</v>
      </c>
      <c r="X41" s="12"/>
      <c r="Y41" s="12"/>
      <c r="Z41" s="12"/>
      <c r="AA41" s="12"/>
      <c r="AB41" s="12"/>
      <c r="AC41" s="12"/>
      <c r="AD41" s="12"/>
      <c r="AE41" s="12"/>
      <c r="AF41" s="12"/>
      <c r="AG41" s="12"/>
      <c r="AH41" s="12"/>
      <c r="AI41" s="12"/>
      <c r="AJ41" s="12"/>
      <c r="AK41" s="12"/>
      <c r="AL41" s="12"/>
      <c r="AM41" s="16">
        <f t="shared" si="0"/>
        <v>200</v>
      </c>
      <c r="AN41" s="12">
        <f t="shared" si="1"/>
        <v>140</v>
      </c>
      <c r="AO41" s="17">
        <f t="shared" si="2"/>
        <v>116.66666666666667</v>
      </c>
    </row>
    <row r="42" spans="1:41" ht="41.25" customHeight="1" x14ac:dyDescent="0.25">
      <c r="A42" s="8" t="s">
        <v>25</v>
      </c>
      <c r="B42" s="9"/>
      <c r="C42" s="21">
        <v>41</v>
      </c>
      <c r="D42" s="9" t="s">
        <v>131</v>
      </c>
      <c r="E42" s="9"/>
      <c r="F42" s="9" t="s">
        <v>132</v>
      </c>
      <c r="G42" s="11" t="s">
        <v>93</v>
      </c>
      <c r="H42" s="12"/>
      <c r="I42" s="14">
        <v>2</v>
      </c>
      <c r="J42" s="14">
        <f>I42*Z42</f>
        <v>1200</v>
      </c>
      <c r="K42" s="12"/>
      <c r="L42" s="12"/>
      <c r="M42" s="12"/>
      <c r="N42" s="12"/>
      <c r="O42" s="12"/>
      <c r="P42" s="12"/>
      <c r="Q42" s="12"/>
      <c r="R42" s="12"/>
      <c r="S42" s="12"/>
      <c r="T42" s="12"/>
      <c r="U42" s="12"/>
      <c r="V42" s="12"/>
      <c r="W42" s="12"/>
      <c r="X42" s="12"/>
      <c r="Y42" s="12"/>
      <c r="Z42" s="28">
        <v>600</v>
      </c>
      <c r="AA42" s="28"/>
      <c r="AB42" s="28"/>
      <c r="AC42" s="28"/>
      <c r="AD42" s="28"/>
      <c r="AE42" s="28"/>
      <c r="AF42" s="28"/>
      <c r="AG42" s="28"/>
      <c r="AH42" s="28"/>
      <c r="AI42" s="28"/>
      <c r="AJ42" s="28"/>
      <c r="AK42" s="28"/>
      <c r="AL42" s="28"/>
      <c r="AM42" s="16">
        <f t="shared" si="0"/>
        <v>600</v>
      </c>
      <c r="AN42" s="12">
        <f t="shared" si="1"/>
        <v>1200</v>
      </c>
      <c r="AO42" s="17">
        <f t="shared" si="2"/>
        <v>1000</v>
      </c>
    </row>
    <row r="43" spans="1:41" ht="41.25" customHeight="1" x14ac:dyDescent="0.25">
      <c r="A43" s="19" t="s">
        <v>12</v>
      </c>
      <c r="B43" s="9"/>
      <c r="C43" s="10">
        <v>42</v>
      </c>
      <c r="D43" s="9" t="s">
        <v>133</v>
      </c>
      <c r="E43" s="23"/>
      <c r="F43" s="9" t="s">
        <v>134</v>
      </c>
      <c r="G43" s="11" t="s">
        <v>67</v>
      </c>
      <c r="H43" s="12"/>
      <c r="I43" s="14">
        <v>427</v>
      </c>
      <c r="J43" s="14">
        <f>I43*M43</f>
        <v>1281</v>
      </c>
      <c r="K43" s="12"/>
      <c r="L43" s="12"/>
      <c r="M43" s="28">
        <v>3</v>
      </c>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6">
        <f t="shared" si="0"/>
        <v>3</v>
      </c>
      <c r="AN43" s="12">
        <f t="shared" si="1"/>
        <v>1281</v>
      </c>
      <c r="AO43" s="17">
        <f t="shared" si="2"/>
        <v>1067.5</v>
      </c>
    </row>
    <row r="44" spans="1:41" ht="41.25" customHeight="1" x14ac:dyDescent="0.25">
      <c r="A44" s="8" t="s">
        <v>15</v>
      </c>
      <c r="B44" s="12"/>
      <c r="C44" s="10">
        <v>43</v>
      </c>
      <c r="D44" s="23" t="s">
        <v>135</v>
      </c>
      <c r="E44" s="23"/>
      <c r="F44" s="23" t="s">
        <v>135</v>
      </c>
      <c r="G44" s="24" t="s">
        <v>48</v>
      </c>
      <c r="H44" s="12"/>
      <c r="I44" s="25">
        <v>320</v>
      </c>
      <c r="J44" s="14">
        <f>I44*P44</f>
        <v>320</v>
      </c>
      <c r="K44" s="12"/>
      <c r="L44" s="12"/>
      <c r="M44" s="12"/>
      <c r="N44" s="12"/>
      <c r="O44" s="12"/>
      <c r="P44" s="29">
        <v>1</v>
      </c>
      <c r="Q44" s="12"/>
      <c r="R44" s="12"/>
      <c r="S44" s="12"/>
      <c r="T44" s="12"/>
      <c r="U44" s="12"/>
      <c r="V44" s="12"/>
      <c r="W44" s="12"/>
      <c r="X44" s="12"/>
      <c r="Y44" s="12"/>
      <c r="Z44" s="12"/>
      <c r="AA44" s="12"/>
      <c r="AB44" s="12"/>
      <c r="AC44" s="12"/>
      <c r="AD44" s="12"/>
      <c r="AE44" s="12"/>
      <c r="AF44" s="12"/>
      <c r="AG44" s="12"/>
      <c r="AH44" s="12"/>
      <c r="AI44" s="12"/>
      <c r="AJ44" s="12"/>
      <c r="AK44" s="12"/>
      <c r="AL44" s="12"/>
      <c r="AM44" s="16">
        <f t="shared" si="0"/>
        <v>1</v>
      </c>
      <c r="AN44" s="12">
        <f t="shared" si="1"/>
        <v>320</v>
      </c>
      <c r="AO44" s="17">
        <f t="shared" si="2"/>
        <v>266.66666666666669</v>
      </c>
    </row>
    <row r="45" spans="1:41" ht="41.25" customHeight="1" x14ac:dyDescent="0.25">
      <c r="A45" s="8" t="s">
        <v>10</v>
      </c>
      <c r="B45" s="9">
        <v>2</v>
      </c>
      <c r="C45" s="21">
        <v>44</v>
      </c>
      <c r="D45" s="9" t="s">
        <v>136</v>
      </c>
      <c r="E45" s="41"/>
      <c r="F45" s="9" t="s">
        <v>137</v>
      </c>
      <c r="G45" s="11" t="s">
        <v>48</v>
      </c>
      <c r="H45" s="12"/>
      <c r="I45" s="13">
        <v>1200</v>
      </c>
      <c r="J45" s="14">
        <f>I45*K45</f>
        <v>60</v>
      </c>
      <c r="K45" s="28">
        <v>0.05</v>
      </c>
      <c r="L45" s="12"/>
      <c r="M45" s="12"/>
      <c r="N45" s="12"/>
      <c r="O45" s="12"/>
      <c r="P45" s="12"/>
      <c r="Q45" s="12"/>
      <c r="R45" s="12"/>
      <c r="S45" s="12"/>
      <c r="T45" s="12"/>
      <c r="U45" s="12"/>
      <c r="V45" s="42">
        <v>0.5</v>
      </c>
      <c r="W45" s="12"/>
      <c r="X45" s="12"/>
      <c r="Y45" s="12"/>
      <c r="Z45" s="12"/>
      <c r="AA45" s="12"/>
      <c r="AB45" s="12"/>
      <c r="AC45" s="12"/>
      <c r="AD45" s="12"/>
      <c r="AE45" s="12"/>
      <c r="AF45" s="12"/>
      <c r="AG45" s="12"/>
      <c r="AH45" s="12"/>
      <c r="AI45" s="12"/>
      <c r="AJ45" s="12"/>
      <c r="AK45" s="12"/>
      <c r="AL45" s="12"/>
      <c r="AM45" s="16">
        <f t="shared" si="0"/>
        <v>0.55000000000000004</v>
      </c>
      <c r="AN45" s="12">
        <f t="shared" si="1"/>
        <v>660</v>
      </c>
      <c r="AO45" s="17">
        <f t="shared" si="2"/>
        <v>550</v>
      </c>
    </row>
    <row r="46" spans="1:41" ht="41.25" customHeight="1" x14ac:dyDescent="0.25">
      <c r="A46" s="8" t="s">
        <v>21</v>
      </c>
      <c r="B46" s="54">
        <v>7</v>
      </c>
      <c r="C46" s="10">
        <v>45</v>
      </c>
      <c r="D46" s="55" t="s">
        <v>138</v>
      </c>
      <c r="E46" s="56" t="s">
        <v>138</v>
      </c>
      <c r="F46" s="56" t="s">
        <v>138</v>
      </c>
      <c r="G46" s="11" t="s">
        <v>48</v>
      </c>
      <c r="H46" s="12"/>
      <c r="I46" s="40">
        <v>9780</v>
      </c>
      <c r="J46" s="44">
        <f>V46*I46</f>
        <v>978</v>
      </c>
      <c r="K46" s="12"/>
      <c r="L46" s="12"/>
      <c r="M46" s="12"/>
      <c r="N46" s="12"/>
      <c r="O46" s="12"/>
      <c r="P46" s="12"/>
      <c r="Q46" s="12"/>
      <c r="R46" s="12"/>
      <c r="S46" s="12"/>
      <c r="T46" s="12"/>
      <c r="U46" s="12"/>
      <c r="V46" s="42">
        <v>0.1</v>
      </c>
      <c r="W46" s="12"/>
      <c r="X46" s="12"/>
      <c r="Y46" s="12"/>
      <c r="Z46" s="12"/>
      <c r="AA46" s="12"/>
      <c r="AB46" s="12"/>
      <c r="AC46" s="12"/>
      <c r="AD46" s="12"/>
      <c r="AE46" s="12"/>
      <c r="AF46" s="12"/>
      <c r="AG46" s="12"/>
      <c r="AH46" s="12"/>
      <c r="AI46" s="12"/>
      <c r="AJ46" s="12"/>
      <c r="AK46" s="12"/>
      <c r="AL46" s="12"/>
      <c r="AM46" s="16">
        <f t="shared" si="0"/>
        <v>0.1</v>
      </c>
      <c r="AN46" s="12">
        <f t="shared" si="1"/>
        <v>978</v>
      </c>
      <c r="AO46" s="17">
        <f t="shared" si="2"/>
        <v>815</v>
      </c>
    </row>
    <row r="47" spans="1:41" ht="41.25" customHeight="1" x14ac:dyDescent="0.25">
      <c r="A47" s="8" t="s">
        <v>19</v>
      </c>
      <c r="B47" s="9">
        <v>14</v>
      </c>
      <c r="C47" s="10">
        <v>46</v>
      </c>
      <c r="D47" s="9" t="s">
        <v>139</v>
      </c>
      <c r="E47" s="9"/>
      <c r="F47" s="9" t="s">
        <v>140</v>
      </c>
      <c r="G47" s="11" t="s">
        <v>45</v>
      </c>
      <c r="H47" s="12"/>
      <c r="I47" s="25" t="s">
        <v>116</v>
      </c>
      <c r="J47" s="14">
        <v>1500</v>
      </c>
      <c r="K47" s="12"/>
      <c r="L47" s="12"/>
      <c r="M47" s="12"/>
      <c r="N47" s="12"/>
      <c r="O47" s="12"/>
      <c r="P47" s="12"/>
      <c r="Q47" s="12"/>
      <c r="R47" s="12"/>
      <c r="S47" s="12"/>
      <c r="T47" s="28">
        <v>2000</v>
      </c>
      <c r="U47" s="12"/>
      <c r="V47" s="12"/>
      <c r="W47" s="12"/>
      <c r="X47" s="12"/>
      <c r="Y47" s="12"/>
      <c r="Z47" s="12"/>
      <c r="AA47" s="12"/>
      <c r="AB47" s="12"/>
      <c r="AC47" s="12"/>
      <c r="AD47" s="12"/>
      <c r="AE47" s="12"/>
      <c r="AF47" s="12"/>
      <c r="AG47" s="12"/>
      <c r="AH47" s="12"/>
      <c r="AI47" s="12"/>
      <c r="AJ47" s="12"/>
      <c r="AK47" s="12"/>
      <c r="AL47" s="12"/>
      <c r="AM47" s="16">
        <f t="shared" si="0"/>
        <v>2000</v>
      </c>
      <c r="AN47" s="12">
        <f t="shared" si="1"/>
        <v>1500</v>
      </c>
      <c r="AO47" s="17">
        <f t="shared" si="2"/>
        <v>1250</v>
      </c>
    </row>
    <row r="48" spans="1:41" ht="41.25" customHeight="1" x14ac:dyDescent="0.25">
      <c r="A48" s="8" t="s">
        <v>16</v>
      </c>
      <c r="B48" s="9">
        <v>7</v>
      </c>
      <c r="C48" s="21">
        <v>47</v>
      </c>
      <c r="D48" s="31" t="s">
        <v>141</v>
      </c>
      <c r="E48" s="9"/>
      <c r="F48" s="32" t="s">
        <v>142</v>
      </c>
      <c r="G48" s="11" t="s">
        <v>45</v>
      </c>
      <c r="H48" s="12"/>
      <c r="I48" s="25">
        <v>0.75</v>
      </c>
      <c r="J48" s="14">
        <v>361.8</v>
      </c>
      <c r="K48" s="12"/>
      <c r="L48" s="12"/>
      <c r="M48" s="12"/>
      <c r="N48" s="12"/>
      <c r="O48" s="12"/>
      <c r="P48" s="12"/>
      <c r="Q48" s="28">
        <v>500</v>
      </c>
      <c r="R48" s="12"/>
      <c r="S48" s="12"/>
      <c r="T48" s="12"/>
      <c r="U48" s="12"/>
      <c r="V48" s="12"/>
      <c r="W48" s="12"/>
      <c r="X48" s="12"/>
      <c r="Y48" s="12"/>
      <c r="Z48" s="12"/>
      <c r="AA48" s="12"/>
      <c r="AB48" s="12"/>
      <c r="AC48" s="12"/>
      <c r="AD48" s="12"/>
      <c r="AE48" s="12"/>
      <c r="AF48" s="12"/>
      <c r="AG48" s="12"/>
      <c r="AH48" s="12"/>
      <c r="AI48" s="12"/>
      <c r="AJ48" s="12"/>
      <c r="AK48" s="12"/>
      <c r="AL48" s="12"/>
      <c r="AM48" s="16">
        <f t="shared" si="0"/>
        <v>500</v>
      </c>
      <c r="AN48" s="12">
        <f t="shared" si="1"/>
        <v>375</v>
      </c>
      <c r="AO48" s="17">
        <f t="shared" si="2"/>
        <v>312.5</v>
      </c>
    </row>
    <row r="49" spans="1:41" ht="41.25" customHeight="1" x14ac:dyDescent="0.25">
      <c r="A49" s="19" t="s">
        <v>11</v>
      </c>
      <c r="B49" s="9">
        <v>4</v>
      </c>
      <c r="C49" s="10">
        <v>48</v>
      </c>
      <c r="D49" s="60" t="s">
        <v>143</v>
      </c>
      <c r="E49" s="61" t="s">
        <v>143</v>
      </c>
      <c r="F49" s="61" t="s">
        <v>143</v>
      </c>
      <c r="G49" s="62" t="s">
        <v>72</v>
      </c>
      <c r="H49" s="12"/>
      <c r="I49" s="25">
        <v>36</v>
      </c>
      <c r="J49" s="14">
        <f>I49*L49</f>
        <v>3600</v>
      </c>
      <c r="K49" s="12"/>
      <c r="L49" s="63">
        <v>100</v>
      </c>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6">
        <f t="shared" si="0"/>
        <v>100</v>
      </c>
      <c r="AN49" s="12">
        <f t="shared" si="1"/>
        <v>3600</v>
      </c>
      <c r="AO49" s="17">
        <f t="shared" si="2"/>
        <v>3000</v>
      </c>
    </row>
    <row r="50" spans="1:41" ht="41.25" customHeight="1" x14ac:dyDescent="0.25">
      <c r="A50" s="19" t="s">
        <v>11</v>
      </c>
      <c r="B50" s="12">
        <v>10</v>
      </c>
      <c r="C50" s="10">
        <v>49</v>
      </c>
      <c r="D50" s="61" t="s">
        <v>144</v>
      </c>
      <c r="E50" s="23"/>
      <c r="F50" s="61" t="s">
        <v>144</v>
      </c>
      <c r="G50" s="64" t="s">
        <v>145</v>
      </c>
      <c r="H50" s="12"/>
      <c r="I50" s="63">
        <v>5</v>
      </c>
      <c r="J50" s="25">
        <v>2100</v>
      </c>
      <c r="K50" s="12"/>
      <c r="L50" s="65">
        <v>420</v>
      </c>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6">
        <f t="shared" si="0"/>
        <v>420</v>
      </c>
      <c r="AN50" s="12">
        <f t="shared" si="1"/>
        <v>2100</v>
      </c>
      <c r="AO50" s="17">
        <f t="shared" si="2"/>
        <v>1750</v>
      </c>
    </row>
    <row r="51" spans="1:41" ht="41.25" customHeight="1" x14ac:dyDescent="0.25">
      <c r="A51" s="19" t="s">
        <v>11</v>
      </c>
      <c r="B51" s="12">
        <v>11</v>
      </c>
      <c r="C51" s="21">
        <v>50</v>
      </c>
      <c r="D51" s="61" t="s">
        <v>146</v>
      </c>
      <c r="E51" s="23"/>
      <c r="F51" s="61" t="s">
        <v>146</v>
      </c>
      <c r="G51" s="64" t="s">
        <v>145</v>
      </c>
      <c r="H51" s="12"/>
      <c r="I51" s="63">
        <v>5</v>
      </c>
      <c r="J51" s="25">
        <v>2100</v>
      </c>
      <c r="K51" s="12"/>
      <c r="L51" s="65">
        <v>420</v>
      </c>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6">
        <f t="shared" si="0"/>
        <v>420</v>
      </c>
      <c r="AN51" s="12">
        <f t="shared" si="1"/>
        <v>2100</v>
      </c>
      <c r="AO51" s="17">
        <f t="shared" si="2"/>
        <v>1750</v>
      </c>
    </row>
    <row r="52" spans="1:41" ht="41.25" customHeight="1" x14ac:dyDescent="0.25">
      <c r="A52" s="19" t="s">
        <v>11</v>
      </c>
      <c r="B52" s="12">
        <v>9</v>
      </c>
      <c r="C52" s="10">
        <v>51</v>
      </c>
      <c r="D52" s="61" t="s">
        <v>147</v>
      </c>
      <c r="E52" s="23"/>
      <c r="F52" s="61" t="s">
        <v>147</v>
      </c>
      <c r="G52" s="64" t="s">
        <v>145</v>
      </c>
      <c r="H52" s="12"/>
      <c r="I52" s="63">
        <v>5</v>
      </c>
      <c r="J52" s="25">
        <v>2100</v>
      </c>
      <c r="K52" s="12"/>
      <c r="L52" s="65">
        <v>420</v>
      </c>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6">
        <f t="shared" si="0"/>
        <v>420</v>
      </c>
      <c r="AN52" s="12">
        <f t="shared" si="1"/>
        <v>2100</v>
      </c>
      <c r="AO52" s="17">
        <f t="shared" si="2"/>
        <v>1750</v>
      </c>
    </row>
    <row r="53" spans="1:41" ht="41.25" customHeight="1" x14ac:dyDescent="0.25">
      <c r="A53" s="19" t="s">
        <v>11</v>
      </c>
      <c r="B53" s="12">
        <v>12</v>
      </c>
      <c r="C53" s="10">
        <v>52</v>
      </c>
      <c r="D53" s="61" t="s">
        <v>148</v>
      </c>
      <c r="E53" s="23"/>
      <c r="F53" s="61" t="s">
        <v>148</v>
      </c>
      <c r="G53" s="64" t="s">
        <v>145</v>
      </c>
      <c r="H53" s="12"/>
      <c r="I53" s="63">
        <v>5</v>
      </c>
      <c r="J53" s="25">
        <v>2100</v>
      </c>
      <c r="K53" s="12"/>
      <c r="L53" s="65">
        <v>420</v>
      </c>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6">
        <f t="shared" si="0"/>
        <v>420</v>
      </c>
      <c r="AN53" s="12">
        <f t="shared" si="1"/>
        <v>2100</v>
      </c>
      <c r="AO53" s="17">
        <f t="shared" si="2"/>
        <v>1750</v>
      </c>
    </row>
    <row r="54" spans="1:41" ht="41.25" customHeight="1" x14ac:dyDescent="0.25">
      <c r="A54" s="19" t="s">
        <v>11</v>
      </c>
      <c r="B54" s="12">
        <v>13</v>
      </c>
      <c r="C54" s="21">
        <v>53</v>
      </c>
      <c r="D54" s="61" t="s">
        <v>149</v>
      </c>
      <c r="E54" s="23"/>
      <c r="F54" s="61" t="s">
        <v>149</v>
      </c>
      <c r="G54" s="64" t="s">
        <v>145</v>
      </c>
      <c r="H54" s="12"/>
      <c r="I54" s="63">
        <v>5</v>
      </c>
      <c r="J54" s="25">
        <v>2100</v>
      </c>
      <c r="K54" s="12"/>
      <c r="L54" s="65">
        <v>420</v>
      </c>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6">
        <f t="shared" si="0"/>
        <v>420</v>
      </c>
      <c r="AN54" s="12">
        <f t="shared" si="1"/>
        <v>2100</v>
      </c>
      <c r="AO54" s="17">
        <f t="shared" si="2"/>
        <v>1750</v>
      </c>
    </row>
    <row r="55" spans="1:41" ht="41.25" customHeight="1" x14ac:dyDescent="0.25">
      <c r="A55" s="8" t="s">
        <v>17</v>
      </c>
      <c r="B55" s="10">
        <v>5</v>
      </c>
      <c r="C55" s="10">
        <v>54</v>
      </c>
      <c r="D55" s="30" t="s">
        <v>150</v>
      </c>
      <c r="E55" s="30"/>
      <c r="F55" s="30" t="s">
        <v>151</v>
      </c>
      <c r="G55" s="11" t="s">
        <v>96</v>
      </c>
      <c r="H55" s="12"/>
      <c r="I55" s="25">
        <v>1000</v>
      </c>
      <c r="J55" s="14">
        <f>I55*R55</f>
        <v>1000</v>
      </c>
      <c r="K55" s="12"/>
      <c r="L55" s="12"/>
      <c r="M55" s="12"/>
      <c r="N55" s="12"/>
      <c r="O55" s="12"/>
      <c r="P55" s="12"/>
      <c r="Q55" s="12"/>
      <c r="R55" s="28">
        <v>1</v>
      </c>
      <c r="S55" s="12"/>
      <c r="T55" s="12"/>
      <c r="U55" s="12"/>
      <c r="V55" s="12"/>
      <c r="W55" s="12"/>
      <c r="X55" s="12"/>
      <c r="Y55" s="12"/>
      <c r="Z55" s="12"/>
      <c r="AA55" s="12"/>
      <c r="AB55" s="12"/>
      <c r="AC55" s="12"/>
      <c r="AD55" s="12"/>
      <c r="AE55" s="12"/>
      <c r="AF55" s="12"/>
      <c r="AG55" s="12"/>
      <c r="AH55" s="12"/>
      <c r="AI55" s="12"/>
      <c r="AJ55" s="12"/>
      <c r="AK55" s="12"/>
      <c r="AL55" s="12"/>
      <c r="AM55" s="16">
        <f t="shared" si="0"/>
        <v>1</v>
      </c>
      <c r="AN55" s="12">
        <f t="shared" si="1"/>
        <v>1000</v>
      </c>
      <c r="AO55" s="17">
        <f t="shared" si="2"/>
        <v>833.33333333333337</v>
      </c>
    </row>
    <row r="56" spans="1:41" ht="41.25" customHeight="1" x14ac:dyDescent="0.25">
      <c r="A56" s="19" t="s">
        <v>11</v>
      </c>
      <c r="B56" s="12">
        <v>8</v>
      </c>
      <c r="C56" s="10">
        <v>55</v>
      </c>
      <c r="D56" s="66" t="s">
        <v>152</v>
      </c>
      <c r="E56" s="67"/>
      <c r="F56" s="32" t="s">
        <v>153</v>
      </c>
      <c r="G56" s="11" t="s">
        <v>154</v>
      </c>
      <c r="H56" s="12"/>
      <c r="I56" s="25">
        <v>3000</v>
      </c>
      <c r="J56" s="14">
        <f>I56*L56</f>
        <v>12000</v>
      </c>
      <c r="K56" s="12"/>
      <c r="L56" s="28">
        <v>4</v>
      </c>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6">
        <f t="shared" si="0"/>
        <v>4</v>
      </c>
      <c r="AN56" s="12">
        <f t="shared" si="1"/>
        <v>12000</v>
      </c>
      <c r="AO56" s="17">
        <f t="shared" si="2"/>
        <v>10000</v>
      </c>
    </row>
    <row r="57" spans="1:41" ht="41.25" customHeight="1" x14ac:dyDescent="0.25">
      <c r="A57" s="19" t="s">
        <v>11</v>
      </c>
      <c r="B57" s="12">
        <v>7</v>
      </c>
      <c r="C57" s="21">
        <v>56</v>
      </c>
      <c r="D57" s="66" t="s">
        <v>155</v>
      </c>
      <c r="E57" s="67"/>
      <c r="F57" s="32" t="s">
        <v>153</v>
      </c>
      <c r="G57" s="11" t="s">
        <v>154</v>
      </c>
      <c r="H57" s="12"/>
      <c r="I57" s="25">
        <v>3000</v>
      </c>
      <c r="J57" s="25">
        <v>9000</v>
      </c>
      <c r="K57" s="12"/>
      <c r="L57" s="28">
        <v>3</v>
      </c>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6">
        <f t="shared" si="0"/>
        <v>3</v>
      </c>
      <c r="AN57" s="12">
        <f t="shared" si="1"/>
        <v>9000</v>
      </c>
      <c r="AO57" s="17">
        <f t="shared" si="2"/>
        <v>7500</v>
      </c>
    </row>
    <row r="58" spans="1:41" ht="41.25" customHeight="1" x14ac:dyDescent="0.25">
      <c r="A58" s="19" t="s">
        <v>11</v>
      </c>
      <c r="B58" s="9">
        <v>6</v>
      </c>
      <c r="C58" s="10">
        <v>57</v>
      </c>
      <c r="D58" s="66" t="s">
        <v>156</v>
      </c>
      <c r="E58" s="9"/>
      <c r="F58" s="32" t="s">
        <v>153</v>
      </c>
      <c r="G58" s="11" t="s">
        <v>154</v>
      </c>
      <c r="H58" s="12"/>
      <c r="I58" s="25">
        <v>3000</v>
      </c>
      <c r="J58" s="14">
        <f>I58*L58</f>
        <v>12000</v>
      </c>
      <c r="K58" s="12"/>
      <c r="L58" s="28">
        <v>4</v>
      </c>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6">
        <f t="shared" si="0"/>
        <v>4</v>
      </c>
      <c r="AN58" s="12">
        <f t="shared" si="1"/>
        <v>12000</v>
      </c>
      <c r="AO58" s="17">
        <f t="shared" si="2"/>
        <v>10000</v>
      </c>
    </row>
    <row r="59" spans="1:41" ht="41.25" customHeight="1" x14ac:dyDescent="0.25">
      <c r="A59" s="8" t="s">
        <v>26</v>
      </c>
      <c r="B59" s="9">
        <v>5</v>
      </c>
      <c r="C59" s="10">
        <v>58</v>
      </c>
      <c r="D59" s="9" t="s">
        <v>157</v>
      </c>
      <c r="E59" s="9"/>
      <c r="F59" s="9" t="s">
        <v>158</v>
      </c>
      <c r="G59" s="11" t="s">
        <v>67</v>
      </c>
      <c r="H59" s="29"/>
      <c r="I59" s="25">
        <v>16</v>
      </c>
      <c r="J59" s="14">
        <f>I59*AA59</f>
        <v>5600</v>
      </c>
      <c r="K59" s="12"/>
      <c r="L59" s="12"/>
      <c r="M59" s="12"/>
      <c r="N59" s="12"/>
      <c r="O59" s="12"/>
      <c r="P59" s="12"/>
      <c r="Q59" s="12"/>
      <c r="R59" s="12"/>
      <c r="S59" s="12"/>
      <c r="T59" s="12"/>
      <c r="U59" s="12"/>
      <c r="V59" s="12"/>
      <c r="W59" s="12"/>
      <c r="X59" s="12"/>
      <c r="Y59" s="12"/>
      <c r="Z59" s="12"/>
      <c r="AA59" s="28">
        <v>350</v>
      </c>
      <c r="AB59" s="28"/>
      <c r="AC59" s="28"/>
      <c r="AD59" s="28"/>
      <c r="AE59" s="28"/>
      <c r="AF59" s="28"/>
      <c r="AG59" s="28"/>
      <c r="AH59" s="28"/>
      <c r="AI59" s="28"/>
      <c r="AJ59" s="28"/>
      <c r="AK59" s="28"/>
      <c r="AL59" s="28"/>
      <c r="AM59" s="16">
        <f t="shared" si="0"/>
        <v>350</v>
      </c>
      <c r="AN59" s="12">
        <f t="shared" si="1"/>
        <v>5600</v>
      </c>
      <c r="AO59" s="17">
        <f t="shared" si="2"/>
        <v>4666.666666666667</v>
      </c>
    </row>
    <row r="60" spans="1:41" ht="41.25" customHeight="1" x14ac:dyDescent="0.25">
      <c r="A60" s="8" t="s">
        <v>14</v>
      </c>
      <c r="B60" s="12"/>
      <c r="C60" s="21">
        <v>59</v>
      </c>
      <c r="D60" s="23" t="s">
        <v>159</v>
      </c>
      <c r="E60" s="23"/>
      <c r="F60" s="38" t="s">
        <v>160</v>
      </c>
      <c r="G60" s="24" t="s">
        <v>72</v>
      </c>
      <c r="H60" s="29"/>
      <c r="I60" s="25">
        <v>50</v>
      </c>
      <c r="J60" s="25">
        <f>I60*O60</f>
        <v>28800</v>
      </c>
      <c r="K60" s="12"/>
      <c r="L60" s="12"/>
      <c r="M60" s="12"/>
      <c r="N60" s="12"/>
      <c r="O60" s="27">
        <v>576</v>
      </c>
      <c r="P60" s="12"/>
      <c r="Q60" s="12"/>
      <c r="R60" s="12"/>
      <c r="S60" s="12"/>
      <c r="T60" s="12"/>
      <c r="U60" s="12"/>
      <c r="V60" s="12"/>
      <c r="W60" s="12"/>
      <c r="X60" s="12"/>
      <c r="Y60" s="12"/>
      <c r="Z60" s="12"/>
      <c r="AA60" s="12"/>
      <c r="AB60" s="12"/>
      <c r="AC60" s="12"/>
      <c r="AD60" s="12"/>
      <c r="AE60" s="12"/>
      <c r="AF60" s="12"/>
      <c r="AG60" s="12"/>
      <c r="AH60" s="12"/>
      <c r="AI60" s="12"/>
      <c r="AJ60" s="12"/>
      <c r="AK60" s="12"/>
      <c r="AL60" s="12"/>
      <c r="AM60" s="16">
        <f t="shared" si="0"/>
        <v>576</v>
      </c>
      <c r="AN60" s="12">
        <f t="shared" si="1"/>
        <v>28800</v>
      </c>
      <c r="AO60" s="17">
        <f t="shared" si="2"/>
        <v>24000</v>
      </c>
    </row>
    <row r="61" spans="1:41" ht="41.25" customHeight="1" x14ac:dyDescent="0.25">
      <c r="A61" s="19" t="s">
        <v>11</v>
      </c>
      <c r="B61" s="9">
        <v>3</v>
      </c>
      <c r="C61" s="10">
        <v>60</v>
      </c>
      <c r="D61" s="31" t="s">
        <v>161</v>
      </c>
      <c r="E61" s="68"/>
      <c r="F61" s="69" t="s">
        <v>162</v>
      </c>
      <c r="G61" s="24" t="s">
        <v>67</v>
      </c>
      <c r="H61" s="29"/>
      <c r="I61" s="25">
        <v>280</v>
      </c>
      <c r="J61" s="29">
        <v>1400</v>
      </c>
      <c r="K61" s="12"/>
      <c r="L61" s="29">
        <v>5</v>
      </c>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6">
        <f t="shared" si="0"/>
        <v>5</v>
      </c>
      <c r="AN61" s="12">
        <f t="shared" si="1"/>
        <v>1400</v>
      </c>
      <c r="AO61" s="17">
        <f t="shared" si="2"/>
        <v>1166.6666666666667</v>
      </c>
    </row>
    <row r="62" spans="1:41" ht="41.25" customHeight="1" x14ac:dyDescent="0.25">
      <c r="A62" s="8" t="s">
        <v>23</v>
      </c>
      <c r="B62" s="9">
        <v>4</v>
      </c>
      <c r="C62" s="10">
        <v>61</v>
      </c>
      <c r="D62" s="9" t="s">
        <v>163</v>
      </c>
      <c r="E62" s="41" t="s">
        <v>164</v>
      </c>
      <c r="F62" s="9" t="s">
        <v>164</v>
      </c>
      <c r="G62" s="11" t="s">
        <v>93</v>
      </c>
      <c r="H62" s="29"/>
      <c r="I62" s="25">
        <v>31.98</v>
      </c>
      <c r="J62" s="14">
        <f>I62*X62</f>
        <v>15990</v>
      </c>
      <c r="K62" s="12"/>
      <c r="L62" s="12"/>
      <c r="M62" s="12"/>
      <c r="N62" s="12"/>
      <c r="O62" s="12"/>
      <c r="P62" s="12"/>
      <c r="Q62" s="12"/>
      <c r="R62" s="12"/>
      <c r="S62" s="12"/>
      <c r="T62" s="12"/>
      <c r="U62" s="12"/>
      <c r="V62" s="12"/>
      <c r="W62" s="12"/>
      <c r="X62" s="28">
        <v>500</v>
      </c>
      <c r="Y62" s="12"/>
      <c r="Z62" s="12"/>
      <c r="AA62" s="12"/>
      <c r="AB62" s="12"/>
      <c r="AC62" s="12"/>
      <c r="AD62" s="12"/>
      <c r="AE62" s="12"/>
      <c r="AF62" s="12"/>
      <c r="AG62" s="12"/>
      <c r="AH62" s="12"/>
      <c r="AI62" s="12"/>
      <c r="AJ62" s="12"/>
      <c r="AK62" s="12"/>
      <c r="AL62" s="12"/>
      <c r="AM62" s="16">
        <f t="shared" si="0"/>
        <v>500</v>
      </c>
      <c r="AN62" s="12">
        <f t="shared" si="1"/>
        <v>15990</v>
      </c>
      <c r="AO62" s="17">
        <f t="shared" si="2"/>
        <v>13325</v>
      </c>
    </row>
    <row r="63" spans="1:41" ht="41.25" customHeight="1" x14ac:dyDescent="0.25">
      <c r="A63" s="8" t="s">
        <v>10</v>
      </c>
      <c r="B63" s="9">
        <v>11</v>
      </c>
      <c r="C63" s="21">
        <v>62</v>
      </c>
      <c r="D63" s="9" t="s">
        <v>165</v>
      </c>
      <c r="E63" s="9"/>
      <c r="F63" s="9" t="s">
        <v>166</v>
      </c>
      <c r="G63" s="11" t="s">
        <v>42</v>
      </c>
      <c r="H63" s="29"/>
      <c r="I63" s="13">
        <v>1560</v>
      </c>
      <c r="J63" s="14">
        <f>I63*K63</f>
        <v>1560</v>
      </c>
      <c r="K63" s="15">
        <v>1</v>
      </c>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6">
        <f t="shared" si="0"/>
        <v>1</v>
      </c>
      <c r="AN63" s="12">
        <f t="shared" si="1"/>
        <v>1560</v>
      </c>
      <c r="AO63" s="17">
        <f t="shared" si="2"/>
        <v>1300</v>
      </c>
    </row>
    <row r="64" spans="1:41" ht="41.25" customHeight="1" x14ac:dyDescent="0.25">
      <c r="A64" s="8" t="s">
        <v>22</v>
      </c>
      <c r="B64" s="23"/>
      <c r="C64" s="10">
        <v>63</v>
      </c>
      <c r="D64" s="70" t="s">
        <v>167</v>
      </c>
      <c r="E64" s="38"/>
      <c r="F64" s="70" t="s">
        <v>168</v>
      </c>
      <c r="G64" s="43" t="s">
        <v>169</v>
      </c>
      <c r="H64" s="29"/>
      <c r="I64" s="58">
        <v>135</v>
      </c>
      <c r="J64" s="44">
        <f>I64*W64</f>
        <v>270</v>
      </c>
      <c r="K64" s="12"/>
      <c r="L64" s="12"/>
      <c r="M64" s="12"/>
      <c r="N64" s="12"/>
      <c r="O64" s="12"/>
      <c r="P64" s="12"/>
      <c r="Q64" s="12"/>
      <c r="R64" s="12"/>
      <c r="S64" s="12"/>
      <c r="T64" s="12"/>
      <c r="U64" s="12"/>
      <c r="V64" s="12"/>
      <c r="W64" s="59">
        <v>2</v>
      </c>
      <c r="X64" s="12"/>
      <c r="Y64" s="12"/>
      <c r="Z64" s="12"/>
      <c r="AA64" s="12"/>
      <c r="AB64" s="12"/>
      <c r="AC64" s="12"/>
      <c r="AD64" s="12"/>
      <c r="AE64" s="12"/>
      <c r="AF64" s="12"/>
      <c r="AG64" s="12"/>
      <c r="AH64" s="12"/>
      <c r="AI64" s="12"/>
      <c r="AJ64" s="12"/>
      <c r="AK64" s="12"/>
      <c r="AL64" s="12"/>
      <c r="AM64" s="16">
        <f t="shared" si="0"/>
        <v>2</v>
      </c>
      <c r="AN64" s="12">
        <f t="shared" si="1"/>
        <v>270</v>
      </c>
      <c r="AO64" s="17">
        <f t="shared" si="2"/>
        <v>225</v>
      </c>
    </row>
    <row r="65" spans="1:41" ht="41.25" customHeight="1" x14ac:dyDescent="0.25">
      <c r="A65" s="8" t="s">
        <v>19</v>
      </c>
      <c r="B65" s="9">
        <v>16</v>
      </c>
      <c r="C65" s="10">
        <v>64</v>
      </c>
      <c r="D65" s="9" t="s">
        <v>170</v>
      </c>
      <c r="E65" s="9"/>
      <c r="F65" s="9" t="s">
        <v>171</v>
      </c>
      <c r="G65" s="11" t="s">
        <v>45</v>
      </c>
      <c r="H65" s="12"/>
      <c r="I65" s="25" t="s">
        <v>116</v>
      </c>
      <c r="J65" s="14">
        <v>75</v>
      </c>
      <c r="K65" s="12"/>
      <c r="L65" s="12"/>
      <c r="M65" s="12"/>
      <c r="N65" s="12"/>
      <c r="O65" s="12"/>
      <c r="P65" s="12"/>
      <c r="Q65" s="12"/>
      <c r="R65" s="12"/>
      <c r="S65" s="12"/>
      <c r="T65" s="28">
        <v>100</v>
      </c>
      <c r="U65" s="12"/>
      <c r="V65" s="12"/>
      <c r="W65" s="12"/>
      <c r="X65" s="12"/>
      <c r="Y65" s="12"/>
      <c r="Z65" s="12"/>
      <c r="AA65" s="12"/>
      <c r="AB65" s="12"/>
      <c r="AC65" s="12"/>
      <c r="AD65" s="12"/>
      <c r="AE65" s="12"/>
      <c r="AF65" s="12"/>
      <c r="AG65" s="12"/>
      <c r="AH65" s="12"/>
      <c r="AI65" s="12"/>
      <c r="AJ65" s="12"/>
      <c r="AK65" s="12"/>
      <c r="AL65" s="12"/>
      <c r="AM65" s="16">
        <f t="shared" si="0"/>
        <v>100</v>
      </c>
      <c r="AN65" s="12">
        <f t="shared" si="1"/>
        <v>75</v>
      </c>
      <c r="AO65" s="17">
        <f t="shared" si="2"/>
        <v>62.5</v>
      </c>
    </row>
    <row r="66" spans="1:41" ht="41.25" customHeight="1" x14ac:dyDescent="0.25">
      <c r="A66" s="8" t="s">
        <v>27</v>
      </c>
      <c r="B66" s="9"/>
      <c r="C66" s="21">
        <v>65</v>
      </c>
      <c r="D66" s="71" t="s">
        <v>172</v>
      </c>
      <c r="E66" s="71"/>
      <c r="F66" s="71" t="s">
        <v>173</v>
      </c>
      <c r="G66" s="43" t="s">
        <v>48</v>
      </c>
      <c r="H66" s="12"/>
      <c r="I66" s="53">
        <v>1750</v>
      </c>
      <c r="J66" s="53">
        <f>I66*AB66</f>
        <v>875</v>
      </c>
      <c r="K66" s="12"/>
      <c r="L66" s="12"/>
      <c r="M66" s="12"/>
      <c r="N66" s="12"/>
      <c r="O66" s="12"/>
      <c r="P66" s="12"/>
      <c r="Q66" s="12"/>
      <c r="R66" s="12"/>
      <c r="S66" s="12"/>
      <c r="T66" s="12"/>
      <c r="U66" s="12"/>
      <c r="V66" s="12"/>
      <c r="W66" s="12"/>
      <c r="X66" s="12"/>
      <c r="Y66" s="12"/>
      <c r="Z66" s="12"/>
      <c r="AA66" s="12"/>
      <c r="AB66" s="59">
        <v>0.5</v>
      </c>
      <c r="AC66" s="59"/>
      <c r="AD66" s="59"/>
      <c r="AE66" s="59"/>
      <c r="AF66" s="59"/>
      <c r="AG66" s="59"/>
      <c r="AH66" s="59"/>
      <c r="AI66" s="59"/>
      <c r="AJ66" s="59"/>
      <c r="AK66" s="59"/>
      <c r="AL66" s="59"/>
      <c r="AM66" s="16">
        <f t="shared" si="0"/>
        <v>0.5</v>
      </c>
      <c r="AN66" s="12">
        <f t="shared" si="1"/>
        <v>875</v>
      </c>
      <c r="AO66" s="17">
        <f t="shared" si="2"/>
        <v>729.16666666666674</v>
      </c>
    </row>
    <row r="67" spans="1:41" ht="41.25" customHeight="1" x14ac:dyDescent="0.25">
      <c r="A67" s="8" t="s">
        <v>10</v>
      </c>
      <c r="B67" s="9">
        <v>18</v>
      </c>
      <c r="C67" s="10">
        <v>66</v>
      </c>
      <c r="D67" s="9" t="s">
        <v>174</v>
      </c>
      <c r="E67" s="9"/>
      <c r="F67" s="9" t="s">
        <v>175</v>
      </c>
      <c r="G67" s="11" t="s">
        <v>72</v>
      </c>
      <c r="H67" s="12"/>
      <c r="I67" s="40">
        <v>5000</v>
      </c>
      <c r="J67" s="14">
        <v>5000</v>
      </c>
      <c r="K67" s="28">
        <v>100</v>
      </c>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6">
        <f t="shared" ref="AM67:AM130" si="3">SUM(K67:AL67)</f>
        <v>100</v>
      </c>
      <c r="AN67" s="12">
        <f t="shared" ref="AN67:AN130" si="4">AM67*I67</f>
        <v>500000</v>
      </c>
      <c r="AO67" s="17">
        <f t="shared" ref="AO67:AO130" si="5">AN67/1.2</f>
        <v>416666.66666666669</v>
      </c>
    </row>
    <row r="68" spans="1:41" ht="41.25" customHeight="1" x14ac:dyDescent="0.25">
      <c r="A68" s="8" t="s">
        <v>10</v>
      </c>
      <c r="B68" s="9">
        <v>20</v>
      </c>
      <c r="C68" s="10">
        <v>67</v>
      </c>
      <c r="D68" s="9" t="s">
        <v>176</v>
      </c>
      <c r="E68" s="9"/>
      <c r="F68" s="9" t="s">
        <v>176</v>
      </c>
      <c r="G68" s="11" t="s">
        <v>48</v>
      </c>
      <c r="H68" s="12"/>
      <c r="I68" s="40">
        <v>2226</v>
      </c>
      <c r="J68" s="14">
        <v>2226</v>
      </c>
      <c r="K68" s="28">
        <v>0.5</v>
      </c>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6">
        <f t="shared" si="3"/>
        <v>0.5</v>
      </c>
      <c r="AN68" s="12">
        <f t="shared" si="4"/>
        <v>1113</v>
      </c>
      <c r="AO68" s="17">
        <f t="shared" si="5"/>
        <v>927.5</v>
      </c>
    </row>
    <row r="69" spans="1:41" ht="41.25" customHeight="1" x14ac:dyDescent="0.25">
      <c r="A69" s="8" t="s">
        <v>14</v>
      </c>
      <c r="B69" s="12"/>
      <c r="C69" s="21">
        <v>68</v>
      </c>
      <c r="D69" s="23" t="s">
        <v>177</v>
      </c>
      <c r="E69" s="23"/>
      <c r="F69" s="23" t="s">
        <v>178</v>
      </c>
      <c r="G69" s="24" t="s">
        <v>51</v>
      </c>
      <c r="H69" s="12"/>
      <c r="I69" s="25">
        <v>21</v>
      </c>
      <c r="J69" s="25">
        <f>I69*O69</f>
        <v>1050</v>
      </c>
      <c r="K69" s="12"/>
      <c r="L69" s="12"/>
      <c r="M69" s="12"/>
      <c r="N69" s="12"/>
      <c r="O69" s="27">
        <v>50</v>
      </c>
      <c r="P69" s="12"/>
      <c r="Q69" s="12"/>
      <c r="R69" s="12"/>
      <c r="S69" s="12"/>
      <c r="T69" s="12"/>
      <c r="U69" s="12"/>
      <c r="V69" s="12"/>
      <c r="W69" s="12"/>
      <c r="X69" s="12"/>
      <c r="Y69" s="12"/>
      <c r="Z69" s="12"/>
      <c r="AA69" s="12"/>
      <c r="AB69" s="12"/>
      <c r="AC69" s="12"/>
      <c r="AD69" s="12"/>
      <c r="AE69" s="12"/>
      <c r="AF69" s="12"/>
      <c r="AG69" s="12"/>
      <c r="AH69" s="12"/>
      <c r="AI69" s="12"/>
      <c r="AJ69" s="12"/>
      <c r="AK69" s="12"/>
      <c r="AL69" s="12"/>
      <c r="AM69" s="16">
        <f t="shared" si="3"/>
        <v>50</v>
      </c>
      <c r="AN69" s="12">
        <f t="shared" si="4"/>
        <v>1050</v>
      </c>
      <c r="AO69" s="17">
        <f t="shared" si="5"/>
        <v>875</v>
      </c>
    </row>
    <row r="70" spans="1:41" ht="41.25" customHeight="1" x14ac:dyDescent="0.25">
      <c r="A70" s="8" t="s">
        <v>16</v>
      </c>
      <c r="B70" s="9">
        <v>6</v>
      </c>
      <c r="C70" s="10">
        <v>69</v>
      </c>
      <c r="D70" s="31" t="s">
        <v>179</v>
      </c>
      <c r="E70" s="9"/>
      <c r="F70" s="32" t="s">
        <v>180</v>
      </c>
      <c r="G70" s="11" t="s">
        <v>67</v>
      </c>
      <c r="H70" s="12"/>
      <c r="I70" s="25">
        <v>36.18</v>
      </c>
      <c r="J70" s="14">
        <v>361.8</v>
      </c>
      <c r="K70" s="12"/>
      <c r="L70" s="12"/>
      <c r="M70" s="12"/>
      <c r="N70" s="12"/>
      <c r="O70" s="12"/>
      <c r="P70" s="12"/>
      <c r="Q70" s="28">
        <v>10</v>
      </c>
      <c r="R70" s="12"/>
      <c r="S70" s="12"/>
      <c r="T70" s="12"/>
      <c r="U70" s="12"/>
      <c r="V70" s="12"/>
      <c r="W70" s="12"/>
      <c r="X70" s="12"/>
      <c r="Y70" s="12"/>
      <c r="Z70" s="12"/>
      <c r="AA70" s="12"/>
      <c r="AB70" s="12"/>
      <c r="AC70" s="12"/>
      <c r="AD70" s="12"/>
      <c r="AE70" s="12"/>
      <c r="AF70" s="12"/>
      <c r="AG70" s="12"/>
      <c r="AH70" s="12"/>
      <c r="AI70" s="12"/>
      <c r="AJ70" s="12"/>
      <c r="AK70" s="12"/>
      <c r="AL70" s="12"/>
      <c r="AM70" s="16">
        <f t="shared" si="3"/>
        <v>10</v>
      </c>
      <c r="AN70" s="12">
        <f t="shared" si="4"/>
        <v>361.8</v>
      </c>
      <c r="AO70" s="17">
        <f t="shared" si="5"/>
        <v>301.5</v>
      </c>
    </row>
    <row r="71" spans="1:41" ht="41.25" customHeight="1" x14ac:dyDescent="0.25">
      <c r="A71" s="8" t="s">
        <v>18</v>
      </c>
      <c r="B71" s="9">
        <v>5</v>
      </c>
      <c r="C71" s="10">
        <v>70</v>
      </c>
      <c r="D71" s="9" t="s">
        <v>181</v>
      </c>
      <c r="E71" s="9"/>
      <c r="F71" s="9" t="s">
        <v>182</v>
      </c>
      <c r="G71" s="11" t="s">
        <v>96</v>
      </c>
      <c r="H71" s="12"/>
      <c r="I71" s="25">
        <v>6800</v>
      </c>
      <c r="J71" s="14">
        <f>I71*S71</f>
        <v>6800</v>
      </c>
      <c r="K71" s="12"/>
      <c r="L71" s="12"/>
      <c r="M71" s="12"/>
      <c r="N71" s="12"/>
      <c r="O71" s="12"/>
      <c r="P71" s="12"/>
      <c r="Q71" s="12"/>
      <c r="R71" s="12"/>
      <c r="S71" s="28">
        <v>1</v>
      </c>
      <c r="T71" s="12"/>
      <c r="U71" s="12"/>
      <c r="V71" s="12"/>
      <c r="W71" s="12"/>
      <c r="X71" s="12"/>
      <c r="Y71" s="12"/>
      <c r="Z71" s="12"/>
      <c r="AA71" s="12"/>
      <c r="AB71" s="12"/>
      <c r="AC71" s="12"/>
      <c r="AD71" s="12"/>
      <c r="AE71" s="12"/>
      <c r="AF71" s="12"/>
      <c r="AG71" s="12"/>
      <c r="AH71" s="12"/>
      <c r="AI71" s="12"/>
      <c r="AJ71" s="12"/>
      <c r="AK71" s="12"/>
      <c r="AL71" s="12"/>
      <c r="AM71" s="16">
        <f t="shared" si="3"/>
        <v>1</v>
      </c>
      <c r="AN71" s="12">
        <f t="shared" si="4"/>
        <v>6800</v>
      </c>
      <c r="AO71" s="17">
        <f t="shared" si="5"/>
        <v>5666.666666666667</v>
      </c>
    </row>
    <row r="72" spans="1:41" ht="41.25" customHeight="1" x14ac:dyDescent="0.25">
      <c r="A72" s="8" t="s">
        <v>18</v>
      </c>
      <c r="B72" s="9">
        <v>8</v>
      </c>
      <c r="C72" s="21">
        <v>71</v>
      </c>
      <c r="D72" s="22" t="s">
        <v>183</v>
      </c>
      <c r="E72" s="23"/>
      <c r="F72" s="23" t="s">
        <v>184</v>
      </c>
      <c r="G72" s="24" t="s">
        <v>96</v>
      </c>
      <c r="H72" s="12"/>
      <c r="I72" s="25">
        <v>6500</v>
      </c>
      <c r="J72" s="25">
        <f>I72*S72</f>
        <v>13000</v>
      </c>
      <c r="K72" s="12"/>
      <c r="L72" s="12"/>
      <c r="M72" s="12"/>
      <c r="N72" s="12"/>
      <c r="O72" s="12"/>
      <c r="P72" s="12"/>
      <c r="Q72" s="12"/>
      <c r="R72" s="12"/>
      <c r="S72" s="29">
        <v>2</v>
      </c>
      <c r="T72" s="12"/>
      <c r="U72" s="12"/>
      <c r="V72" s="12"/>
      <c r="W72" s="12"/>
      <c r="X72" s="12"/>
      <c r="Y72" s="12"/>
      <c r="Z72" s="12"/>
      <c r="AA72" s="12"/>
      <c r="AB72" s="12"/>
      <c r="AC72" s="12"/>
      <c r="AD72" s="12"/>
      <c r="AE72" s="12"/>
      <c r="AF72" s="12"/>
      <c r="AG72" s="12"/>
      <c r="AH72" s="12"/>
      <c r="AI72" s="12"/>
      <c r="AJ72" s="12"/>
      <c r="AK72" s="12"/>
      <c r="AL72" s="12"/>
      <c r="AM72" s="16">
        <f t="shared" si="3"/>
        <v>2</v>
      </c>
      <c r="AN72" s="12">
        <f t="shared" si="4"/>
        <v>13000</v>
      </c>
      <c r="AO72" s="17">
        <f t="shared" si="5"/>
        <v>10833.333333333334</v>
      </c>
    </row>
    <row r="73" spans="1:41" ht="41.25" customHeight="1" x14ac:dyDescent="0.25">
      <c r="A73" s="8" t="s">
        <v>18</v>
      </c>
      <c r="B73" s="9">
        <v>6</v>
      </c>
      <c r="C73" s="10">
        <v>72</v>
      </c>
      <c r="D73" s="34" t="s">
        <v>185</v>
      </c>
      <c r="E73" s="9"/>
      <c r="F73" s="9" t="s">
        <v>186</v>
      </c>
      <c r="G73" s="11" t="s">
        <v>96</v>
      </c>
      <c r="H73" s="12"/>
      <c r="I73" s="25">
        <v>4536</v>
      </c>
      <c r="J73" s="14">
        <f>I73*S73</f>
        <v>4536</v>
      </c>
      <c r="K73" s="12"/>
      <c r="L73" s="12"/>
      <c r="M73" s="12"/>
      <c r="N73" s="12"/>
      <c r="O73" s="12"/>
      <c r="P73" s="12"/>
      <c r="Q73" s="12"/>
      <c r="R73" s="12"/>
      <c r="S73" s="28">
        <v>1</v>
      </c>
      <c r="T73" s="12"/>
      <c r="U73" s="12"/>
      <c r="V73" s="12"/>
      <c r="W73" s="12"/>
      <c r="X73" s="12"/>
      <c r="Y73" s="12"/>
      <c r="Z73" s="12"/>
      <c r="AA73" s="12"/>
      <c r="AB73" s="12"/>
      <c r="AC73" s="12"/>
      <c r="AD73" s="12"/>
      <c r="AE73" s="12"/>
      <c r="AF73" s="12"/>
      <c r="AG73" s="12"/>
      <c r="AH73" s="12"/>
      <c r="AI73" s="12"/>
      <c r="AJ73" s="12"/>
      <c r="AK73" s="12"/>
      <c r="AL73" s="12"/>
      <c r="AM73" s="16">
        <f t="shared" si="3"/>
        <v>1</v>
      </c>
      <c r="AN73" s="12">
        <f t="shared" si="4"/>
        <v>4536</v>
      </c>
      <c r="AO73" s="17">
        <f t="shared" si="5"/>
        <v>3780</v>
      </c>
    </row>
    <row r="74" spans="1:41" ht="41.25" customHeight="1" x14ac:dyDescent="0.25">
      <c r="A74" s="8" t="s">
        <v>18</v>
      </c>
      <c r="B74" s="9">
        <v>7</v>
      </c>
      <c r="C74" s="10">
        <v>73</v>
      </c>
      <c r="D74" s="22" t="s">
        <v>187</v>
      </c>
      <c r="E74" s="23"/>
      <c r="F74" s="23" t="s">
        <v>188</v>
      </c>
      <c r="G74" s="24" t="s">
        <v>96</v>
      </c>
      <c r="H74" s="12"/>
      <c r="I74" s="25">
        <v>6000</v>
      </c>
      <c r="J74" s="25">
        <f>I74*S74</f>
        <v>6000</v>
      </c>
      <c r="K74" s="12"/>
      <c r="L74" s="12"/>
      <c r="M74" s="12"/>
      <c r="N74" s="12"/>
      <c r="O74" s="12"/>
      <c r="P74" s="12"/>
      <c r="Q74" s="12"/>
      <c r="R74" s="12"/>
      <c r="S74" s="29">
        <v>1</v>
      </c>
      <c r="T74" s="12"/>
      <c r="U74" s="12"/>
      <c r="V74" s="12"/>
      <c r="W74" s="12"/>
      <c r="X74" s="12"/>
      <c r="Y74" s="12"/>
      <c r="Z74" s="12"/>
      <c r="AA74" s="12"/>
      <c r="AB74" s="12"/>
      <c r="AC74" s="12"/>
      <c r="AD74" s="12"/>
      <c r="AE74" s="12"/>
      <c r="AF74" s="12"/>
      <c r="AG74" s="12"/>
      <c r="AH74" s="12"/>
      <c r="AI74" s="12"/>
      <c r="AJ74" s="12"/>
      <c r="AK74" s="12"/>
      <c r="AL74" s="12"/>
      <c r="AM74" s="16">
        <f t="shared" si="3"/>
        <v>1</v>
      </c>
      <c r="AN74" s="12">
        <f t="shared" si="4"/>
        <v>6000</v>
      </c>
      <c r="AO74" s="17">
        <f t="shared" si="5"/>
        <v>5000</v>
      </c>
    </row>
    <row r="75" spans="1:41" ht="41.25" customHeight="1" x14ac:dyDescent="0.25">
      <c r="A75" s="8" t="s">
        <v>20</v>
      </c>
      <c r="B75" s="55">
        <v>1</v>
      </c>
      <c r="C75" s="21">
        <v>74</v>
      </c>
      <c r="D75" s="55" t="s">
        <v>189</v>
      </c>
      <c r="E75" s="23"/>
      <c r="F75" s="9" t="s">
        <v>190</v>
      </c>
      <c r="G75" s="11" t="s">
        <v>191</v>
      </c>
      <c r="H75" s="12"/>
      <c r="I75" s="40">
        <v>18.899999999999999</v>
      </c>
      <c r="J75" s="26">
        <v>2835</v>
      </c>
      <c r="K75" s="12"/>
      <c r="L75" s="12"/>
      <c r="M75" s="12"/>
      <c r="N75" s="12"/>
      <c r="O75" s="12"/>
      <c r="P75" s="12"/>
      <c r="Q75" s="12"/>
      <c r="R75" s="12"/>
      <c r="S75" s="12"/>
      <c r="T75" s="12"/>
      <c r="U75" s="28">
        <v>150</v>
      </c>
      <c r="V75" s="12"/>
      <c r="W75" s="12"/>
      <c r="X75" s="12"/>
      <c r="Y75" s="12"/>
      <c r="Z75" s="12"/>
      <c r="AA75" s="12"/>
      <c r="AB75" s="12"/>
      <c r="AC75" s="12"/>
      <c r="AD75" s="12"/>
      <c r="AE75" s="12"/>
      <c r="AF75" s="12"/>
      <c r="AG75" s="12"/>
      <c r="AH75" s="12"/>
      <c r="AI75" s="12"/>
      <c r="AJ75" s="12"/>
      <c r="AK75" s="12"/>
      <c r="AL75" s="12"/>
      <c r="AM75" s="16">
        <f t="shared" si="3"/>
        <v>150</v>
      </c>
      <c r="AN75" s="12">
        <f t="shared" si="4"/>
        <v>2835</v>
      </c>
      <c r="AO75" s="17">
        <f t="shared" si="5"/>
        <v>2362.5</v>
      </c>
    </row>
    <row r="76" spans="1:41" ht="41.25" customHeight="1" x14ac:dyDescent="0.25">
      <c r="A76" s="8" t="s">
        <v>20</v>
      </c>
      <c r="B76" s="55">
        <v>2</v>
      </c>
      <c r="C76" s="10">
        <v>75</v>
      </c>
      <c r="D76" s="35" t="s">
        <v>192</v>
      </c>
      <c r="E76" s="23"/>
      <c r="F76" s="72" t="s">
        <v>190</v>
      </c>
      <c r="G76" s="11" t="s">
        <v>191</v>
      </c>
      <c r="H76" s="12"/>
      <c r="I76" s="40">
        <v>30.78</v>
      </c>
      <c r="J76" s="26">
        <v>15390</v>
      </c>
      <c r="K76" s="12"/>
      <c r="L76" s="12"/>
      <c r="M76" s="12"/>
      <c r="N76" s="12"/>
      <c r="O76" s="12"/>
      <c r="P76" s="12"/>
      <c r="Q76" s="12"/>
      <c r="R76" s="12"/>
      <c r="S76" s="12"/>
      <c r="T76" s="12"/>
      <c r="U76" s="28">
        <v>500</v>
      </c>
      <c r="V76" s="12"/>
      <c r="W76" s="12"/>
      <c r="X76" s="12"/>
      <c r="Y76" s="12"/>
      <c r="Z76" s="12"/>
      <c r="AA76" s="12"/>
      <c r="AB76" s="12"/>
      <c r="AC76" s="12"/>
      <c r="AD76" s="12"/>
      <c r="AE76" s="12"/>
      <c r="AF76" s="12"/>
      <c r="AG76" s="12"/>
      <c r="AH76" s="12"/>
      <c r="AI76" s="12"/>
      <c r="AJ76" s="12"/>
      <c r="AK76" s="12"/>
      <c r="AL76" s="12"/>
      <c r="AM76" s="16">
        <f t="shared" si="3"/>
        <v>500</v>
      </c>
      <c r="AN76" s="12">
        <f t="shared" si="4"/>
        <v>15390</v>
      </c>
      <c r="AO76" s="17">
        <f t="shared" si="5"/>
        <v>12825</v>
      </c>
    </row>
    <row r="77" spans="1:41" ht="41.25" customHeight="1" x14ac:dyDescent="0.25">
      <c r="A77" s="8" t="s">
        <v>20</v>
      </c>
      <c r="B77" s="55">
        <v>3</v>
      </c>
      <c r="C77" s="10">
        <v>76</v>
      </c>
      <c r="D77" s="35" t="s">
        <v>193</v>
      </c>
      <c r="E77" s="23"/>
      <c r="F77" s="72" t="s">
        <v>194</v>
      </c>
      <c r="G77" s="11" t="s">
        <v>191</v>
      </c>
      <c r="H77" s="12"/>
      <c r="I77" s="40">
        <v>10.314</v>
      </c>
      <c r="J77" s="26">
        <v>1031.4000000000001</v>
      </c>
      <c r="K77" s="12"/>
      <c r="L77" s="12"/>
      <c r="M77" s="12"/>
      <c r="N77" s="12"/>
      <c r="O77" s="12"/>
      <c r="P77" s="12"/>
      <c r="Q77" s="12"/>
      <c r="R77" s="12"/>
      <c r="S77" s="12"/>
      <c r="T77" s="12"/>
      <c r="U77" s="28">
        <v>100</v>
      </c>
      <c r="V77" s="12"/>
      <c r="W77" s="12"/>
      <c r="X77" s="12"/>
      <c r="Y77" s="12"/>
      <c r="Z77" s="12"/>
      <c r="AA77" s="12"/>
      <c r="AB77" s="12"/>
      <c r="AC77" s="12"/>
      <c r="AD77" s="12"/>
      <c r="AE77" s="12"/>
      <c r="AF77" s="12"/>
      <c r="AG77" s="12"/>
      <c r="AH77" s="12"/>
      <c r="AI77" s="12"/>
      <c r="AJ77" s="12"/>
      <c r="AK77" s="12"/>
      <c r="AL77" s="12"/>
      <c r="AM77" s="16">
        <f t="shared" si="3"/>
        <v>100</v>
      </c>
      <c r="AN77" s="12">
        <f t="shared" si="4"/>
        <v>1031.4000000000001</v>
      </c>
      <c r="AO77" s="17">
        <f t="shared" si="5"/>
        <v>859.50000000000011</v>
      </c>
    </row>
    <row r="78" spans="1:41" ht="41.25" customHeight="1" x14ac:dyDescent="0.25">
      <c r="A78" s="8" t="s">
        <v>22</v>
      </c>
      <c r="B78" s="23"/>
      <c r="C78" s="21">
        <v>77</v>
      </c>
      <c r="D78" s="23" t="s">
        <v>195</v>
      </c>
      <c r="E78" s="23" t="s">
        <v>89</v>
      </c>
      <c r="F78" s="23" t="s">
        <v>196</v>
      </c>
      <c r="G78" s="43" t="s">
        <v>42</v>
      </c>
      <c r="H78" s="12"/>
      <c r="I78" s="40">
        <v>135</v>
      </c>
      <c r="J78" s="44">
        <f>I78*W78</f>
        <v>675</v>
      </c>
      <c r="K78" s="12"/>
      <c r="L78" s="12"/>
      <c r="M78" s="12"/>
      <c r="N78" s="12"/>
      <c r="O78" s="12"/>
      <c r="P78" s="12"/>
      <c r="Q78" s="12"/>
      <c r="R78" s="12"/>
      <c r="S78" s="12"/>
      <c r="T78" s="12"/>
      <c r="U78" s="12"/>
      <c r="V78" s="12"/>
      <c r="W78" s="13">
        <v>5</v>
      </c>
      <c r="X78" s="12"/>
      <c r="Y78" s="12"/>
      <c r="Z78" s="12"/>
      <c r="AA78" s="12"/>
      <c r="AB78" s="12"/>
      <c r="AC78" s="12"/>
      <c r="AD78" s="12"/>
      <c r="AE78" s="12"/>
      <c r="AF78" s="12"/>
      <c r="AG78" s="12"/>
      <c r="AH78" s="12"/>
      <c r="AI78" s="12"/>
      <c r="AJ78" s="12"/>
      <c r="AK78" s="12"/>
      <c r="AL78" s="12"/>
      <c r="AM78" s="16">
        <f t="shared" si="3"/>
        <v>5</v>
      </c>
      <c r="AN78" s="12">
        <f t="shared" si="4"/>
        <v>675</v>
      </c>
      <c r="AO78" s="17">
        <f t="shared" si="5"/>
        <v>562.5</v>
      </c>
    </row>
    <row r="79" spans="1:41" ht="41.25" customHeight="1" x14ac:dyDescent="0.25">
      <c r="A79" s="19" t="s">
        <v>11</v>
      </c>
      <c r="B79" s="20"/>
      <c r="C79" s="10">
        <v>78</v>
      </c>
      <c r="D79" s="22" t="s">
        <v>197</v>
      </c>
      <c r="E79" s="23"/>
      <c r="F79" s="73" t="s">
        <v>198</v>
      </c>
      <c r="G79" s="24" t="s">
        <v>48</v>
      </c>
      <c r="H79" s="12"/>
      <c r="I79" s="25">
        <v>240</v>
      </c>
      <c r="J79" s="26">
        <f>I79*L79</f>
        <v>48</v>
      </c>
      <c r="K79" s="12"/>
      <c r="L79" s="25">
        <v>0.2</v>
      </c>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6">
        <f t="shared" si="3"/>
        <v>0.2</v>
      </c>
      <c r="AN79" s="12">
        <f t="shared" si="4"/>
        <v>48</v>
      </c>
      <c r="AO79" s="17">
        <f t="shared" si="5"/>
        <v>40</v>
      </c>
    </row>
    <row r="80" spans="1:41" ht="41.25" customHeight="1" x14ac:dyDescent="0.25">
      <c r="A80" s="8" t="s">
        <v>20</v>
      </c>
      <c r="B80" s="9">
        <v>2</v>
      </c>
      <c r="C80" s="10">
        <v>79</v>
      </c>
      <c r="D80" s="9" t="s">
        <v>199</v>
      </c>
      <c r="E80" s="23"/>
      <c r="F80" s="9" t="s">
        <v>200</v>
      </c>
      <c r="G80" s="74" t="s">
        <v>201</v>
      </c>
      <c r="H80" s="12"/>
      <c r="I80" s="40">
        <f>J80/U80</f>
        <v>108</v>
      </c>
      <c r="J80" s="26">
        <v>3024</v>
      </c>
      <c r="K80" s="12"/>
      <c r="L80" s="12"/>
      <c r="M80" s="12"/>
      <c r="N80" s="12"/>
      <c r="O80" s="12"/>
      <c r="P80" s="12"/>
      <c r="Q80" s="12"/>
      <c r="R80" s="12"/>
      <c r="S80" s="12"/>
      <c r="T80" s="12"/>
      <c r="U80" s="28">
        <v>28</v>
      </c>
      <c r="V80" s="12"/>
      <c r="W80" s="12"/>
      <c r="X80" s="12"/>
      <c r="Y80" s="12"/>
      <c r="Z80" s="12"/>
      <c r="AA80" s="12"/>
      <c r="AB80" s="12"/>
      <c r="AC80" s="12"/>
      <c r="AD80" s="12"/>
      <c r="AE80" s="12"/>
      <c r="AF80" s="12"/>
      <c r="AG80" s="12"/>
      <c r="AH80" s="12"/>
      <c r="AI80" s="12"/>
      <c r="AJ80" s="12"/>
      <c r="AK80" s="12"/>
      <c r="AL80" s="12"/>
      <c r="AM80" s="16">
        <f t="shared" si="3"/>
        <v>28</v>
      </c>
      <c r="AN80" s="12">
        <f t="shared" si="4"/>
        <v>3024</v>
      </c>
      <c r="AO80" s="17">
        <f t="shared" si="5"/>
        <v>2520</v>
      </c>
    </row>
    <row r="81" spans="1:41" ht="41.25" customHeight="1" x14ac:dyDescent="0.25">
      <c r="A81" s="8" t="s">
        <v>19</v>
      </c>
      <c r="B81" s="9">
        <v>12</v>
      </c>
      <c r="C81" s="21">
        <v>80</v>
      </c>
      <c r="D81" s="9" t="s">
        <v>202</v>
      </c>
      <c r="E81" s="9"/>
      <c r="F81" s="9" t="s">
        <v>203</v>
      </c>
      <c r="G81" s="11" t="s">
        <v>96</v>
      </c>
      <c r="H81" s="12"/>
      <c r="I81" s="25">
        <v>670</v>
      </c>
      <c r="J81" s="14">
        <f>I81*T81</f>
        <v>3350</v>
      </c>
      <c r="K81" s="12"/>
      <c r="L81" s="12"/>
      <c r="M81" s="12"/>
      <c r="N81" s="12"/>
      <c r="O81" s="12"/>
      <c r="P81" s="12"/>
      <c r="Q81" s="12"/>
      <c r="R81" s="12"/>
      <c r="S81" s="12"/>
      <c r="T81" s="28">
        <v>5</v>
      </c>
      <c r="U81" s="12"/>
      <c r="V81" s="12"/>
      <c r="W81" s="12"/>
      <c r="X81" s="12"/>
      <c r="Y81" s="12"/>
      <c r="Z81" s="12"/>
      <c r="AA81" s="12"/>
      <c r="AB81" s="12"/>
      <c r="AC81" s="12"/>
      <c r="AD81" s="12"/>
      <c r="AE81" s="12"/>
      <c r="AF81" s="12"/>
      <c r="AG81" s="12"/>
      <c r="AH81" s="12"/>
      <c r="AI81" s="12"/>
      <c r="AJ81" s="12"/>
      <c r="AK81" s="12"/>
      <c r="AL81" s="12"/>
      <c r="AM81" s="16">
        <f t="shared" si="3"/>
        <v>5</v>
      </c>
      <c r="AN81" s="12">
        <f t="shared" si="4"/>
        <v>3350</v>
      </c>
      <c r="AO81" s="17">
        <f t="shared" si="5"/>
        <v>2791.666666666667</v>
      </c>
    </row>
    <row r="82" spans="1:41" ht="41.25" customHeight="1" x14ac:dyDescent="0.25">
      <c r="A82" s="8" t="s">
        <v>16</v>
      </c>
      <c r="B82" s="9" t="s">
        <v>204</v>
      </c>
      <c r="C82" s="10">
        <v>81</v>
      </c>
      <c r="D82" s="31" t="s">
        <v>205</v>
      </c>
      <c r="E82" s="9"/>
      <c r="F82" s="32" t="s">
        <v>206</v>
      </c>
      <c r="G82" s="11" t="s">
        <v>207</v>
      </c>
      <c r="H82" s="12"/>
      <c r="I82" s="25">
        <v>78</v>
      </c>
      <c r="J82" s="14">
        <v>15600</v>
      </c>
      <c r="K82" s="12"/>
      <c r="L82" s="12"/>
      <c r="M82" s="12"/>
      <c r="N82" s="12"/>
      <c r="O82" s="12"/>
      <c r="P82" s="12"/>
      <c r="Q82" s="28">
        <v>200</v>
      </c>
      <c r="R82" s="12"/>
      <c r="S82" s="12"/>
      <c r="T82" s="12"/>
      <c r="U82" s="12"/>
      <c r="V82" s="12"/>
      <c r="W82" s="12"/>
      <c r="X82" s="12"/>
      <c r="Y82" s="12"/>
      <c r="Z82" s="12"/>
      <c r="AA82" s="12"/>
      <c r="AB82" s="12"/>
      <c r="AC82" s="12"/>
      <c r="AD82" s="12"/>
      <c r="AE82" s="12"/>
      <c r="AF82" s="12"/>
      <c r="AG82" s="12"/>
      <c r="AH82" s="12"/>
      <c r="AI82" s="12"/>
      <c r="AJ82" s="12"/>
      <c r="AK82" s="12"/>
      <c r="AL82" s="12"/>
      <c r="AM82" s="16">
        <f t="shared" si="3"/>
        <v>200</v>
      </c>
      <c r="AN82" s="12">
        <f t="shared" si="4"/>
        <v>15600</v>
      </c>
      <c r="AO82" s="17">
        <f t="shared" si="5"/>
        <v>13000</v>
      </c>
    </row>
    <row r="83" spans="1:41" ht="41.25" customHeight="1" x14ac:dyDescent="0.25">
      <c r="A83" s="8" t="s">
        <v>19</v>
      </c>
      <c r="B83" s="9">
        <v>15</v>
      </c>
      <c r="C83" s="10">
        <v>82</v>
      </c>
      <c r="D83" s="9" t="s">
        <v>208</v>
      </c>
      <c r="E83" s="9"/>
      <c r="F83" s="9" t="s">
        <v>209</v>
      </c>
      <c r="G83" s="11" t="s">
        <v>45</v>
      </c>
      <c r="H83" s="12"/>
      <c r="I83" s="25" t="s">
        <v>116</v>
      </c>
      <c r="J83" s="14">
        <v>75</v>
      </c>
      <c r="K83" s="12"/>
      <c r="L83" s="12"/>
      <c r="M83" s="12"/>
      <c r="N83" s="12"/>
      <c r="O83" s="12"/>
      <c r="P83" s="12"/>
      <c r="Q83" s="12"/>
      <c r="R83" s="12"/>
      <c r="S83" s="12"/>
      <c r="T83" s="28">
        <v>100</v>
      </c>
      <c r="U83" s="12"/>
      <c r="V83" s="12"/>
      <c r="W83" s="12"/>
      <c r="X83" s="12"/>
      <c r="Y83" s="12"/>
      <c r="Z83" s="12"/>
      <c r="AA83" s="12"/>
      <c r="AB83" s="12"/>
      <c r="AC83" s="12"/>
      <c r="AD83" s="12"/>
      <c r="AE83" s="12"/>
      <c r="AF83" s="12"/>
      <c r="AG83" s="12"/>
      <c r="AH83" s="12"/>
      <c r="AI83" s="12"/>
      <c r="AJ83" s="12"/>
      <c r="AK83" s="12"/>
      <c r="AL83" s="12"/>
      <c r="AM83" s="16">
        <f t="shared" si="3"/>
        <v>100</v>
      </c>
      <c r="AN83" s="12">
        <f t="shared" si="4"/>
        <v>75</v>
      </c>
      <c r="AO83" s="17">
        <f t="shared" si="5"/>
        <v>62.5</v>
      </c>
    </row>
    <row r="84" spans="1:41" ht="41.25" customHeight="1" x14ac:dyDescent="0.25">
      <c r="A84" s="8" t="s">
        <v>15</v>
      </c>
      <c r="B84" s="12"/>
      <c r="C84" s="21">
        <v>83</v>
      </c>
      <c r="D84" s="9" t="s">
        <v>210</v>
      </c>
      <c r="E84" s="41"/>
      <c r="F84" s="9" t="s">
        <v>211</v>
      </c>
      <c r="G84" s="11" t="s">
        <v>212</v>
      </c>
      <c r="H84" s="12"/>
      <c r="I84" s="29">
        <v>22</v>
      </c>
      <c r="J84" s="14">
        <f>I84*P84</f>
        <v>5500</v>
      </c>
      <c r="K84" s="12"/>
      <c r="L84" s="12"/>
      <c r="M84" s="12"/>
      <c r="N84" s="12"/>
      <c r="O84" s="12"/>
      <c r="P84" s="28">
        <v>250</v>
      </c>
      <c r="Q84" s="12"/>
      <c r="R84" s="12"/>
      <c r="S84" s="12"/>
      <c r="T84" s="12"/>
      <c r="U84" s="12"/>
      <c r="V84" s="12"/>
      <c r="W84" s="12"/>
      <c r="X84" s="12"/>
      <c r="Y84" s="12"/>
      <c r="Z84" s="12"/>
      <c r="AA84" s="12"/>
      <c r="AB84" s="12"/>
      <c r="AC84" s="12"/>
      <c r="AD84" s="12"/>
      <c r="AE84" s="12"/>
      <c r="AF84" s="12"/>
      <c r="AG84" s="12"/>
      <c r="AH84" s="12"/>
      <c r="AI84" s="12"/>
      <c r="AJ84" s="12"/>
      <c r="AK84" s="12"/>
      <c r="AL84" s="12"/>
      <c r="AM84" s="16">
        <f t="shared" si="3"/>
        <v>250</v>
      </c>
      <c r="AN84" s="12">
        <f t="shared" si="4"/>
        <v>5500</v>
      </c>
      <c r="AO84" s="17">
        <f t="shared" si="5"/>
        <v>4583.3333333333339</v>
      </c>
    </row>
    <row r="85" spans="1:41" ht="41.25" customHeight="1" x14ac:dyDescent="0.25">
      <c r="A85" s="8" t="s">
        <v>17</v>
      </c>
      <c r="B85" s="10">
        <v>3</v>
      </c>
      <c r="C85" s="10">
        <v>84</v>
      </c>
      <c r="D85" s="30" t="s">
        <v>213</v>
      </c>
      <c r="E85" s="33"/>
      <c r="F85" s="30" t="s">
        <v>214</v>
      </c>
      <c r="G85" s="11" t="s">
        <v>96</v>
      </c>
      <c r="H85" s="12"/>
      <c r="I85" s="14">
        <v>800</v>
      </c>
      <c r="J85" s="14">
        <v>800</v>
      </c>
      <c r="K85" s="12"/>
      <c r="L85" s="12"/>
      <c r="M85" s="12"/>
      <c r="N85" s="12"/>
      <c r="O85" s="12"/>
      <c r="P85" s="12"/>
      <c r="Q85" s="12"/>
      <c r="R85" s="28">
        <v>1</v>
      </c>
      <c r="S85" s="12"/>
      <c r="T85" s="12"/>
      <c r="U85" s="12"/>
      <c r="V85" s="12"/>
      <c r="W85" s="12"/>
      <c r="X85" s="12"/>
      <c r="Y85" s="12"/>
      <c r="Z85" s="12"/>
      <c r="AA85" s="12"/>
      <c r="AB85" s="12"/>
      <c r="AC85" s="12"/>
      <c r="AD85" s="12"/>
      <c r="AE85" s="12"/>
      <c r="AF85" s="12"/>
      <c r="AG85" s="12"/>
      <c r="AH85" s="12"/>
      <c r="AI85" s="12"/>
      <c r="AJ85" s="12"/>
      <c r="AK85" s="12"/>
      <c r="AL85" s="12">
        <v>1</v>
      </c>
      <c r="AM85" s="16">
        <f t="shared" si="3"/>
        <v>2</v>
      </c>
      <c r="AN85" s="12">
        <f t="shared" si="4"/>
        <v>1600</v>
      </c>
      <c r="AO85" s="17">
        <f t="shared" si="5"/>
        <v>1333.3333333333335</v>
      </c>
    </row>
    <row r="86" spans="1:41" ht="41.25" customHeight="1" x14ac:dyDescent="0.25">
      <c r="A86" s="8" t="s">
        <v>28</v>
      </c>
      <c r="B86" s="9">
        <v>1</v>
      </c>
      <c r="C86" s="10">
        <v>85</v>
      </c>
      <c r="D86" s="9" t="s">
        <v>215</v>
      </c>
      <c r="E86" s="9"/>
      <c r="F86" s="9" t="s">
        <v>215</v>
      </c>
      <c r="G86" s="11" t="s">
        <v>96</v>
      </c>
      <c r="H86" s="12"/>
      <c r="I86" s="14">
        <v>192</v>
      </c>
      <c r="J86" s="14">
        <f>I86*AC86</f>
        <v>768</v>
      </c>
      <c r="K86" s="12"/>
      <c r="L86" s="12"/>
      <c r="M86" s="12"/>
      <c r="N86" s="12"/>
      <c r="O86" s="12"/>
      <c r="P86" s="12"/>
      <c r="Q86" s="12"/>
      <c r="R86" s="12"/>
      <c r="S86" s="12"/>
      <c r="T86" s="12"/>
      <c r="U86" s="12"/>
      <c r="V86" s="12"/>
      <c r="W86" s="12"/>
      <c r="X86" s="12"/>
      <c r="Y86" s="12"/>
      <c r="Z86" s="12"/>
      <c r="AA86" s="12"/>
      <c r="AB86" s="12"/>
      <c r="AC86" s="12">
        <v>4</v>
      </c>
      <c r="AD86" s="12"/>
      <c r="AE86" s="12"/>
      <c r="AF86" s="12"/>
      <c r="AG86" s="12"/>
      <c r="AH86" s="12"/>
      <c r="AI86" s="12"/>
      <c r="AJ86" s="12"/>
      <c r="AK86" s="12"/>
      <c r="AL86" s="12"/>
      <c r="AM86" s="16">
        <f t="shared" si="3"/>
        <v>4</v>
      </c>
      <c r="AN86" s="12">
        <f t="shared" si="4"/>
        <v>768</v>
      </c>
      <c r="AO86" s="17">
        <f t="shared" si="5"/>
        <v>640</v>
      </c>
    </row>
    <row r="87" spans="1:41" ht="41.25" customHeight="1" x14ac:dyDescent="0.25">
      <c r="A87" s="8" t="s">
        <v>35</v>
      </c>
      <c r="B87" s="9">
        <v>1</v>
      </c>
      <c r="C87" s="21">
        <v>86</v>
      </c>
      <c r="D87" s="9" t="s">
        <v>216</v>
      </c>
      <c r="E87" s="9"/>
      <c r="F87" s="9" t="s">
        <v>217</v>
      </c>
      <c r="G87" s="11" t="s">
        <v>218</v>
      </c>
      <c r="H87" s="28">
        <v>18</v>
      </c>
      <c r="I87" s="14">
        <v>311.11</v>
      </c>
      <c r="J87" s="14">
        <f>I87*H87</f>
        <v>5599.9800000000005</v>
      </c>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v>18</v>
      </c>
      <c r="AK87" s="12"/>
      <c r="AL87" s="12"/>
      <c r="AM87" s="16">
        <f t="shared" si="3"/>
        <v>18</v>
      </c>
      <c r="AN87" s="12">
        <f t="shared" si="4"/>
        <v>5599.9800000000005</v>
      </c>
      <c r="AO87" s="17">
        <f t="shared" si="5"/>
        <v>4666.6500000000005</v>
      </c>
    </row>
    <row r="88" spans="1:41" ht="41.25" customHeight="1" x14ac:dyDescent="0.25">
      <c r="A88" s="8" t="s">
        <v>10</v>
      </c>
      <c r="B88" s="9">
        <v>4</v>
      </c>
      <c r="C88" s="10">
        <v>87</v>
      </c>
      <c r="D88" s="9" t="s">
        <v>219</v>
      </c>
      <c r="E88" s="41"/>
      <c r="F88" s="9" t="s">
        <v>220</v>
      </c>
      <c r="G88" s="11" t="s">
        <v>221</v>
      </c>
      <c r="H88" s="12"/>
      <c r="I88" s="13">
        <v>360</v>
      </c>
      <c r="J88" s="14">
        <f>I88*K88</f>
        <v>360</v>
      </c>
      <c r="K88" s="28">
        <v>1</v>
      </c>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6">
        <f t="shared" si="3"/>
        <v>1</v>
      </c>
      <c r="AN88" s="12">
        <f t="shared" si="4"/>
        <v>360</v>
      </c>
      <c r="AO88" s="17">
        <f t="shared" si="5"/>
        <v>300</v>
      </c>
    </row>
    <row r="89" spans="1:41" ht="41.25" customHeight="1" x14ac:dyDescent="0.25">
      <c r="A89" s="8" t="s">
        <v>19</v>
      </c>
      <c r="B89" s="9">
        <v>20</v>
      </c>
      <c r="C89" s="10">
        <v>88</v>
      </c>
      <c r="D89" s="9" t="s">
        <v>222</v>
      </c>
      <c r="E89" s="9"/>
      <c r="F89" s="9" t="s">
        <v>223</v>
      </c>
      <c r="G89" s="11" t="s">
        <v>45</v>
      </c>
      <c r="H89" s="12"/>
      <c r="I89" s="25" t="s">
        <v>116</v>
      </c>
      <c r="J89" s="14">
        <v>750</v>
      </c>
      <c r="K89" s="12"/>
      <c r="L89" s="12"/>
      <c r="M89" s="12"/>
      <c r="N89" s="12"/>
      <c r="O89" s="12"/>
      <c r="P89" s="12"/>
      <c r="Q89" s="12"/>
      <c r="R89" s="12"/>
      <c r="S89" s="12"/>
      <c r="T89" s="28">
        <v>1000</v>
      </c>
      <c r="U89" s="12"/>
      <c r="V89" s="12"/>
      <c r="W89" s="12"/>
      <c r="X89" s="12"/>
      <c r="Y89" s="12"/>
      <c r="Z89" s="12"/>
      <c r="AA89" s="12"/>
      <c r="AB89" s="12"/>
      <c r="AC89" s="12"/>
      <c r="AD89" s="12"/>
      <c r="AE89" s="12"/>
      <c r="AF89" s="12"/>
      <c r="AG89" s="12"/>
      <c r="AH89" s="12"/>
      <c r="AI89" s="12"/>
      <c r="AJ89" s="12"/>
      <c r="AK89" s="12"/>
      <c r="AL89" s="12"/>
      <c r="AM89" s="16">
        <f t="shared" si="3"/>
        <v>1000</v>
      </c>
      <c r="AN89" s="12">
        <f t="shared" si="4"/>
        <v>750</v>
      </c>
      <c r="AO89" s="17">
        <f t="shared" si="5"/>
        <v>625</v>
      </c>
    </row>
    <row r="90" spans="1:41" ht="41.25" customHeight="1" x14ac:dyDescent="0.25">
      <c r="A90" s="8" t="s">
        <v>16</v>
      </c>
      <c r="B90" s="9">
        <v>4</v>
      </c>
      <c r="C90" s="21">
        <v>89</v>
      </c>
      <c r="D90" s="75" t="s">
        <v>224</v>
      </c>
      <c r="E90" s="9"/>
      <c r="F90" s="32" t="s">
        <v>225</v>
      </c>
      <c r="G90" s="11" t="s">
        <v>67</v>
      </c>
      <c r="H90" s="12"/>
      <c r="I90" s="25">
        <v>21</v>
      </c>
      <c r="J90" s="14">
        <v>4200</v>
      </c>
      <c r="K90" s="12"/>
      <c r="L90" s="12"/>
      <c r="M90" s="12"/>
      <c r="N90" s="12"/>
      <c r="O90" s="12"/>
      <c r="P90" s="12"/>
      <c r="Q90" s="28">
        <v>200</v>
      </c>
      <c r="R90" s="12"/>
      <c r="S90" s="12"/>
      <c r="T90" s="12"/>
      <c r="U90" s="12"/>
      <c r="V90" s="12"/>
      <c r="W90" s="12"/>
      <c r="X90" s="12"/>
      <c r="Y90" s="12"/>
      <c r="Z90" s="12"/>
      <c r="AA90" s="12"/>
      <c r="AB90" s="12"/>
      <c r="AC90" s="12"/>
      <c r="AD90" s="12"/>
      <c r="AE90" s="12"/>
      <c r="AF90" s="12"/>
      <c r="AG90" s="12"/>
      <c r="AH90" s="12"/>
      <c r="AI90" s="12"/>
      <c r="AJ90" s="12"/>
      <c r="AK90" s="12"/>
      <c r="AL90" s="12"/>
      <c r="AM90" s="16">
        <f t="shared" si="3"/>
        <v>200</v>
      </c>
      <c r="AN90" s="12">
        <f t="shared" si="4"/>
        <v>4200</v>
      </c>
      <c r="AO90" s="17">
        <f t="shared" si="5"/>
        <v>3500</v>
      </c>
    </row>
    <row r="91" spans="1:41" ht="41.25" customHeight="1" x14ac:dyDescent="0.25">
      <c r="A91" s="8" t="s">
        <v>18</v>
      </c>
      <c r="B91" s="12">
        <v>17</v>
      </c>
      <c r="C91" s="10">
        <v>90</v>
      </c>
      <c r="D91" s="34" t="s">
        <v>226</v>
      </c>
      <c r="E91" s="12"/>
      <c r="F91" s="35" t="s">
        <v>227</v>
      </c>
      <c r="G91" s="36" t="s">
        <v>67</v>
      </c>
      <c r="H91" s="12"/>
      <c r="I91" s="25">
        <v>310</v>
      </c>
      <c r="J91" s="37">
        <v>310</v>
      </c>
      <c r="K91" s="12"/>
      <c r="L91" s="12"/>
      <c r="M91" s="12"/>
      <c r="N91" s="12"/>
      <c r="O91" s="12"/>
      <c r="P91" s="12"/>
      <c r="Q91" s="12"/>
      <c r="R91" s="12"/>
      <c r="S91" s="37">
        <v>1</v>
      </c>
      <c r="T91" s="12"/>
      <c r="U91" s="12"/>
      <c r="V91" s="12"/>
      <c r="W91" s="12"/>
      <c r="X91" s="12"/>
      <c r="Y91" s="12"/>
      <c r="Z91" s="12"/>
      <c r="AA91" s="12"/>
      <c r="AB91" s="12"/>
      <c r="AC91" s="12"/>
      <c r="AD91" s="12"/>
      <c r="AE91" s="12"/>
      <c r="AF91" s="12"/>
      <c r="AG91" s="12"/>
      <c r="AH91" s="12"/>
      <c r="AI91" s="12"/>
      <c r="AJ91" s="12"/>
      <c r="AK91" s="12"/>
      <c r="AL91" s="12"/>
      <c r="AM91" s="16">
        <f t="shared" si="3"/>
        <v>1</v>
      </c>
      <c r="AN91" s="12">
        <f t="shared" si="4"/>
        <v>310</v>
      </c>
      <c r="AO91" s="17">
        <f t="shared" si="5"/>
        <v>258.33333333333337</v>
      </c>
    </row>
    <row r="92" spans="1:41" ht="41.25" customHeight="1" x14ac:dyDescent="0.25">
      <c r="A92" s="8" t="s">
        <v>27</v>
      </c>
      <c r="B92" s="9"/>
      <c r="C92" s="10">
        <v>91</v>
      </c>
      <c r="D92" s="71" t="s">
        <v>228</v>
      </c>
      <c r="E92" s="76"/>
      <c r="F92" s="71" t="s">
        <v>229</v>
      </c>
      <c r="G92" s="43" t="s">
        <v>48</v>
      </c>
      <c r="H92" s="12"/>
      <c r="I92" s="53">
        <v>1400</v>
      </c>
      <c r="J92" s="53">
        <f>I92*AB92</f>
        <v>700</v>
      </c>
      <c r="K92" s="12"/>
      <c r="L92" s="12"/>
      <c r="M92" s="12"/>
      <c r="N92" s="12"/>
      <c r="O92" s="12"/>
      <c r="P92" s="12"/>
      <c r="Q92" s="12"/>
      <c r="R92" s="12"/>
      <c r="S92" s="12"/>
      <c r="T92" s="12"/>
      <c r="U92" s="12"/>
      <c r="V92" s="12"/>
      <c r="W92" s="12"/>
      <c r="X92" s="12"/>
      <c r="Y92" s="12"/>
      <c r="Z92" s="12"/>
      <c r="AA92" s="28">
        <v>0.5</v>
      </c>
      <c r="AB92" s="59">
        <v>0.5</v>
      </c>
      <c r="AC92" s="12"/>
      <c r="AD92" s="12"/>
      <c r="AE92" s="12"/>
      <c r="AF92" s="12"/>
      <c r="AG92" s="12"/>
      <c r="AH92" s="12"/>
      <c r="AI92" s="12"/>
      <c r="AJ92" s="12"/>
      <c r="AK92" s="12"/>
      <c r="AL92" s="12"/>
      <c r="AM92" s="16">
        <f t="shared" si="3"/>
        <v>1</v>
      </c>
      <c r="AN92" s="12">
        <f t="shared" si="4"/>
        <v>1400</v>
      </c>
      <c r="AO92" s="17">
        <f t="shared" si="5"/>
        <v>1166.6666666666667</v>
      </c>
    </row>
    <row r="93" spans="1:41" ht="41.25" customHeight="1" x14ac:dyDescent="0.25">
      <c r="A93" s="8" t="s">
        <v>10</v>
      </c>
      <c r="B93" s="9">
        <v>14</v>
      </c>
      <c r="C93" s="21">
        <v>92</v>
      </c>
      <c r="D93" s="23" t="s">
        <v>230</v>
      </c>
      <c r="E93" s="9"/>
      <c r="F93" s="9" t="s">
        <v>231</v>
      </c>
      <c r="G93" s="11" t="s">
        <v>42</v>
      </c>
      <c r="H93" s="12"/>
      <c r="I93" s="13">
        <v>1560</v>
      </c>
      <c r="J93" s="14">
        <f>I93*K93</f>
        <v>1560</v>
      </c>
      <c r="K93" s="15">
        <v>1</v>
      </c>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6">
        <f t="shared" si="3"/>
        <v>1</v>
      </c>
      <c r="AN93" s="12">
        <f t="shared" si="4"/>
        <v>1560</v>
      </c>
      <c r="AO93" s="17">
        <f t="shared" si="5"/>
        <v>1300</v>
      </c>
    </row>
    <row r="94" spans="1:41" ht="41.25" customHeight="1" x14ac:dyDescent="0.25">
      <c r="A94" s="8" t="s">
        <v>14</v>
      </c>
      <c r="B94" s="12"/>
      <c r="C94" s="10">
        <v>93</v>
      </c>
      <c r="D94" s="23" t="s">
        <v>232</v>
      </c>
      <c r="E94" s="23"/>
      <c r="F94" s="23" t="s">
        <v>233</v>
      </c>
      <c r="G94" s="24" t="s">
        <v>169</v>
      </c>
      <c r="H94" s="12"/>
      <c r="I94" s="25">
        <v>724</v>
      </c>
      <c r="J94" s="25">
        <f>I94*O94</f>
        <v>8688</v>
      </c>
      <c r="K94" s="12"/>
      <c r="L94" s="12"/>
      <c r="M94" s="12"/>
      <c r="N94" s="12"/>
      <c r="O94" s="27">
        <v>12</v>
      </c>
      <c r="P94" s="12"/>
      <c r="Q94" s="12"/>
      <c r="R94" s="12"/>
      <c r="S94" s="12"/>
      <c r="T94" s="12"/>
      <c r="U94" s="12"/>
      <c r="V94" s="12"/>
      <c r="W94" s="12"/>
      <c r="X94" s="12"/>
      <c r="Y94" s="12"/>
      <c r="Z94" s="12"/>
      <c r="AA94" s="12"/>
      <c r="AB94" s="12"/>
      <c r="AC94" s="12"/>
      <c r="AD94" s="12"/>
      <c r="AE94" s="12"/>
      <c r="AF94" s="12"/>
      <c r="AG94" s="12"/>
      <c r="AH94" s="12"/>
      <c r="AI94" s="12"/>
      <c r="AJ94" s="12"/>
      <c r="AK94" s="12"/>
      <c r="AL94" s="12"/>
      <c r="AM94" s="16">
        <f t="shared" si="3"/>
        <v>12</v>
      </c>
      <c r="AN94" s="12">
        <f t="shared" si="4"/>
        <v>8688</v>
      </c>
      <c r="AO94" s="17">
        <f t="shared" si="5"/>
        <v>7240</v>
      </c>
    </row>
    <row r="95" spans="1:41" ht="41.25" customHeight="1" x14ac:dyDescent="0.25">
      <c r="A95" s="8" t="s">
        <v>21</v>
      </c>
      <c r="B95" s="54">
        <v>8</v>
      </c>
      <c r="C95" s="10">
        <v>94</v>
      </c>
      <c r="D95" s="22" t="s">
        <v>234</v>
      </c>
      <c r="E95" s="56" t="s">
        <v>234</v>
      </c>
      <c r="F95" s="56" t="s">
        <v>234</v>
      </c>
      <c r="G95" s="11" t="s">
        <v>48</v>
      </c>
      <c r="H95" s="12"/>
      <c r="I95" s="40">
        <v>1596</v>
      </c>
      <c r="J95" s="44">
        <f>V95*I95</f>
        <v>159.60000000000002</v>
      </c>
      <c r="K95" s="12"/>
      <c r="L95" s="12"/>
      <c r="M95" s="12"/>
      <c r="N95" s="12"/>
      <c r="O95" s="12"/>
      <c r="P95" s="12"/>
      <c r="Q95" s="12"/>
      <c r="R95" s="12"/>
      <c r="S95" s="12"/>
      <c r="T95" s="12"/>
      <c r="U95" s="12"/>
      <c r="V95" s="42">
        <v>0.1</v>
      </c>
      <c r="W95" s="12"/>
      <c r="X95" s="12"/>
      <c r="Y95" s="12"/>
      <c r="Z95" s="12"/>
      <c r="AA95" s="12"/>
      <c r="AB95" s="12"/>
      <c r="AC95" s="12"/>
      <c r="AD95" s="12"/>
      <c r="AE95" s="12"/>
      <c r="AF95" s="12"/>
      <c r="AG95" s="12"/>
      <c r="AH95" s="12"/>
      <c r="AI95" s="12"/>
      <c r="AJ95" s="12"/>
      <c r="AK95" s="12"/>
      <c r="AL95" s="12"/>
      <c r="AM95" s="16">
        <f t="shared" si="3"/>
        <v>0.1</v>
      </c>
      <c r="AN95" s="12">
        <f t="shared" si="4"/>
        <v>159.60000000000002</v>
      </c>
      <c r="AO95" s="17">
        <f t="shared" si="5"/>
        <v>133.00000000000003</v>
      </c>
    </row>
    <row r="96" spans="1:41" ht="41.25" customHeight="1" x14ac:dyDescent="0.25">
      <c r="A96" s="8" t="s">
        <v>20</v>
      </c>
      <c r="B96" s="9">
        <v>1</v>
      </c>
      <c r="C96" s="21">
        <v>95</v>
      </c>
      <c r="D96" s="35" t="s">
        <v>235</v>
      </c>
      <c r="E96" s="23"/>
      <c r="F96" s="35" t="s">
        <v>236</v>
      </c>
      <c r="G96" s="11" t="s">
        <v>48</v>
      </c>
      <c r="H96" s="12"/>
      <c r="I96" s="40">
        <f>J96/U96</f>
        <v>2816.64</v>
      </c>
      <c r="J96" s="26">
        <v>4224.96</v>
      </c>
      <c r="K96" s="12"/>
      <c r="L96" s="12"/>
      <c r="M96" s="12"/>
      <c r="N96" s="12"/>
      <c r="O96" s="12"/>
      <c r="P96" s="12"/>
      <c r="Q96" s="12"/>
      <c r="R96" s="12"/>
      <c r="S96" s="12"/>
      <c r="T96" s="12"/>
      <c r="U96" s="28">
        <v>1.5</v>
      </c>
      <c r="V96" s="12"/>
      <c r="W96" s="12"/>
      <c r="X96" s="12"/>
      <c r="Y96" s="12"/>
      <c r="Z96" s="12"/>
      <c r="AA96" s="12"/>
      <c r="AB96" s="12"/>
      <c r="AC96" s="12"/>
      <c r="AD96" s="12"/>
      <c r="AE96" s="12"/>
      <c r="AF96" s="12"/>
      <c r="AG96" s="12"/>
      <c r="AH96" s="12"/>
      <c r="AI96" s="12"/>
      <c r="AJ96" s="12"/>
      <c r="AK96" s="12"/>
      <c r="AL96" s="12"/>
      <c r="AM96" s="16">
        <f t="shared" si="3"/>
        <v>1.5</v>
      </c>
      <c r="AN96" s="12">
        <f t="shared" si="4"/>
        <v>4224.96</v>
      </c>
      <c r="AO96" s="17">
        <f t="shared" si="5"/>
        <v>3520.8</v>
      </c>
    </row>
    <row r="97" spans="1:41" ht="41.25" customHeight="1" x14ac:dyDescent="0.25">
      <c r="A97" s="8" t="s">
        <v>10</v>
      </c>
      <c r="B97" s="9">
        <v>17</v>
      </c>
      <c r="C97" s="10">
        <v>96</v>
      </c>
      <c r="D97" s="9" t="s">
        <v>237</v>
      </c>
      <c r="E97" s="9"/>
      <c r="F97" s="9" t="s">
        <v>238</v>
      </c>
      <c r="G97" s="11" t="s">
        <v>48</v>
      </c>
      <c r="H97" s="12"/>
      <c r="I97" s="40">
        <v>1250</v>
      </c>
      <c r="J97" s="14">
        <v>1250</v>
      </c>
      <c r="K97" s="28">
        <v>0.5</v>
      </c>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6">
        <f t="shared" si="3"/>
        <v>0.5</v>
      </c>
      <c r="AN97" s="12">
        <f t="shared" si="4"/>
        <v>625</v>
      </c>
      <c r="AO97" s="17">
        <f t="shared" si="5"/>
        <v>520.83333333333337</v>
      </c>
    </row>
    <row r="98" spans="1:41" ht="41.25" customHeight="1" x14ac:dyDescent="0.25">
      <c r="A98" s="19" t="s">
        <v>11</v>
      </c>
      <c r="B98" s="9"/>
      <c r="C98" s="10">
        <v>97</v>
      </c>
      <c r="D98" s="77" t="s">
        <v>239</v>
      </c>
      <c r="E98" s="77"/>
      <c r="F98" s="77" t="s">
        <v>240</v>
      </c>
      <c r="G98" s="24" t="s">
        <v>67</v>
      </c>
      <c r="H98" s="12"/>
      <c r="I98" s="78">
        <v>1788</v>
      </c>
      <c r="J98" s="14">
        <f>I98*L98</f>
        <v>1788</v>
      </c>
      <c r="K98" s="12"/>
      <c r="L98" s="25">
        <v>1</v>
      </c>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6">
        <f t="shared" si="3"/>
        <v>1</v>
      </c>
      <c r="AN98" s="12">
        <f t="shared" si="4"/>
        <v>1788</v>
      </c>
      <c r="AO98" s="17">
        <f t="shared" si="5"/>
        <v>1490</v>
      </c>
    </row>
    <row r="99" spans="1:41" ht="41.25" customHeight="1" x14ac:dyDescent="0.25">
      <c r="A99" s="19" t="s">
        <v>11</v>
      </c>
      <c r="B99" s="20"/>
      <c r="C99" s="21">
        <v>98</v>
      </c>
      <c r="D99" s="30" t="s">
        <v>241</v>
      </c>
      <c r="E99" s="41"/>
      <c r="F99" s="23" t="s">
        <v>242</v>
      </c>
      <c r="G99" s="11" t="s">
        <v>243</v>
      </c>
      <c r="H99" s="12"/>
      <c r="I99" s="25">
        <v>69</v>
      </c>
      <c r="J99" s="26">
        <f>I99*L99</f>
        <v>690</v>
      </c>
      <c r="K99" s="12"/>
      <c r="L99" s="28">
        <v>10</v>
      </c>
      <c r="M99" s="12"/>
      <c r="N99" s="12"/>
      <c r="O99" s="27">
        <v>3</v>
      </c>
      <c r="P99" s="12"/>
      <c r="Q99" s="12"/>
      <c r="R99" s="12"/>
      <c r="S99" s="12"/>
      <c r="T99" s="12"/>
      <c r="U99" s="12"/>
      <c r="V99" s="12"/>
      <c r="W99" s="12"/>
      <c r="X99" s="12"/>
      <c r="Y99" s="12"/>
      <c r="Z99" s="12"/>
      <c r="AA99" s="12"/>
      <c r="AB99" s="12"/>
      <c r="AC99" s="12"/>
      <c r="AD99" s="12"/>
      <c r="AE99" s="12"/>
      <c r="AF99" s="12"/>
      <c r="AG99" s="12"/>
      <c r="AH99" s="12"/>
      <c r="AI99" s="12"/>
      <c r="AJ99" s="12"/>
      <c r="AK99" s="12"/>
      <c r="AL99" s="12"/>
      <c r="AM99" s="16">
        <f t="shared" si="3"/>
        <v>13</v>
      </c>
      <c r="AN99" s="12">
        <f t="shared" si="4"/>
        <v>897</v>
      </c>
      <c r="AO99" s="17">
        <f t="shared" si="5"/>
        <v>747.5</v>
      </c>
    </row>
    <row r="100" spans="1:41" ht="41.25" customHeight="1" x14ac:dyDescent="0.25">
      <c r="A100" s="8" t="s">
        <v>26</v>
      </c>
      <c r="B100" s="9">
        <v>2</v>
      </c>
      <c r="C100" s="10">
        <v>99</v>
      </c>
      <c r="D100" s="9" t="s">
        <v>244</v>
      </c>
      <c r="E100" s="41"/>
      <c r="F100" s="9" t="s">
        <v>245</v>
      </c>
      <c r="G100" s="11" t="s">
        <v>48</v>
      </c>
      <c r="H100" s="12"/>
      <c r="I100" s="14">
        <v>1300</v>
      </c>
      <c r="J100" s="14">
        <f>I100*AA100</f>
        <v>650</v>
      </c>
      <c r="K100" s="12"/>
      <c r="L100" s="12"/>
      <c r="M100" s="12"/>
      <c r="N100" s="12"/>
      <c r="O100" s="12"/>
      <c r="P100" s="12"/>
      <c r="Q100" s="12"/>
      <c r="R100" s="12"/>
      <c r="S100" s="12"/>
      <c r="T100" s="12"/>
      <c r="U100" s="12"/>
      <c r="V100" s="12"/>
      <c r="W100" s="12"/>
      <c r="X100" s="12"/>
      <c r="Y100" s="12"/>
      <c r="Z100" s="12"/>
      <c r="AA100" s="28">
        <v>0.5</v>
      </c>
      <c r="AB100" s="12"/>
      <c r="AC100" s="12"/>
      <c r="AD100" s="12"/>
      <c r="AE100" s="12"/>
      <c r="AF100" s="12"/>
      <c r="AG100" s="12"/>
      <c r="AH100" s="12"/>
      <c r="AI100" s="12"/>
      <c r="AJ100" s="12"/>
      <c r="AK100" s="12"/>
      <c r="AL100" s="12"/>
      <c r="AM100" s="16">
        <f t="shared" si="3"/>
        <v>0.5</v>
      </c>
      <c r="AN100" s="12">
        <f t="shared" si="4"/>
        <v>650</v>
      </c>
      <c r="AO100" s="17">
        <f t="shared" si="5"/>
        <v>541.66666666666674</v>
      </c>
    </row>
    <row r="101" spans="1:41" ht="41.25" customHeight="1" x14ac:dyDescent="0.25">
      <c r="A101" s="8" t="s">
        <v>19</v>
      </c>
      <c r="B101" s="9">
        <v>3</v>
      </c>
      <c r="C101" s="10">
        <v>100</v>
      </c>
      <c r="D101" s="9" t="s">
        <v>246</v>
      </c>
      <c r="E101" s="9"/>
      <c r="F101" s="9" t="s">
        <v>247</v>
      </c>
      <c r="G101" s="11" t="s">
        <v>48</v>
      </c>
      <c r="H101" s="12"/>
      <c r="I101" s="14">
        <v>2880</v>
      </c>
      <c r="J101" s="14">
        <f>I101*T101</f>
        <v>2880</v>
      </c>
      <c r="K101" s="12"/>
      <c r="L101" s="12"/>
      <c r="M101" s="12"/>
      <c r="N101" s="12"/>
      <c r="O101" s="12"/>
      <c r="P101" s="12"/>
      <c r="Q101" s="12"/>
      <c r="R101" s="12"/>
      <c r="S101" s="12"/>
      <c r="T101" s="28">
        <v>1</v>
      </c>
      <c r="U101" s="12"/>
      <c r="V101" s="12"/>
      <c r="W101" s="12"/>
      <c r="X101" s="12"/>
      <c r="Y101" s="12"/>
      <c r="Z101" s="12"/>
      <c r="AA101" s="12"/>
      <c r="AB101" s="12"/>
      <c r="AC101" s="12"/>
      <c r="AD101" s="12"/>
      <c r="AE101" s="12"/>
      <c r="AF101" s="12"/>
      <c r="AG101" s="12"/>
      <c r="AH101" s="12"/>
      <c r="AI101" s="12"/>
      <c r="AJ101" s="12"/>
      <c r="AK101" s="12"/>
      <c r="AL101" s="12"/>
      <c r="AM101" s="16">
        <f t="shared" si="3"/>
        <v>1</v>
      </c>
      <c r="AN101" s="12">
        <f t="shared" si="4"/>
        <v>2880</v>
      </c>
      <c r="AO101" s="17">
        <f t="shared" si="5"/>
        <v>2400</v>
      </c>
    </row>
    <row r="102" spans="1:41" ht="41.25" customHeight="1" x14ac:dyDescent="0.25">
      <c r="A102" s="8" t="s">
        <v>23</v>
      </c>
      <c r="B102" s="9">
        <v>1</v>
      </c>
      <c r="C102" s="21">
        <v>101</v>
      </c>
      <c r="D102" s="9" t="s">
        <v>248</v>
      </c>
      <c r="E102" s="9" t="s">
        <v>249</v>
      </c>
      <c r="F102" s="9" t="s">
        <v>249</v>
      </c>
      <c r="G102" s="11" t="s">
        <v>250</v>
      </c>
      <c r="H102" s="12"/>
      <c r="I102" s="14">
        <v>66.959999999999994</v>
      </c>
      <c r="J102" s="14">
        <f>I102*X102</f>
        <v>33480</v>
      </c>
      <c r="K102" s="12"/>
      <c r="L102" s="12"/>
      <c r="M102" s="12"/>
      <c r="N102" s="12"/>
      <c r="O102" s="12"/>
      <c r="P102" s="12"/>
      <c r="Q102" s="12"/>
      <c r="R102" s="12"/>
      <c r="S102" s="12"/>
      <c r="T102" s="12"/>
      <c r="U102" s="12"/>
      <c r="V102" s="12"/>
      <c r="W102" s="12"/>
      <c r="X102" s="28">
        <v>500</v>
      </c>
      <c r="Y102" s="12"/>
      <c r="Z102" s="12"/>
      <c r="AA102" s="12"/>
      <c r="AB102" s="12"/>
      <c r="AC102" s="12"/>
      <c r="AD102" s="12"/>
      <c r="AE102" s="12"/>
      <c r="AF102" s="12"/>
      <c r="AG102" s="12"/>
      <c r="AH102" s="12"/>
      <c r="AI102" s="12"/>
      <c r="AJ102" s="12"/>
      <c r="AK102" s="12"/>
      <c r="AL102" s="12"/>
      <c r="AM102" s="16">
        <f t="shared" si="3"/>
        <v>500</v>
      </c>
      <c r="AN102" s="12">
        <f t="shared" si="4"/>
        <v>33480</v>
      </c>
      <c r="AO102" s="17">
        <f t="shared" si="5"/>
        <v>27900</v>
      </c>
    </row>
    <row r="103" spans="1:41" ht="41.25" customHeight="1" x14ac:dyDescent="0.25">
      <c r="A103" s="8" t="s">
        <v>21</v>
      </c>
      <c r="B103" s="23"/>
      <c r="C103" s="10">
        <v>102</v>
      </c>
      <c r="D103" s="79" t="s">
        <v>251</v>
      </c>
      <c r="E103" s="80"/>
      <c r="F103" s="79" t="s">
        <v>252</v>
      </c>
      <c r="G103" s="43" t="s">
        <v>253</v>
      </c>
      <c r="H103" s="12"/>
      <c r="I103" s="13">
        <v>29</v>
      </c>
      <c r="J103" s="81">
        <v>5800</v>
      </c>
      <c r="K103" s="12"/>
      <c r="L103" s="12"/>
      <c r="M103" s="12"/>
      <c r="N103" s="12"/>
      <c r="O103" s="12"/>
      <c r="P103" s="12"/>
      <c r="Q103" s="12"/>
      <c r="R103" s="12"/>
      <c r="S103" s="12"/>
      <c r="T103" s="12"/>
      <c r="U103" s="12"/>
      <c r="V103" s="82">
        <v>200</v>
      </c>
      <c r="W103" s="12"/>
      <c r="X103" s="12"/>
      <c r="Y103" s="12"/>
      <c r="Z103" s="12"/>
      <c r="AA103" s="12"/>
      <c r="AB103" s="12"/>
      <c r="AC103" s="12"/>
      <c r="AD103" s="12"/>
      <c r="AE103" s="12"/>
      <c r="AF103" s="12"/>
      <c r="AG103" s="12"/>
      <c r="AH103" s="12"/>
      <c r="AI103" s="12"/>
      <c r="AJ103" s="12"/>
      <c r="AK103" s="12"/>
      <c r="AL103" s="12"/>
      <c r="AM103" s="16">
        <f t="shared" si="3"/>
        <v>200</v>
      </c>
      <c r="AN103" s="12">
        <f t="shared" si="4"/>
        <v>5800</v>
      </c>
      <c r="AO103" s="17">
        <f t="shared" si="5"/>
        <v>4833.3333333333339</v>
      </c>
    </row>
    <row r="104" spans="1:41" ht="41.25" customHeight="1" x14ac:dyDescent="0.25">
      <c r="A104" s="8" t="s">
        <v>23</v>
      </c>
      <c r="B104" s="9">
        <v>2</v>
      </c>
      <c r="C104" s="10">
        <v>103</v>
      </c>
      <c r="D104" s="9" t="s">
        <v>254</v>
      </c>
      <c r="E104" s="41" t="s">
        <v>255</v>
      </c>
      <c r="F104" s="9" t="s">
        <v>255</v>
      </c>
      <c r="G104" s="11" t="s">
        <v>48</v>
      </c>
      <c r="H104" s="12"/>
      <c r="I104" s="25">
        <v>56.112000000000002</v>
      </c>
      <c r="J104" s="14">
        <f>I104*X104</f>
        <v>11222.4</v>
      </c>
      <c r="K104" s="12"/>
      <c r="L104" s="12"/>
      <c r="M104" s="12"/>
      <c r="N104" s="12"/>
      <c r="O104" s="12"/>
      <c r="P104" s="12"/>
      <c r="Q104" s="12"/>
      <c r="R104" s="12"/>
      <c r="S104" s="12"/>
      <c r="T104" s="12"/>
      <c r="U104" s="12"/>
      <c r="V104" s="12"/>
      <c r="W104" s="12"/>
      <c r="X104" s="28">
        <v>200</v>
      </c>
      <c r="Y104" s="12"/>
      <c r="Z104" s="12"/>
      <c r="AA104" s="12"/>
      <c r="AB104" s="12"/>
      <c r="AC104" s="12"/>
      <c r="AD104" s="12">
        <v>20</v>
      </c>
      <c r="AE104" s="12"/>
      <c r="AF104" s="12"/>
      <c r="AG104" s="12"/>
      <c r="AH104" s="12"/>
      <c r="AI104" s="12"/>
      <c r="AJ104" s="12"/>
      <c r="AK104" s="12"/>
      <c r="AL104" s="12"/>
      <c r="AM104" s="16">
        <f t="shared" si="3"/>
        <v>220</v>
      </c>
      <c r="AN104" s="12">
        <f t="shared" si="4"/>
        <v>12344.640000000001</v>
      </c>
      <c r="AO104" s="17">
        <f t="shared" si="5"/>
        <v>10287.200000000001</v>
      </c>
    </row>
    <row r="105" spans="1:41" ht="41.25" customHeight="1" x14ac:dyDescent="0.25">
      <c r="A105" s="8" t="s">
        <v>10</v>
      </c>
      <c r="B105" s="9">
        <v>13</v>
      </c>
      <c r="C105" s="21">
        <v>104</v>
      </c>
      <c r="D105" s="9" t="s">
        <v>256</v>
      </c>
      <c r="E105" s="9"/>
      <c r="F105" s="9" t="s">
        <v>257</v>
      </c>
      <c r="G105" s="11" t="s">
        <v>42</v>
      </c>
      <c r="H105" s="12"/>
      <c r="I105" s="13">
        <v>1110</v>
      </c>
      <c r="J105" s="14">
        <f>I105*K105</f>
        <v>1110</v>
      </c>
      <c r="K105" s="15">
        <v>1</v>
      </c>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6">
        <f t="shared" si="3"/>
        <v>1</v>
      </c>
      <c r="AN105" s="12">
        <f t="shared" si="4"/>
        <v>1110</v>
      </c>
      <c r="AO105" s="17">
        <f t="shared" si="5"/>
        <v>925</v>
      </c>
    </row>
    <row r="106" spans="1:41" ht="41.25" customHeight="1" x14ac:dyDescent="0.25">
      <c r="A106" s="8" t="s">
        <v>19</v>
      </c>
      <c r="B106" s="9">
        <v>4</v>
      </c>
      <c r="C106" s="10">
        <v>105</v>
      </c>
      <c r="D106" s="9" t="s">
        <v>258</v>
      </c>
      <c r="E106" s="41"/>
      <c r="F106" s="9" t="s">
        <v>259</v>
      </c>
      <c r="G106" s="11" t="s">
        <v>48</v>
      </c>
      <c r="H106" s="12"/>
      <c r="I106" s="25">
        <v>1160</v>
      </c>
      <c r="J106" s="14">
        <f>I106*T106</f>
        <v>8120</v>
      </c>
      <c r="K106" s="12"/>
      <c r="L106" s="12"/>
      <c r="M106" s="12"/>
      <c r="N106" s="12"/>
      <c r="O106" s="12"/>
      <c r="P106" s="12"/>
      <c r="Q106" s="12"/>
      <c r="R106" s="12"/>
      <c r="S106" s="12"/>
      <c r="T106" s="28">
        <v>7</v>
      </c>
      <c r="U106" s="12"/>
      <c r="V106" s="12"/>
      <c r="W106" s="12"/>
      <c r="X106" s="12"/>
      <c r="Y106" s="12"/>
      <c r="Z106" s="12"/>
      <c r="AA106" s="12"/>
      <c r="AB106" s="12"/>
      <c r="AC106" s="12"/>
      <c r="AD106" s="12"/>
      <c r="AE106" s="12"/>
      <c r="AF106" s="12"/>
      <c r="AG106" s="12"/>
      <c r="AH106" s="12"/>
      <c r="AI106" s="12"/>
      <c r="AJ106" s="12"/>
      <c r="AK106" s="12"/>
      <c r="AL106" s="12"/>
      <c r="AM106" s="16">
        <f t="shared" si="3"/>
        <v>7</v>
      </c>
      <c r="AN106" s="12">
        <f t="shared" si="4"/>
        <v>8120</v>
      </c>
      <c r="AO106" s="17">
        <f t="shared" si="5"/>
        <v>6766.666666666667</v>
      </c>
    </row>
    <row r="107" spans="1:41" ht="41.25" customHeight="1" x14ac:dyDescent="0.25">
      <c r="A107" s="8" t="s">
        <v>19</v>
      </c>
      <c r="B107" s="9">
        <v>2</v>
      </c>
      <c r="C107" s="10">
        <v>106</v>
      </c>
      <c r="D107" s="9" t="s">
        <v>260</v>
      </c>
      <c r="E107" s="41"/>
      <c r="F107" s="9" t="s">
        <v>261</v>
      </c>
      <c r="G107" s="11" t="s">
        <v>48</v>
      </c>
      <c r="H107" s="12"/>
      <c r="I107" s="25">
        <v>844</v>
      </c>
      <c r="J107" s="14">
        <f>I107*T107</f>
        <v>844</v>
      </c>
      <c r="K107" s="12"/>
      <c r="L107" s="12"/>
      <c r="M107" s="12"/>
      <c r="N107" s="12"/>
      <c r="O107" s="12"/>
      <c r="P107" s="12"/>
      <c r="Q107" s="12"/>
      <c r="R107" s="12"/>
      <c r="S107" s="12"/>
      <c r="T107" s="28">
        <v>1</v>
      </c>
      <c r="U107" s="12"/>
      <c r="V107" s="12"/>
      <c r="W107" s="12"/>
      <c r="X107" s="12"/>
      <c r="Y107" s="12"/>
      <c r="Z107" s="12"/>
      <c r="AA107" s="12"/>
      <c r="AB107" s="12"/>
      <c r="AC107" s="12"/>
      <c r="AD107" s="12"/>
      <c r="AE107" s="12"/>
      <c r="AF107" s="12"/>
      <c r="AG107" s="12"/>
      <c r="AH107" s="12"/>
      <c r="AI107" s="12"/>
      <c r="AJ107" s="12"/>
      <c r="AK107" s="12"/>
      <c r="AL107" s="12"/>
      <c r="AM107" s="16">
        <f t="shared" si="3"/>
        <v>1</v>
      </c>
      <c r="AN107" s="12">
        <f t="shared" si="4"/>
        <v>844</v>
      </c>
      <c r="AO107" s="17">
        <f t="shared" si="5"/>
        <v>703.33333333333337</v>
      </c>
    </row>
    <row r="108" spans="1:41" ht="41.25" customHeight="1" x14ac:dyDescent="0.25">
      <c r="A108" s="19" t="s">
        <v>11</v>
      </c>
      <c r="B108" s="20"/>
      <c r="C108" s="21">
        <v>107</v>
      </c>
      <c r="D108" s="22" t="s">
        <v>262</v>
      </c>
      <c r="E108" s="9"/>
      <c r="F108" s="9" t="s">
        <v>263</v>
      </c>
      <c r="G108" s="11" t="s">
        <v>85</v>
      </c>
      <c r="H108" s="12"/>
      <c r="I108" s="14">
        <v>1.1100000000000001</v>
      </c>
      <c r="J108" s="26">
        <f>I108*L108</f>
        <v>111.00000000000001</v>
      </c>
      <c r="K108" s="12"/>
      <c r="L108" s="28">
        <v>100</v>
      </c>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6">
        <f t="shared" si="3"/>
        <v>100</v>
      </c>
      <c r="AN108" s="12">
        <f t="shared" si="4"/>
        <v>111.00000000000001</v>
      </c>
      <c r="AO108" s="17">
        <f t="shared" si="5"/>
        <v>92.500000000000014</v>
      </c>
    </row>
    <row r="109" spans="1:41" ht="41.25" customHeight="1" x14ac:dyDescent="0.25">
      <c r="A109" s="8" t="s">
        <v>20</v>
      </c>
      <c r="B109" s="9">
        <v>5</v>
      </c>
      <c r="C109" s="10">
        <v>108</v>
      </c>
      <c r="D109" s="9" t="s">
        <v>264</v>
      </c>
      <c r="E109" s="23"/>
      <c r="F109" s="9" t="s">
        <v>265</v>
      </c>
      <c r="G109" s="11" t="s">
        <v>96</v>
      </c>
      <c r="H109" s="12"/>
      <c r="I109" s="40">
        <f>J109/U109</f>
        <v>5092.2</v>
      </c>
      <c r="J109" s="26">
        <v>5092.2</v>
      </c>
      <c r="K109" s="12"/>
      <c r="L109" s="12"/>
      <c r="M109" s="12"/>
      <c r="N109" s="12"/>
      <c r="O109" s="12"/>
      <c r="P109" s="12"/>
      <c r="Q109" s="12"/>
      <c r="R109" s="12"/>
      <c r="S109" s="12"/>
      <c r="T109" s="12"/>
      <c r="U109" s="28">
        <v>1</v>
      </c>
      <c r="V109" s="12"/>
      <c r="W109" s="12"/>
      <c r="X109" s="12"/>
      <c r="Y109" s="12"/>
      <c r="Z109" s="12"/>
      <c r="AA109" s="12"/>
      <c r="AB109" s="12"/>
      <c r="AC109" s="12"/>
      <c r="AD109" s="12"/>
      <c r="AE109" s="12"/>
      <c r="AF109" s="12"/>
      <c r="AG109" s="12"/>
      <c r="AH109" s="12"/>
      <c r="AI109" s="12"/>
      <c r="AJ109" s="12"/>
      <c r="AK109" s="12"/>
      <c r="AL109" s="12"/>
      <c r="AM109" s="16">
        <f t="shared" si="3"/>
        <v>1</v>
      </c>
      <c r="AN109" s="12">
        <f t="shared" si="4"/>
        <v>5092.2</v>
      </c>
      <c r="AO109" s="17">
        <f t="shared" si="5"/>
        <v>4243.5</v>
      </c>
    </row>
    <row r="110" spans="1:41" ht="41.25" customHeight="1" x14ac:dyDescent="0.25">
      <c r="A110" s="8" t="s">
        <v>20</v>
      </c>
      <c r="B110" s="9">
        <v>4</v>
      </c>
      <c r="C110" s="10">
        <v>109</v>
      </c>
      <c r="D110" s="9" t="s">
        <v>266</v>
      </c>
      <c r="E110" s="23"/>
      <c r="F110" s="9" t="s">
        <v>267</v>
      </c>
      <c r="G110" s="11" t="s">
        <v>96</v>
      </c>
      <c r="H110" s="12"/>
      <c r="I110" s="40">
        <f>J110/U110</f>
        <v>4428</v>
      </c>
      <c r="J110" s="26">
        <v>4428</v>
      </c>
      <c r="K110" s="12"/>
      <c r="L110" s="12"/>
      <c r="M110" s="12"/>
      <c r="N110" s="12"/>
      <c r="O110" s="12"/>
      <c r="P110" s="12"/>
      <c r="Q110" s="12"/>
      <c r="R110" s="12"/>
      <c r="S110" s="12"/>
      <c r="T110" s="12"/>
      <c r="U110" s="28">
        <v>1</v>
      </c>
      <c r="V110" s="12"/>
      <c r="W110" s="12"/>
      <c r="X110" s="12"/>
      <c r="Y110" s="12"/>
      <c r="Z110" s="12"/>
      <c r="AA110" s="12"/>
      <c r="AB110" s="12"/>
      <c r="AC110" s="12"/>
      <c r="AD110" s="12"/>
      <c r="AE110" s="12"/>
      <c r="AF110" s="12"/>
      <c r="AG110" s="12"/>
      <c r="AH110" s="12"/>
      <c r="AI110" s="12"/>
      <c r="AJ110" s="12"/>
      <c r="AK110" s="12"/>
      <c r="AL110" s="12"/>
      <c r="AM110" s="16">
        <f t="shared" si="3"/>
        <v>1</v>
      </c>
      <c r="AN110" s="12">
        <f t="shared" si="4"/>
        <v>4428</v>
      </c>
      <c r="AO110" s="17">
        <f t="shared" si="5"/>
        <v>3690</v>
      </c>
    </row>
    <row r="111" spans="1:41" ht="41.25" customHeight="1" x14ac:dyDescent="0.25">
      <c r="A111" s="8" t="s">
        <v>19</v>
      </c>
      <c r="B111" s="9">
        <v>18</v>
      </c>
      <c r="C111" s="21">
        <v>110</v>
      </c>
      <c r="D111" s="9" t="s">
        <v>268</v>
      </c>
      <c r="E111" s="9"/>
      <c r="F111" s="9" t="s">
        <v>269</v>
      </c>
      <c r="G111" s="11" t="s">
        <v>45</v>
      </c>
      <c r="H111" s="12"/>
      <c r="I111" s="25" t="s">
        <v>116</v>
      </c>
      <c r="J111" s="14">
        <v>37</v>
      </c>
      <c r="K111" s="12"/>
      <c r="L111" s="12"/>
      <c r="M111" s="12"/>
      <c r="N111" s="12"/>
      <c r="O111" s="12"/>
      <c r="P111" s="12"/>
      <c r="Q111" s="12"/>
      <c r="R111" s="12"/>
      <c r="S111" s="12"/>
      <c r="T111" s="28">
        <v>50</v>
      </c>
      <c r="U111" s="12"/>
      <c r="V111" s="12"/>
      <c r="W111" s="12"/>
      <c r="X111" s="12"/>
      <c r="Y111" s="12"/>
      <c r="Z111" s="12"/>
      <c r="AA111" s="12"/>
      <c r="AB111" s="12"/>
      <c r="AC111" s="12"/>
      <c r="AD111" s="12"/>
      <c r="AE111" s="12"/>
      <c r="AF111" s="12"/>
      <c r="AG111" s="12"/>
      <c r="AH111" s="12"/>
      <c r="AI111" s="12"/>
      <c r="AJ111" s="12"/>
      <c r="AK111" s="12"/>
      <c r="AL111" s="12"/>
      <c r="AM111" s="16">
        <f t="shared" si="3"/>
        <v>50</v>
      </c>
      <c r="AN111" s="12">
        <f t="shared" si="4"/>
        <v>37.5</v>
      </c>
      <c r="AO111" s="17">
        <f t="shared" si="5"/>
        <v>31.25</v>
      </c>
    </row>
    <row r="112" spans="1:41" ht="41.25" customHeight="1" x14ac:dyDescent="0.25">
      <c r="A112" s="8" t="s">
        <v>20</v>
      </c>
      <c r="B112" s="9">
        <v>4</v>
      </c>
      <c r="C112" s="10">
        <v>111</v>
      </c>
      <c r="D112" s="9" t="s">
        <v>270</v>
      </c>
      <c r="E112" s="23"/>
      <c r="F112" s="9" t="s">
        <v>271</v>
      </c>
      <c r="G112" s="74" t="s">
        <v>201</v>
      </c>
      <c r="H112" s="12"/>
      <c r="I112" s="40">
        <f>J112/U112</f>
        <v>99.36</v>
      </c>
      <c r="J112" s="26">
        <v>397.44</v>
      </c>
      <c r="K112" s="12"/>
      <c r="L112" s="12"/>
      <c r="M112" s="12"/>
      <c r="N112" s="12"/>
      <c r="O112" s="12"/>
      <c r="P112" s="12"/>
      <c r="Q112" s="12"/>
      <c r="R112" s="12"/>
      <c r="S112" s="12"/>
      <c r="T112" s="12"/>
      <c r="U112" s="28">
        <v>4</v>
      </c>
      <c r="V112" s="12"/>
      <c r="W112" s="12"/>
      <c r="X112" s="12"/>
      <c r="Y112" s="12"/>
      <c r="Z112" s="12"/>
      <c r="AA112" s="12"/>
      <c r="AB112" s="12"/>
      <c r="AC112" s="12"/>
      <c r="AD112" s="12"/>
      <c r="AE112" s="12"/>
      <c r="AF112" s="12"/>
      <c r="AG112" s="12"/>
      <c r="AH112" s="12"/>
      <c r="AI112" s="12"/>
      <c r="AJ112" s="12"/>
      <c r="AK112" s="12"/>
      <c r="AL112" s="12"/>
      <c r="AM112" s="16">
        <f t="shared" si="3"/>
        <v>4</v>
      </c>
      <c r="AN112" s="12">
        <f t="shared" si="4"/>
        <v>397.44</v>
      </c>
      <c r="AO112" s="17">
        <f t="shared" si="5"/>
        <v>331.2</v>
      </c>
    </row>
    <row r="113" spans="1:41" ht="41.25" customHeight="1" x14ac:dyDescent="0.25">
      <c r="A113" s="8" t="s">
        <v>20</v>
      </c>
      <c r="B113" s="9">
        <v>5</v>
      </c>
      <c r="C113" s="10">
        <v>112</v>
      </c>
      <c r="D113" s="9" t="s">
        <v>272</v>
      </c>
      <c r="E113" s="23"/>
      <c r="F113" s="9" t="s">
        <v>273</v>
      </c>
      <c r="G113" s="74" t="s">
        <v>201</v>
      </c>
      <c r="H113" s="12"/>
      <c r="I113" s="40">
        <f>J113/U113</f>
        <v>99.36</v>
      </c>
      <c r="J113" s="26">
        <v>397.44</v>
      </c>
      <c r="K113" s="12"/>
      <c r="L113" s="12"/>
      <c r="M113" s="12"/>
      <c r="N113" s="12"/>
      <c r="O113" s="12"/>
      <c r="P113" s="12"/>
      <c r="Q113" s="12"/>
      <c r="R113" s="12"/>
      <c r="S113" s="12"/>
      <c r="T113" s="12"/>
      <c r="U113" s="28">
        <v>4</v>
      </c>
      <c r="V113" s="12"/>
      <c r="W113" s="12"/>
      <c r="X113" s="12"/>
      <c r="Y113" s="12"/>
      <c r="Z113" s="12"/>
      <c r="AA113" s="12"/>
      <c r="AB113" s="12"/>
      <c r="AC113" s="12"/>
      <c r="AD113" s="12"/>
      <c r="AE113" s="12"/>
      <c r="AF113" s="12"/>
      <c r="AG113" s="12"/>
      <c r="AH113" s="12"/>
      <c r="AI113" s="12"/>
      <c r="AJ113" s="12"/>
      <c r="AK113" s="12"/>
      <c r="AL113" s="12"/>
      <c r="AM113" s="16">
        <f t="shared" si="3"/>
        <v>4</v>
      </c>
      <c r="AN113" s="12">
        <f t="shared" si="4"/>
        <v>397.44</v>
      </c>
      <c r="AO113" s="17">
        <f t="shared" si="5"/>
        <v>331.2</v>
      </c>
    </row>
    <row r="114" spans="1:41" ht="41.25" customHeight="1" x14ac:dyDescent="0.25">
      <c r="A114" s="8" t="s">
        <v>20</v>
      </c>
      <c r="B114" s="9">
        <v>3</v>
      </c>
      <c r="C114" s="21">
        <v>113</v>
      </c>
      <c r="D114" s="9" t="s">
        <v>274</v>
      </c>
      <c r="E114" s="23"/>
      <c r="F114" s="9" t="s">
        <v>275</v>
      </c>
      <c r="G114" s="74" t="s">
        <v>201</v>
      </c>
      <c r="H114" s="12"/>
      <c r="I114" s="40">
        <f>J114/U114</f>
        <v>378</v>
      </c>
      <c r="J114" s="26">
        <v>1512</v>
      </c>
      <c r="K114" s="12"/>
      <c r="L114" s="12"/>
      <c r="M114" s="12"/>
      <c r="N114" s="12"/>
      <c r="O114" s="12"/>
      <c r="P114" s="12"/>
      <c r="Q114" s="12"/>
      <c r="R114" s="12"/>
      <c r="S114" s="12"/>
      <c r="T114" s="12"/>
      <c r="U114" s="28">
        <v>4</v>
      </c>
      <c r="V114" s="12"/>
      <c r="W114" s="12"/>
      <c r="X114" s="12"/>
      <c r="Y114" s="12"/>
      <c r="Z114" s="12"/>
      <c r="AA114" s="12"/>
      <c r="AB114" s="12"/>
      <c r="AC114" s="12"/>
      <c r="AD114" s="12"/>
      <c r="AE114" s="12"/>
      <c r="AF114" s="12"/>
      <c r="AG114" s="12"/>
      <c r="AH114" s="12"/>
      <c r="AI114" s="12"/>
      <c r="AJ114" s="12"/>
      <c r="AK114" s="12"/>
      <c r="AL114" s="12"/>
      <c r="AM114" s="16">
        <f t="shared" si="3"/>
        <v>4</v>
      </c>
      <c r="AN114" s="12">
        <f t="shared" si="4"/>
        <v>1512</v>
      </c>
      <c r="AO114" s="17">
        <f t="shared" si="5"/>
        <v>1260</v>
      </c>
    </row>
    <row r="115" spans="1:41" ht="41.25" customHeight="1" x14ac:dyDescent="0.25">
      <c r="A115" s="8" t="s">
        <v>22</v>
      </c>
      <c r="B115" s="23"/>
      <c r="C115" s="10">
        <v>114</v>
      </c>
      <c r="D115" s="38" t="s">
        <v>276</v>
      </c>
      <c r="E115" s="38"/>
      <c r="F115" s="38" t="s">
        <v>277</v>
      </c>
      <c r="G115" s="43" t="s">
        <v>48</v>
      </c>
      <c r="H115" s="12"/>
      <c r="I115" s="58">
        <v>72</v>
      </c>
      <c r="J115" s="44">
        <f>I115*W115</f>
        <v>72</v>
      </c>
      <c r="K115" s="12"/>
      <c r="L115" s="12"/>
      <c r="M115" s="12"/>
      <c r="N115" s="12"/>
      <c r="O115" s="12"/>
      <c r="P115" s="12"/>
      <c r="Q115" s="12"/>
      <c r="R115" s="12"/>
      <c r="S115" s="12"/>
      <c r="T115" s="12"/>
      <c r="U115" s="12"/>
      <c r="V115" s="12"/>
      <c r="W115" s="59">
        <v>1</v>
      </c>
      <c r="X115" s="12"/>
      <c r="Y115" s="12"/>
      <c r="Z115" s="12"/>
      <c r="AA115" s="12"/>
      <c r="AB115" s="12"/>
      <c r="AC115" s="12"/>
      <c r="AD115" s="12"/>
      <c r="AE115" s="12"/>
      <c r="AF115" s="12"/>
      <c r="AG115" s="12"/>
      <c r="AH115" s="12"/>
      <c r="AI115" s="12"/>
      <c r="AJ115" s="12"/>
      <c r="AK115" s="12"/>
      <c r="AL115" s="12"/>
      <c r="AM115" s="16">
        <f t="shared" si="3"/>
        <v>1</v>
      </c>
      <c r="AN115" s="12">
        <f t="shared" si="4"/>
        <v>72</v>
      </c>
      <c r="AO115" s="17">
        <f t="shared" si="5"/>
        <v>60</v>
      </c>
    </row>
    <row r="116" spans="1:41" ht="41.25" customHeight="1" x14ac:dyDescent="0.25">
      <c r="A116" s="8" t="s">
        <v>25</v>
      </c>
      <c r="B116" s="9"/>
      <c r="C116" s="10">
        <v>115</v>
      </c>
      <c r="D116" s="9" t="s">
        <v>278</v>
      </c>
      <c r="E116" s="41"/>
      <c r="F116" s="9" t="s">
        <v>279</v>
      </c>
      <c r="G116" s="11" t="s">
        <v>93</v>
      </c>
      <c r="H116" s="12"/>
      <c r="I116" s="25">
        <v>5</v>
      </c>
      <c r="J116" s="14">
        <f>I116*Z116</f>
        <v>6000</v>
      </c>
      <c r="K116" s="12"/>
      <c r="L116" s="12"/>
      <c r="M116" s="12"/>
      <c r="N116" s="12"/>
      <c r="O116" s="12"/>
      <c r="P116" s="12"/>
      <c r="Q116" s="12"/>
      <c r="R116" s="12"/>
      <c r="S116" s="12"/>
      <c r="T116" s="12"/>
      <c r="U116" s="12"/>
      <c r="V116" s="12"/>
      <c r="W116" s="12"/>
      <c r="X116" s="12"/>
      <c r="Y116" s="12"/>
      <c r="Z116" s="28">
        <v>1200</v>
      </c>
      <c r="AA116" s="12"/>
      <c r="AB116" s="12"/>
      <c r="AC116" s="12"/>
      <c r="AD116" s="12"/>
      <c r="AE116" s="12"/>
      <c r="AF116" s="12"/>
      <c r="AG116" s="12"/>
      <c r="AH116" s="12"/>
      <c r="AI116" s="12"/>
      <c r="AJ116" s="12"/>
      <c r="AK116" s="12"/>
      <c r="AL116" s="12"/>
      <c r="AM116" s="16">
        <f t="shared" si="3"/>
        <v>1200</v>
      </c>
      <c r="AN116" s="12">
        <f t="shared" si="4"/>
        <v>6000</v>
      </c>
      <c r="AO116" s="17">
        <f t="shared" si="5"/>
        <v>5000</v>
      </c>
    </row>
    <row r="117" spans="1:41" ht="41.25" customHeight="1" x14ac:dyDescent="0.25">
      <c r="A117" s="8" t="s">
        <v>17</v>
      </c>
      <c r="B117" s="12"/>
      <c r="C117" s="21">
        <v>116</v>
      </c>
      <c r="D117" s="45" t="s">
        <v>280</v>
      </c>
      <c r="E117" s="45"/>
      <c r="F117" s="45" t="s">
        <v>281</v>
      </c>
      <c r="G117" s="46" t="s">
        <v>218</v>
      </c>
      <c r="H117" s="12"/>
      <c r="I117" s="83">
        <v>140</v>
      </c>
      <c r="J117" s="47">
        <f>I117*R117</f>
        <v>700</v>
      </c>
      <c r="K117" s="12"/>
      <c r="L117" s="12"/>
      <c r="M117" s="12"/>
      <c r="N117" s="12"/>
      <c r="O117" s="12"/>
      <c r="P117" s="12"/>
      <c r="Q117" s="12"/>
      <c r="R117" s="48">
        <v>5</v>
      </c>
      <c r="S117" s="12"/>
      <c r="T117" s="12"/>
      <c r="U117" s="12"/>
      <c r="V117" s="12"/>
      <c r="W117" s="12"/>
      <c r="X117" s="12"/>
      <c r="Y117" s="12"/>
      <c r="Z117" s="12"/>
      <c r="AA117" s="12"/>
      <c r="AB117" s="12"/>
      <c r="AC117" s="12"/>
      <c r="AD117" s="12"/>
      <c r="AE117" s="12"/>
      <c r="AF117" s="12"/>
      <c r="AG117" s="12"/>
      <c r="AH117" s="12"/>
      <c r="AI117" s="12"/>
      <c r="AJ117" s="12"/>
      <c r="AK117" s="12"/>
      <c r="AL117" s="12"/>
      <c r="AM117" s="16">
        <f t="shared" si="3"/>
        <v>5</v>
      </c>
      <c r="AN117" s="12">
        <f t="shared" si="4"/>
        <v>700</v>
      </c>
      <c r="AO117" s="17">
        <f t="shared" si="5"/>
        <v>583.33333333333337</v>
      </c>
    </row>
    <row r="118" spans="1:41" ht="41.25" customHeight="1" x14ac:dyDescent="0.25">
      <c r="A118" s="8" t="s">
        <v>21</v>
      </c>
      <c r="B118" s="54">
        <v>10</v>
      </c>
      <c r="C118" s="10">
        <v>117</v>
      </c>
      <c r="D118" s="55" t="s">
        <v>282</v>
      </c>
      <c r="E118" s="56" t="s">
        <v>282</v>
      </c>
      <c r="F118" s="56" t="s">
        <v>282</v>
      </c>
      <c r="G118" s="11" t="s">
        <v>48</v>
      </c>
      <c r="H118" s="12"/>
      <c r="I118" s="40">
        <v>1260</v>
      </c>
      <c r="J118" s="44">
        <f>V118*I118</f>
        <v>126</v>
      </c>
      <c r="K118" s="12"/>
      <c r="L118" s="12"/>
      <c r="M118" s="12"/>
      <c r="N118" s="12"/>
      <c r="O118" s="12"/>
      <c r="P118" s="12"/>
      <c r="Q118" s="12"/>
      <c r="R118" s="12"/>
      <c r="S118" s="12"/>
      <c r="T118" s="12"/>
      <c r="U118" s="12"/>
      <c r="V118" s="42">
        <v>0.1</v>
      </c>
      <c r="W118" s="12"/>
      <c r="X118" s="12"/>
      <c r="Y118" s="12"/>
      <c r="Z118" s="12"/>
      <c r="AA118" s="12"/>
      <c r="AB118" s="12"/>
      <c r="AC118" s="12"/>
      <c r="AD118" s="12"/>
      <c r="AE118" s="12"/>
      <c r="AF118" s="12"/>
      <c r="AG118" s="12"/>
      <c r="AH118" s="12"/>
      <c r="AI118" s="12"/>
      <c r="AJ118" s="12"/>
      <c r="AK118" s="12"/>
      <c r="AL118" s="12"/>
      <c r="AM118" s="16">
        <f t="shared" si="3"/>
        <v>0.1</v>
      </c>
      <c r="AN118" s="12">
        <f t="shared" si="4"/>
        <v>126</v>
      </c>
      <c r="AO118" s="17">
        <f t="shared" si="5"/>
        <v>105</v>
      </c>
    </row>
    <row r="119" spans="1:41" ht="41.25" customHeight="1" x14ac:dyDescent="0.25">
      <c r="A119" s="8" t="s">
        <v>23</v>
      </c>
      <c r="B119" s="9">
        <v>5</v>
      </c>
      <c r="C119" s="10">
        <v>118</v>
      </c>
      <c r="D119" s="9" t="s">
        <v>283</v>
      </c>
      <c r="E119" s="9" t="s">
        <v>284</v>
      </c>
      <c r="F119" s="9" t="s">
        <v>284</v>
      </c>
      <c r="G119" s="11" t="s">
        <v>93</v>
      </c>
      <c r="H119" s="12"/>
      <c r="I119" s="26">
        <v>29.02</v>
      </c>
      <c r="J119" s="14">
        <f>I119*X119</f>
        <v>14510</v>
      </c>
      <c r="K119" s="12"/>
      <c r="L119" s="12"/>
      <c r="M119" s="12"/>
      <c r="N119" s="12"/>
      <c r="O119" s="12"/>
      <c r="P119" s="12"/>
      <c r="Q119" s="12"/>
      <c r="R119" s="12"/>
      <c r="S119" s="12"/>
      <c r="T119" s="12"/>
      <c r="U119" s="12"/>
      <c r="V119" s="12"/>
      <c r="W119" s="12"/>
      <c r="X119" s="28">
        <v>500</v>
      </c>
      <c r="Y119" s="12"/>
      <c r="Z119" s="12"/>
      <c r="AA119" s="12"/>
      <c r="AB119" s="12"/>
      <c r="AC119" s="12"/>
      <c r="AD119" s="12"/>
      <c r="AE119" s="12"/>
      <c r="AF119" s="12"/>
      <c r="AG119" s="12"/>
      <c r="AH119" s="12"/>
      <c r="AI119" s="12"/>
      <c r="AJ119" s="12"/>
      <c r="AK119" s="12"/>
      <c r="AL119" s="12"/>
      <c r="AM119" s="16">
        <f t="shared" si="3"/>
        <v>500</v>
      </c>
      <c r="AN119" s="12">
        <f t="shared" si="4"/>
        <v>14510</v>
      </c>
      <c r="AO119" s="17">
        <f t="shared" si="5"/>
        <v>12091.666666666668</v>
      </c>
    </row>
    <row r="120" spans="1:41" ht="41.25" customHeight="1" x14ac:dyDescent="0.25">
      <c r="A120" s="8" t="s">
        <v>21</v>
      </c>
      <c r="B120" s="54">
        <v>2</v>
      </c>
      <c r="C120" s="21">
        <v>119</v>
      </c>
      <c r="D120" s="55" t="s">
        <v>285</v>
      </c>
      <c r="E120" s="56" t="s">
        <v>285</v>
      </c>
      <c r="F120" s="56" t="s">
        <v>285</v>
      </c>
      <c r="G120" s="11" t="s">
        <v>45</v>
      </c>
      <c r="H120" s="12"/>
      <c r="I120" s="40">
        <v>0.70199999999999996</v>
      </c>
      <c r="J120" s="44">
        <f>V120*I120</f>
        <v>351</v>
      </c>
      <c r="K120" s="12"/>
      <c r="L120" s="12"/>
      <c r="M120" s="12"/>
      <c r="N120" s="12"/>
      <c r="O120" s="12"/>
      <c r="P120" s="12"/>
      <c r="Q120" s="12"/>
      <c r="R120" s="12"/>
      <c r="S120" s="12"/>
      <c r="T120" s="12"/>
      <c r="U120" s="12"/>
      <c r="V120" s="42">
        <v>500</v>
      </c>
      <c r="W120" s="12"/>
      <c r="X120" s="12"/>
      <c r="Y120" s="12"/>
      <c r="Z120" s="12"/>
      <c r="AA120" s="12"/>
      <c r="AB120" s="12"/>
      <c r="AC120" s="12"/>
      <c r="AD120" s="12"/>
      <c r="AE120" s="12"/>
      <c r="AF120" s="12"/>
      <c r="AG120" s="12"/>
      <c r="AH120" s="12"/>
      <c r="AI120" s="12"/>
      <c r="AJ120" s="12"/>
      <c r="AK120" s="12"/>
      <c r="AL120" s="12"/>
      <c r="AM120" s="16">
        <f t="shared" si="3"/>
        <v>500</v>
      </c>
      <c r="AN120" s="12">
        <f t="shared" si="4"/>
        <v>351</v>
      </c>
      <c r="AO120" s="17">
        <f t="shared" si="5"/>
        <v>292.5</v>
      </c>
    </row>
    <row r="121" spans="1:41" ht="41.25" customHeight="1" x14ac:dyDescent="0.25">
      <c r="A121" s="8" t="s">
        <v>19</v>
      </c>
      <c r="B121" s="9">
        <v>9</v>
      </c>
      <c r="C121" s="10">
        <v>120</v>
      </c>
      <c r="D121" s="9" t="s">
        <v>286</v>
      </c>
      <c r="E121" s="9"/>
      <c r="F121" s="9" t="s">
        <v>287</v>
      </c>
      <c r="G121" s="11" t="s">
        <v>288</v>
      </c>
      <c r="H121" s="12"/>
      <c r="I121" s="25">
        <v>276</v>
      </c>
      <c r="J121" s="14">
        <f>I121*T121</f>
        <v>2760</v>
      </c>
      <c r="K121" s="12"/>
      <c r="L121" s="12"/>
      <c r="M121" s="12"/>
      <c r="N121" s="12"/>
      <c r="O121" s="12"/>
      <c r="P121" s="12"/>
      <c r="Q121" s="12"/>
      <c r="R121" s="12"/>
      <c r="S121" s="12"/>
      <c r="T121" s="28">
        <v>10</v>
      </c>
      <c r="U121" s="12"/>
      <c r="V121" s="42">
        <v>100</v>
      </c>
      <c r="W121" s="12"/>
      <c r="X121" s="12"/>
      <c r="Y121" s="12"/>
      <c r="Z121" s="12"/>
      <c r="AA121" s="12"/>
      <c r="AB121" s="12"/>
      <c r="AC121" s="12"/>
      <c r="AD121" s="12"/>
      <c r="AE121" s="12"/>
      <c r="AF121" s="12"/>
      <c r="AG121" s="12"/>
      <c r="AH121" s="12"/>
      <c r="AI121" s="12"/>
      <c r="AJ121" s="12"/>
      <c r="AK121" s="12"/>
      <c r="AL121" s="12"/>
      <c r="AM121" s="16">
        <f t="shared" si="3"/>
        <v>110</v>
      </c>
      <c r="AN121" s="12">
        <f t="shared" si="4"/>
        <v>30360</v>
      </c>
      <c r="AO121" s="17">
        <f t="shared" si="5"/>
        <v>25300</v>
      </c>
    </row>
    <row r="122" spans="1:41" ht="41.25" customHeight="1" x14ac:dyDescent="0.25">
      <c r="A122" s="8" t="s">
        <v>17</v>
      </c>
      <c r="B122" s="12"/>
      <c r="C122" s="10">
        <v>121</v>
      </c>
      <c r="D122" s="45" t="s">
        <v>289</v>
      </c>
      <c r="E122" s="45"/>
      <c r="F122" s="45" t="s">
        <v>290</v>
      </c>
      <c r="G122" s="46" t="s">
        <v>218</v>
      </c>
      <c r="H122" s="12"/>
      <c r="I122" s="83">
        <v>26</v>
      </c>
      <c r="J122" s="47">
        <f>I122*R122</f>
        <v>390</v>
      </c>
      <c r="K122" s="12"/>
      <c r="L122" s="12"/>
      <c r="M122" s="12"/>
      <c r="N122" s="12"/>
      <c r="O122" s="12"/>
      <c r="P122" s="12"/>
      <c r="Q122" s="12"/>
      <c r="R122" s="48">
        <v>15</v>
      </c>
      <c r="S122" s="12"/>
      <c r="T122" s="12"/>
      <c r="U122" s="12"/>
      <c r="V122" s="12"/>
      <c r="W122" s="12"/>
      <c r="X122" s="12"/>
      <c r="Y122" s="12"/>
      <c r="Z122" s="12"/>
      <c r="AA122" s="12"/>
      <c r="AB122" s="12"/>
      <c r="AC122" s="12"/>
      <c r="AD122" s="12"/>
      <c r="AE122" s="12"/>
      <c r="AF122" s="12"/>
      <c r="AG122" s="12"/>
      <c r="AH122" s="12"/>
      <c r="AI122" s="12"/>
      <c r="AJ122" s="12"/>
      <c r="AK122" s="12"/>
      <c r="AL122" s="12"/>
      <c r="AM122" s="16">
        <f t="shared" si="3"/>
        <v>15</v>
      </c>
      <c r="AN122" s="12">
        <f t="shared" si="4"/>
        <v>390</v>
      </c>
      <c r="AO122" s="17">
        <f t="shared" si="5"/>
        <v>325</v>
      </c>
    </row>
    <row r="123" spans="1:41" ht="41.25" customHeight="1" x14ac:dyDescent="0.25">
      <c r="A123" s="8" t="s">
        <v>30</v>
      </c>
      <c r="B123" s="30">
        <v>2</v>
      </c>
      <c r="C123" s="21">
        <v>122</v>
      </c>
      <c r="D123" s="30" t="s">
        <v>291</v>
      </c>
      <c r="E123" s="33"/>
      <c r="F123" s="30" t="s">
        <v>292</v>
      </c>
      <c r="G123" s="11" t="s">
        <v>96</v>
      </c>
      <c r="H123" s="12"/>
      <c r="I123" s="25">
        <v>122.04</v>
      </c>
      <c r="J123" s="14">
        <f>I123*AE123</f>
        <v>1464.48</v>
      </c>
      <c r="K123" s="12"/>
      <c r="L123" s="12"/>
      <c r="M123" s="12"/>
      <c r="N123" s="12"/>
      <c r="O123" s="12"/>
      <c r="P123" s="12"/>
      <c r="Q123" s="12"/>
      <c r="R123" s="12"/>
      <c r="S123" s="12"/>
      <c r="T123" s="12"/>
      <c r="U123" s="12"/>
      <c r="V123" s="12"/>
      <c r="W123" s="12"/>
      <c r="X123" s="12"/>
      <c r="Y123" s="12"/>
      <c r="Z123" s="12"/>
      <c r="AA123" s="12"/>
      <c r="AB123" s="12"/>
      <c r="AC123" s="12"/>
      <c r="AD123" s="12"/>
      <c r="AE123" s="12">
        <v>12</v>
      </c>
      <c r="AF123" s="12"/>
      <c r="AG123" s="12"/>
      <c r="AH123" s="12"/>
      <c r="AI123" s="12"/>
      <c r="AJ123" s="12"/>
      <c r="AK123" s="12"/>
      <c r="AL123" s="12"/>
      <c r="AM123" s="16">
        <f t="shared" si="3"/>
        <v>12</v>
      </c>
      <c r="AN123" s="12">
        <f t="shared" si="4"/>
        <v>1464.48</v>
      </c>
      <c r="AO123" s="17">
        <f t="shared" si="5"/>
        <v>1220.4000000000001</v>
      </c>
    </row>
    <row r="124" spans="1:41" ht="41.25" customHeight="1" x14ac:dyDescent="0.25">
      <c r="A124" s="8" t="s">
        <v>31</v>
      </c>
      <c r="B124" s="9">
        <v>5</v>
      </c>
      <c r="C124" s="10">
        <v>123</v>
      </c>
      <c r="D124" s="9" t="s">
        <v>293</v>
      </c>
      <c r="E124" s="23"/>
      <c r="F124" s="9" t="s">
        <v>294</v>
      </c>
      <c r="G124" s="11" t="s">
        <v>96</v>
      </c>
      <c r="H124" s="12"/>
      <c r="I124" s="25">
        <v>1700</v>
      </c>
      <c r="J124" s="14">
        <f>I124*AF124</f>
        <v>3400</v>
      </c>
      <c r="K124" s="12"/>
      <c r="L124" s="12"/>
      <c r="M124" s="12"/>
      <c r="N124" s="12"/>
      <c r="O124" s="12"/>
      <c r="P124" s="12"/>
      <c r="Q124" s="12"/>
      <c r="R124" s="12"/>
      <c r="S124" s="12"/>
      <c r="T124" s="12"/>
      <c r="U124" s="12"/>
      <c r="V124" s="12"/>
      <c r="W124" s="12"/>
      <c r="X124" s="12"/>
      <c r="Y124" s="12"/>
      <c r="Z124" s="12"/>
      <c r="AA124" s="12"/>
      <c r="AB124" s="12"/>
      <c r="AC124" s="12"/>
      <c r="AD124" s="12"/>
      <c r="AE124" s="12"/>
      <c r="AF124" s="12">
        <v>2</v>
      </c>
      <c r="AG124" s="12"/>
      <c r="AH124" s="12"/>
      <c r="AI124" s="12"/>
      <c r="AJ124" s="12"/>
      <c r="AK124" s="12"/>
      <c r="AL124" s="12"/>
      <c r="AM124" s="16">
        <f t="shared" si="3"/>
        <v>2</v>
      </c>
      <c r="AN124" s="12">
        <f t="shared" si="4"/>
        <v>3400</v>
      </c>
      <c r="AO124" s="17">
        <f t="shared" si="5"/>
        <v>2833.3333333333335</v>
      </c>
    </row>
    <row r="125" spans="1:41" ht="41.25" customHeight="1" x14ac:dyDescent="0.25">
      <c r="A125" s="19" t="s">
        <v>11</v>
      </c>
      <c r="B125" s="9">
        <v>5</v>
      </c>
      <c r="C125" s="10">
        <v>124</v>
      </c>
      <c r="D125" s="60" t="s">
        <v>295</v>
      </c>
      <c r="E125" s="9"/>
      <c r="F125" s="32" t="s">
        <v>153</v>
      </c>
      <c r="G125" s="64" t="s">
        <v>154</v>
      </c>
      <c r="H125" s="12"/>
      <c r="I125" s="25">
        <v>36</v>
      </c>
      <c r="J125" s="14">
        <f>I125*L125</f>
        <v>14400</v>
      </c>
      <c r="K125" s="12"/>
      <c r="L125" s="65">
        <v>400</v>
      </c>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6">
        <f t="shared" si="3"/>
        <v>400</v>
      </c>
      <c r="AN125" s="12">
        <f t="shared" si="4"/>
        <v>14400</v>
      </c>
      <c r="AO125" s="17">
        <f t="shared" si="5"/>
        <v>12000</v>
      </c>
    </row>
    <row r="126" spans="1:41" ht="41.25" customHeight="1" x14ac:dyDescent="0.25">
      <c r="A126" s="8" t="s">
        <v>18</v>
      </c>
      <c r="B126" s="9">
        <v>4</v>
      </c>
      <c r="C126" s="21">
        <v>125</v>
      </c>
      <c r="D126" s="9" t="s">
        <v>296</v>
      </c>
      <c r="E126" s="41"/>
      <c r="F126" s="9" t="s">
        <v>297</v>
      </c>
      <c r="G126" s="11" t="s">
        <v>96</v>
      </c>
      <c r="H126" s="12"/>
      <c r="I126" s="25">
        <v>2700</v>
      </c>
      <c r="J126" s="14">
        <f>I126*S126</f>
        <v>27000</v>
      </c>
      <c r="K126" s="12"/>
      <c r="L126" s="12"/>
      <c r="M126" s="12"/>
      <c r="N126" s="12"/>
      <c r="O126" s="12"/>
      <c r="P126" s="12"/>
      <c r="Q126" s="12"/>
      <c r="R126" s="12"/>
      <c r="S126" s="28">
        <v>10</v>
      </c>
      <c r="T126" s="12"/>
      <c r="U126" s="12"/>
      <c r="V126" s="12"/>
      <c r="W126" s="12"/>
      <c r="X126" s="12"/>
      <c r="Y126" s="12"/>
      <c r="Z126" s="12"/>
      <c r="AA126" s="12"/>
      <c r="AB126" s="12"/>
      <c r="AC126" s="12"/>
      <c r="AD126" s="12"/>
      <c r="AE126" s="12"/>
      <c r="AF126" s="12"/>
      <c r="AG126" s="12"/>
      <c r="AH126" s="12"/>
      <c r="AI126" s="12"/>
      <c r="AJ126" s="12"/>
      <c r="AK126" s="12"/>
      <c r="AL126" s="12"/>
      <c r="AM126" s="16">
        <f t="shared" si="3"/>
        <v>10</v>
      </c>
      <c r="AN126" s="12">
        <f t="shared" si="4"/>
        <v>27000</v>
      </c>
      <c r="AO126" s="17">
        <f t="shared" si="5"/>
        <v>22500</v>
      </c>
    </row>
    <row r="127" spans="1:41" ht="41.25" customHeight="1" x14ac:dyDescent="0.25">
      <c r="A127" s="8" t="s">
        <v>16</v>
      </c>
      <c r="B127" s="84">
        <v>12</v>
      </c>
      <c r="C127" s="10">
        <v>126</v>
      </c>
      <c r="D127" s="85" t="s">
        <v>298</v>
      </c>
      <c r="E127" s="23"/>
      <c r="F127" s="72" t="s">
        <v>299</v>
      </c>
      <c r="G127" s="24" t="s">
        <v>300</v>
      </c>
      <c r="H127" s="12"/>
      <c r="I127" s="25">
        <v>28.8</v>
      </c>
      <c r="J127" s="25">
        <v>2880</v>
      </c>
      <c r="K127" s="12"/>
      <c r="L127" s="12"/>
      <c r="M127" s="12"/>
      <c r="N127" s="12"/>
      <c r="O127" s="12"/>
      <c r="P127" s="12"/>
      <c r="Q127" s="86">
        <v>100</v>
      </c>
      <c r="R127" s="12"/>
      <c r="S127" s="12"/>
      <c r="T127" s="12"/>
      <c r="U127" s="12"/>
      <c r="V127" s="12"/>
      <c r="W127" s="12"/>
      <c r="X127" s="12"/>
      <c r="Y127" s="12"/>
      <c r="Z127" s="12"/>
      <c r="AA127" s="12"/>
      <c r="AB127" s="12"/>
      <c r="AC127" s="12"/>
      <c r="AD127" s="12"/>
      <c r="AE127" s="12"/>
      <c r="AF127" s="12"/>
      <c r="AG127" s="12"/>
      <c r="AH127" s="12"/>
      <c r="AI127" s="12"/>
      <c r="AJ127" s="12"/>
      <c r="AK127" s="12"/>
      <c r="AL127" s="12"/>
      <c r="AM127" s="16">
        <f t="shared" si="3"/>
        <v>100</v>
      </c>
      <c r="AN127" s="12">
        <f t="shared" si="4"/>
        <v>2880</v>
      </c>
      <c r="AO127" s="17">
        <f t="shared" si="5"/>
        <v>2400</v>
      </c>
    </row>
    <row r="128" spans="1:41" ht="41.25" customHeight="1" x14ac:dyDescent="0.25">
      <c r="A128" s="8" t="s">
        <v>31</v>
      </c>
      <c r="B128" s="9">
        <v>6</v>
      </c>
      <c r="C128" s="10">
        <v>127</v>
      </c>
      <c r="D128" s="87" t="s">
        <v>301</v>
      </c>
      <c r="E128" s="23"/>
      <c r="F128" s="9" t="s">
        <v>302</v>
      </c>
      <c r="G128" s="11" t="s">
        <v>96</v>
      </c>
      <c r="H128" s="12"/>
      <c r="I128" s="25">
        <v>1900</v>
      </c>
      <c r="J128" s="14">
        <f>I128*AF128</f>
        <v>1900</v>
      </c>
      <c r="K128" s="12"/>
      <c r="L128" s="12"/>
      <c r="M128" s="12"/>
      <c r="N128" s="12"/>
      <c r="O128" s="12"/>
      <c r="P128" s="12"/>
      <c r="Q128" s="12"/>
      <c r="R128" s="12"/>
      <c r="S128" s="12"/>
      <c r="T128" s="12"/>
      <c r="U128" s="12"/>
      <c r="V128" s="12"/>
      <c r="W128" s="12"/>
      <c r="X128" s="12"/>
      <c r="Y128" s="12"/>
      <c r="Z128" s="12"/>
      <c r="AA128" s="12"/>
      <c r="AB128" s="12"/>
      <c r="AC128" s="12"/>
      <c r="AD128" s="12"/>
      <c r="AE128" s="12"/>
      <c r="AF128" s="28">
        <v>1</v>
      </c>
      <c r="AG128" s="12"/>
      <c r="AH128" s="12"/>
      <c r="AI128" s="12"/>
      <c r="AJ128" s="12"/>
      <c r="AK128" s="12"/>
      <c r="AL128" s="12"/>
      <c r="AM128" s="16">
        <f t="shared" si="3"/>
        <v>1</v>
      </c>
      <c r="AN128" s="12">
        <f t="shared" si="4"/>
        <v>1900</v>
      </c>
      <c r="AO128" s="17">
        <f t="shared" si="5"/>
        <v>1583.3333333333335</v>
      </c>
    </row>
    <row r="129" spans="1:41" ht="41.25" customHeight="1" x14ac:dyDescent="0.25">
      <c r="A129" s="8" t="s">
        <v>30</v>
      </c>
      <c r="B129" s="30">
        <v>3</v>
      </c>
      <c r="C129" s="21">
        <v>128</v>
      </c>
      <c r="D129" s="30" t="s">
        <v>303</v>
      </c>
      <c r="E129" s="30"/>
      <c r="F129" s="30" t="s">
        <v>304</v>
      </c>
      <c r="G129" s="11" t="s">
        <v>96</v>
      </c>
      <c r="H129" s="12"/>
      <c r="I129" s="14">
        <v>432</v>
      </c>
      <c r="J129" s="14">
        <f>I129*AE129</f>
        <v>432</v>
      </c>
      <c r="K129" s="12"/>
      <c r="L129" s="12"/>
      <c r="M129" s="12"/>
      <c r="N129" s="12"/>
      <c r="O129" s="12"/>
      <c r="P129" s="12"/>
      <c r="Q129" s="12"/>
      <c r="R129" s="12"/>
      <c r="S129" s="12"/>
      <c r="T129" s="12"/>
      <c r="U129" s="12"/>
      <c r="V129" s="12"/>
      <c r="W129" s="12"/>
      <c r="X129" s="12"/>
      <c r="Y129" s="12"/>
      <c r="Z129" s="12"/>
      <c r="AA129" s="12"/>
      <c r="AB129" s="12"/>
      <c r="AC129" s="12"/>
      <c r="AD129" s="12"/>
      <c r="AE129" s="28">
        <v>1</v>
      </c>
      <c r="AF129" s="12"/>
      <c r="AG129" s="12"/>
      <c r="AH129" s="12"/>
      <c r="AI129" s="12"/>
      <c r="AJ129" s="12"/>
      <c r="AK129" s="12"/>
      <c r="AL129" s="12"/>
      <c r="AM129" s="16">
        <f t="shared" si="3"/>
        <v>1</v>
      </c>
      <c r="AN129" s="12">
        <f t="shared" si="4"/>
        <v>432</v>
      </c>
      <c r="AO129" s="17">
        <f t="shared" si="5"/>
        <v>360</v>
      </c>
    </row>
    <row r="130" spans="1:41" ht="41.25" customHeight="1" x14ac:dyDescent="0.25">
      <c r="A130" s="8" t="s">
        <v>20</v>
      </c>
      <c r="B130" s="9">
        <v>7</v>
      </c>
      <c r="C130" s="10">
        <v>129</v>
      </c>
      <c r="D130" s="39" t="s">
        <v>305</v>
      </c>
      <c r="E130" s="23"/>
      <c r="F130" s="9" t="s">
        <v>306</v>
      </c>
      <c r="G130" s="11" t="s">
        <v>96</v>
      </c>
      <c r="H130" s="12"/>
      <c r="I130" s="40">
        <v>2760</v>
      </c>
      <c r="J130" s="26">
        <v>2760</v>
      </c>
      <c r="K130" s="12"/>
      <c r="L130" s="12"/>
      <c r="M130" s="12"/>
      <c r="N130" s="12"/>
      <c r="O130" s="12"/>
      <c r="P130" s="12"/>
      <c r="Q130" s="12"/>
      <c r="R130" s="12"/>
      <c r="S130" s="12"/>
      <c r="T130" s="12"/>
      <c r="U130" s="28">
        <v>1</v>
      </c>
      <c r="V130" s="12"/>
      <c r="W130" s="12"/>
      <c r="X130" s="12"/>
      <c r="Y130" s="12"/>
      <c r="Z130" s="12"/>
      <c r="AA130" s="12"/>
      <c r="AB130" s="12"/>
      <c r="AC130" s="12"/>
      <c r="AD130" s="12"/>
      <c r="AE130" s="12"/>
      <c r="AF130" s="12"/>
      <c r="AG130" s="12"/>
      <c r="AH130" s="12"/>
      <c r="AI130" s="12"/>
      <c r="AJ130" s="12"/>
      <c r="AK130" s="12"/>
      <c r="AL130" s="12"/>
      <c r="AM130" s="16">
        <f t="shared" si="3"/>
        <v>1</v>
      </c>
      <c r="AN130" s="12">
        <f t="shared" si="4"/>
        <v>2760</v>
      </c>
      <c r="AO130" s="17">
        <f t="shared" si="5"/>
        <v>2300</v>
      </c>
    </row>
    <row r="131" spans="1:41" ht="41.25" customHeight="1" x14ac:dyDescent="0.25">
      <c r="A131" s="8" t="s">
        <v>19</v>
      </c>
      <c r="B131" s="9">
        <v>8</v>
      </c>
      <c r="C131" s="10">
        <v>130</v>
      </c>
      <c r="D131" s="9" t="s">
        <v>307</v>
      </c>
      <c r="E131" s="9"/>
      <c r="F131" s="9" t="s">
        <v>308</v>
      </c>
      <c r="G131" s="11" t="s">
        <v>45</v>
      </c>
      <c r="H131" s="12"/>
      <c r="I131" s="25">
        <v>276</v>
      </c>
      <c r="J131" s="14">
        <f>I131*T131</f>
        <v>2760</v>
      </c>
      <c r="K131" s="12"/>
      <c r="L131" s="12"/>
      <c r="M131" s="12"/>
      <c r="N131" s="12"/>
      <c r="O131" s="12"/>
      <c r="P131" s="12"/>
      <c r="Q131" s="12"/>
      <c r="R131" s="12"/>
      <c r="S131" s="12"/>
      <c r="T131" s="28">
        <v>10</v>
      </c>
      <c r="U131" s="12"/>
      <c r="V131" s="12"/>
      <c r="W131" s="12"/>
      <c r="X131" s="12"/>
      <c r="Y131" s="12"/>
      <c r="Z131" s="12"/>
      <c r="AA131" s="12"/>
      <c r="AB131" s="12"/>
      <c r="AC131" s="12"/>
      <c r="AD131" s="12"/>
      <c r="AE131" s="12"/>
      <c r="AF131" s="12"/>
      <c r="AG131" s="12"/>
      <c r="AH131" s="12"/>
      <c r="AI131" s="12"/>
      <c r="AJ131" s="12"/>
      <c r="AK131" s="12"/>
      <c r="AL131" s="12"/>
      <c r="AM131" s="16">
        <f t="shared" ref="AM131:AM169" si="6">SUM(K131:AL131)</f>
        <v>10</v>
      </c>
      <c r="AN131" s="12">
        <f t="shared" ref="AN131:AN169" si="7">AM131*I131</f>
        <v>2760</v>
      </c>
      <c r="AO131" s="17">
        <f t="shared" ref="AO131:AO169" si="8">AN131/1.2</f>
        <v>2300</v>
      </c>
    </row>
    <row r="132" spans="1:41" ht="41.25" customHeight="1" x14ac:dyDescent="0.25">
      <c r="A132" s="8" t="s">
        <v>16</v>
      </c>
      <c r="B132" s="9">
        <v>11</v>
      </c>
      <c r="C132" s="21">
        <v>131</v>
      </c>
      <c r="D132" s="31" t="s">
        <v>309</v>
      </c>
      <c r="E132" s="9"/>
      <c r="F132" s="32" t="s">
        <v>310</v>
      </c>
      <c r="G132" s="11" t="s">
        <v>67</v>
      </c>
      <c r="H132" s="12"/>
      <c r="I132" s="25">
        <v>126</v>
      </c>
      <c r="J132" s="14">
        <v>37800</v>
      </c>
      <c r="K132" s="12"/>
      <c r="L132" s="12"/>
      <c r="M132" s="12"/>
      <c r="N132" s="12"/>
      <c r="O132" s="12"/>
      <c r="P132" s="12"/>
      <c r="Q132" s="28">
        <v>300</v>
      </c>
      <c r="R132" s="12"/>
      <c r="S132" s="12"/>
      <c r="T132" s="12"/>
      <c r="U132" s="12"/>
      <c r="V132" s="12"/>
      <c r="W132" s="12"/>
      <c r="X132" s="12"/>
      <c r="Y132" s="12"/>
      <c r="Z132" s="12"/>
      <c r="AA132" s="12"/>
      <c r="AB132" s="12"/>
      <c r="AC132" s="12"/>
      <c r="AD132" s="12"/>
      <c r="AE132" s="12"/>
      <c r="AF132" s="12"/>
      <c r="AG132" s="12"/>
      <c r="AH132" s="12"/>
      <c r="AI132" s="12"/>
      <c r="AJ132" s="12"/>
      <c r="AK132" s="12"/>
      <c r="AL132" s="12"/>
      <c r="AM132" s="16">
        <f t="shared" si="6"/>
        <v>300</v>
      </c>
      <c r="AN132" s="12">
        <f t="shared" si="7"/>
        <v>37800</v>
      </c>
      <c r="AO132" s="17">
        <f t="shared" si="8"/>
        <v>31500</v>
      </c>
    </row>
    <row r="133" spans="1:41" ht="41.25" customHeight="1" x14ac:dyDescent="0.25">
      <c r="A133" s="8" t="s">
        <v>25</v>
      </c>
      <c r="B133" s="9"/>
      <c r="C133" s="10">
        <v>132</v>
      </c>
      <c r="D133" s="9" t="s">
        <v>311</v>
      </c>
      <c r="E133" s="9"/>
      <c r="F133" s="9" t="s">
        <v>312</v>
      </c>
      <c r="G133" s="11" t="s">
        <v>93</v>
      </c>
      <c r="H133" s="12"/>
      <c r="I133" s="14">
        <v>7</v>
      </c>
      <c r="J133" s="14">
        <f>I133*Z133</f>
        <v>8400</v>
      </c>
      <c r="K133" s="12"/>
      <c r="L133" s="12"/>
      <c r="M133" s="12"/>
      <c r="N133" s="12"/>
      <c r="O133" s="12"/>
      <c r="P133" s="12"/>
      <c r="Q133" s="12"/>
      <c r="R133" s="48"/>
      <c r="S133" s="12"/>
      <c r="T133" s="12"/>
      <c r="U133" s="12"/>
      <c r="V133" s="12"/>
      <c r="W133" s="12"/>
      <c r="X133" s="12"/>
      <c r="Y133" s="12"/>
      <c r="Z133" s="28">
        <v>1200</v>
      </c>
      <c r="AA133" s="12"/>
      <c r="AB133" s="12"/>
      <c r="AC133" s="12"/>
      <c r="AD133" s="12"/>
      <c r="AE133" s="12"/>
      <c r="AF133" s="12"/>
      <c r="AG133" s="12"/>
      <c r="AH133" s="12"/>
      <c r="AI133" s="12"/>
      <c r="AJ133" s="12"/>
      <c r="AK133" s="12"/>
      <c r="AL133" s="12"/>
      <c r="AM133" s="16">
        <f t="shared" si="6"/>
        <v>1200</v>
      </c>
      <c r="AN133" s="12">
        <f t="shared" si="7"/>
        <v>8400</v>
      </c>
      <c r="AO133" s="17">
        <f t="shared" si="8"/>
        <v>7000</v>
      </c>
    </row>
    <row r="134" spans="1:41" ht="41.25" customHeight="1" x14ac:dyDescent="0.25">
      <c r="A134" s="8" t="s">
        <v>17</v>
      </c>
      <c r="B134" s="10">
        <v>47</v>
      </c>
      <c r="C134" s="10">
        <v>133</v>
      </c>
      <c r="D134" s="30" t="s">
        <v>313</v>
      </c>
      <c r="E134" s="45"/>
      <c r="F134" s="30" t="s">
        <v>314</v>
      </c>
      <c r="G134" s="11" t="s">
        <v>64</v>
      </c>
      <c r="H134" s="12"/>
      <c r="I134" s="25">
        <v>40</v>
      </c>
      <c r="J134" s="14">
        <f>I134*R133</f>
        <v>0</v>
      </c>
      <c r="K134" s="12"/>
      <c r="L134" s="12"/>
      <c r="M134" s="12"/>
      <c r="N134" s="12"/>
      <c r="O134" s="12"/>
      <c r="P134" s="12"/>
      <c r="Q134" s="12"/>
      <c r="R134" s="12">
        <v>1</v>
      </c>
      <c r="S134" s="12"/>
      <c r="T134" s="12"/>
      <c r="U134" s="12"/>
      <c r="V134" s="12"/>
      <c r="W134" s="12"/>
      <c r="X134" s="12"/>
      <c r="Y134" s="12"/>
      <c r="Z134" s="12"/>
      <c r="AA134" s="12"/>
      <c r="AB134" s="12"/>
      <c r="AC134" s="12"/>
      <c r="AD134" s="12"/>
      <c r="AE134" s="12"/>
      <c r="AF134" s="12"/>
      <c r="AG134" s="12"/>
      <c r="AH134" s="12"/>
      <c r="AI134" s="12"/>
      <c r="AJ134" s="12"/>
      <c r="AK134" s="12"/>
      <c r="AL134" s="12"/>
      <c r="AM134" s="16">
        <f t="shared" si="6"/>
        <v>1</v>
      </c>
      <c r="AN134" s="12">
        <f t="shared" si="7"/>
        <v>40</v>
      </c>
      <c r="AO134" s="17">
        <f t="shared" si="8"/>
        <v>33.333333333333336</v>
      </c>
    </row>
    <row r="135" spans="1:41" ht="41.25" customHeight="1" x14ac:dyDescent="0.25">
      <c r="A135" s="8" t="s">
        <v>14</v>
      </c>
      <c r="B135" s="12"/>
      <c r="C135" s="21">
        <v>134</v>
      </c>
      <c r="D135" s="23" t="s">
        <v>315</v>
      </c>
      <c r="E135" s="23"/>
      <c r="F135" s="23" t="s">
        <v>316</v>
      </c>
      <c r="G135" s="24" t="s">
        <v>169</v>
      </c>
      <c r="H135" s="12"/>
      <c r="I135" s="25">
        <v>918</v>
      </c>
      <c r="J135" s="25">
        <f>I135*O135</f>
        <v>5508</v>
      </c>
      <c r="K135" s="12"/>
      <c r="L135" s="12"/>
      <c r="M135" s="12"/>
      <c r="N135" s="12"/>
      <c r="O135" s="27">
        <v>6</v>
      </c>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6">
        <f t="shared" si="6"/>
        <v>6</v>
      </c>
      <c r="AN135" s="12">
        <f t="shared" si="7"/>
        <v>5508</v>
      </c>
      <c r="AO135" s="17">
        <f t="shared" si="8"/>
        <v>4590</v>
      </c>
    </row>
    <row r="136" spans="1:41" ht="41.25" customHeight="1" x14ac:dyDescent="0.25">
      <c r="A136" s="8" t="s">
        <v>14</v>
      </c>
      <c r="B136" s="12"/>
      <c r="C136" s="10">
        <v>135</v>
      </c>
      <c r="D136" s="23" t="s">
        <v>317</v>
      </c>
      <c r="E136" s="23"/>
      <c r="F136" s="23" t="s">
        <v>318</v>
      </c>
      <c r="G136" s="24" t="s">
        <v>169</v>
      </c>
      <c r="H136" s="12"/>
      <c r="I136" s="25">
        <v>918</v>
      </c>
      <c r="J136" s="25">
        <f>I136*O136</f>
        <v>5508</v>
      </c>
      <c r="K136" s="12"/>
      <c r="L136" s="12"/>
      <c r="M136" s="12"/>
      <c r="N136" s="12"/>
      <c r="O136" s="27">
        <v>6</v>
      </c>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6">
        <f t="shared" si="6"/>
        <v>6</v>
      </c>
      <c r="AN136" s="12">
        <f t="shared" si="7"/>
        <v>5508</v>
      </c>
      <c r="AO136" s="17">
        <f t="shared" si="8"/>
        <v>4590</v>
      </c>
    </row>
    <row r="137" spans="1:41" ht="41.25" customHeight="1" x14ac:dyDescent="0.25">
      <c r="A137" s="8" t="s">
        <v>14</v>
      </c>
      <c r="B137" s="12"/>
      <c r="C137" s="10">
        <v>136</v>
      </c>
      <c r="D137" s="23" t="s">
        <v>319</v>
      </c>
      <c r="E137" s="23"/>
      <c r="F137" s="23" t="s">
        <v>320</v>
      </c>
      <c r="G137" s="24" t="s">
        <v>169</v>
      </c>
      <c r="H137" s="12"/>
      <c r="I137" s="25">
        <v>918</v>
      </c>
      <c r="J137" s="25">
        <f>I137*O137</f>
        <v>5508</v>
      </c>
      <c r="K137" s="12"/>
      <c r="L137" s="12"/>
      <c r="M137" s="12"/>
      <c r="N137" s="12"/>
      <c r="O137" s="27">
        <v>6</v>
      </c>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6">
        <f t="shared" si="6"/>
        <v>6</v>
      </c>
      <c r="AN137" s="12">
        <f t="shared" si="7"/>
        <v>5508</v>
      </c>
      <c r="AO137" s="17">
        <f t="shared" si="8"/>
        <v>4590</v>
      </c>
    </row>
    <row r="138" spans="1:41" ht="41.25" customHeight="1" x14ac:dyDescent="0.25">
      <c r="A138" s="8" t="s">
        <v>16</v>
      </c>
      <c r="B138" s="9">
        <v>10</v>
      </c>
      <c r="C138" s="21">
        <v>137</v>
      </c>
      <c r="D138" s="31" t="s">
        <v>321</v>
      </c>
      <c r="E138" s="9"/>
      <c r="F138" s="32" t="s">
        <v>322</v>
      </c>
      <c r="G138" s="11" t="s">
        <v>67</v>
      </c>
      <c r="H138" s="12"/>
      <c r="I138" s="25">
        <v>9.6</v>
      </c>
      <c r="J138" s="14">
        <v>4800</v>
      </c>
      <c r="K138" s="12"/>
      <c r="L138" s="12"/>
      <c r="M138" s="12"/>
      <c r="N138" s="12"/>
      <c r="O138" s="12"/>
      <c r="P138" s="12"/>
      <c r="Q138" s="28">
        <v>500</v>
      </c>
      <c r="R138" s="12"/>
      <c r="S138" s="12"/>
      <c r="T138" s="12"/>
      <c r="U138" s="12"/>
      <c r="V138" s="12"/>
      <c r="W138" s="12"/>
      <c r="X138" s="12"/>
      <c r="Y138" s="12"/>
      <c r="Z138" s="12"/>
      <c r="AA138" s="12"/>
      <c r="AB138" s="12"/>
      <c r="AC138" s="12"/>
      <c r="AD138" s="12"/>
      <c r="AE138" s="12"/>
      <c r="AF138" s="12"/>
      <c r="AG138" s="12"/>
      <c r="AH138" s="12"/>
      <c r="AI138" s="12"/>
      <c r="AJ138" s="12"/>
      <c r="AK138" s="12"/>
      <c r="AL138" s="12"/>
      <c r="AM138" s="16">
        <f t="shared" si="6"/>
        <v>500</v>
      </c>
      <c r="AN138" s="12">
        <f t="shared" si="7"/>
        <v>4800</v>
      </c>
      <c r="AO138" s="17">
        <f t="shared" si="8"/>
        <v>4000</v>
      </c>
    </row>
    <row r="139" spans="1:41" ht="41.25" customHeight="1" x14ac:dyDescent="0.25">
      <c r="A139" s="8" t="s">
        <v>19</v>
      </c>
      <c r="B139" s="9">
        <v>10</v>
      </c>
      <c r="C139" s="10">
        <v>138</v>
      </c>
      <c r="D139" s="9" t="s">
        <v>323</v>
      </c>
      <c r="E139" s="9"/>
      <c r="F139" s="9" t="s">
        <v>324</v>
      </c>
      <c r="G139" s="11" t="s">
        <v>45</v>
      </c>
      <c r="H139" s="12"/>
      <c r="I139" s="25">
        <v>276</v>
      </c>
      <c r="J139" s="14">
        <f>I139*T139</f>
        <v>2760</v>
      </c>
      <c r="K139" s="12"/>
      <c r="L139" s="12"/>
      <c r="M139" s="12"/>
      <c r="N139" s="12"/>
      <c r="O139" s="12"/>
      <c r="P139" s="12"/>
      <c r="Q139" s="12"/>
      <c r="R139" s="12"/>
      <c r="S139" s="12"/>
      <c r="T139" s="28">
        <v>10</v>
      </c>
      <c r="U139" s="12"/>
      <c r="V139" s="12"/>
      <c r="W139" s="12"/>
      <c r="X139" s="12"/>
      <c r="Y139" s="12"/>
      <c r="Z139" s="12"/>
      <c r="AA139" s="12"/>
      <c r="AB139" s="12"/>
      <c r="AC139" s="12"/>
      <c r="AD139" s="12"/>
      <c r="AE139" s="12"/>
      <c r="AF139" s="12"/>
      <c r="AG139" s="12"/>
      <c r="AH139" s="12"/>
      <c r="AI139" s="12"/>
      <c r="AJ139" s="12"/>
      <c r="AK139" s="12"/>
      <c r="AL139" s="12"/>
      <c r="AM139" s="16">
        <f t="shared" si="6"/>
        <v>10</v>
      </c>
      <c r="AN139" s="12">
        <f t="shared" si="7"/>
        <v>2760</v>
      </c>
      <c r="AO139" s="17">
        <f t="shared" si="8"/>
        <v>2300</v>
      </c>
    </row>
    <row r="140" spans="1:41" ht="41.25" customHeight="1" x14ac:dyDescent="0.25">
      <c r="A140" s="19" t="s">
        <v>11</v>
      </c>
      <c r="B140" s="20"/>
      <c r="C140" s="10">
        <v>139</v>
      </c>
      <c r="D140" s="57" t="s">
        <v>325</v>
      </c>
      <c r="E140" s="23"/>
      <c r="F140" s="57" t="s">
        <v>326</v>
      </c>
      <c r="G140" s="24" t="s">
        <v>45</v>
      </c>
      <c r="H140" s="12"/>
      <c r="I140" s="29">
        <v>212.4</v>
      </c>
      <c r="J140" s="26">
        <f>I140*L140</f>
        <v>2124</v>
      </c>
      <c r="K140" s="12"/>
      <c r="L140" s="25">
        <v>10</v>
      </c>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6">
        <f t="shared" si="6"/>
        <v>10</v>
      </c>
      <c r="AN140" s="12">
        <f t="shared" si="7"/>
        <v>2124</v>
      </c>
      <c r="AO140" s="17">
        <f t="shared" si="8"/>
        <v>1770</v>
      </c>
    </row>
    <row r="141" spans="1:41" ht="41.25" customHeight="1" x14ac:dyDescent="0.25">
      <c r="A141" s="19" t="s">
        <v>11</v>
      </c>
      <c r="B141" s="20"/>
      <c r="C141" s="21">
        <v>140</v>
      </c>
      <c r="D141" s="88" t="s">
        <v>327</v>
      </c>
      <c r="E141" s="38" t="s">
        <v>328</v>
      </c>
      <c r="F141" s="38" t="s">
        <v>329</v>
      </c>
      <c r="G141" s="43" t="s">
        <v>45</v>
      </c>
      <c r="H141" s="12"/>
      <c r="I141" s="89">
        <v>0.41000000000000003</v>
      </c>
      <c r="J141" s="26">
        <f>I141*L141</f>
        <v>41</v>
      </c>
      <c r="K141" s="12"/>
      <c r="L141" s="89">
        <v>100</v>
      </c>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6">
        <f t="shared" si="6"/>
        <v>100</v>
      </c>
      <c r="AN141" s="12">
        <f t="shared" si="7"/>
        <v>41</v>
      </c>
      <c r="AO141" s="17">
        <f t="shared" si="8"/>
        <v>34.166666666666671</v>
      </c>
    </row>
    <row r="142" spans="1:41" ht="41.25" customHeight="1" x14ac:dyDescent="0.25">
      <c r="A142" s="8" t="s">
        <v>10</v>
      </c>
      <c r="B142" s="9">
        <v>16</v>
      </c>
      <c r="C142" s="10">
        <v>141</v>
      </c>
      <c r="D142" s="9" t="s">
        <v>330</v>
      </c>
      <c r="E142" s="9"/>
      <c r="F142" s="9" t="s">
        <v>331</v>
      </c>
      <c r="G142" s="11" t="s">
        <v>332</v>
      </c>
      <c r="H142" s="12"/>
      <c r="I142" s="13">
        <v>3330</v>
      </c>
      <c r="J142" s="14">
        <f>I142*K142</f>
        <v>3330</v>
      </c>
      <c r="K142" s="15">
        <v>1</v>
      </c>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6">
        <f t="shared" si="6"/>
        <v>1</v>
      </c>
      <c r="AN142" s="12">
        <f t="shared" si="7"/>
        <v>3330</v>
      </c>
      <c r="AO142" s="17">
        <f t="shared" si="8"/>
        <v>2775</v>
      </c>
    </row>
    <row r="143" spans="1:41" ht="41.25" customHeight="1" x14ac:dyDescent="0.25">
      <c r="A143" s="8" t="s">
        <v>10</v>
      </c>
      <c r="B143" s="9">
        <v>15</v>
      </c>
      <c r="C143" s="10">
        <v>142</v>
      </c>
      <c r="D143" s="9" t="s">
        <v>333</v>
      </c>
      <c r="E143" s="9"/>
      <c r="F143" s="9" t="s">
        <v>334</v>
      </c>
      <c r="G143" s="11" t="s">
        <v>332</v>
      </c>
      <c r="H143" s="12"/>
      <c r="I143" s="13">
        <v>2700</v>
      </c>
      <c r="J143" s="14">
        <f>I143*K143</f>
        <v>2700</v>
      </c>
      <c r="K143" s="15">
        <v>1</v>
      </c>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6">
        <f t="shared" si="6"/>
        <v>1</v>
      </c>
      <c r="AN143" s="12">
        <f t="shared" si="7"/>
        <v>2700</v>
      </c>
      <c r="AO143" s="17">
        <f t="shared" si="8"/>
        <v>2250</v>
      </c>
    </row>
    <row r="144" spans="1:41" ht="41.25" customHeight="1" x14ac:dyDescent="0.25">
      <c r="A144" s="8" t="s">
        <v>10</v>
      </c>
      <c r="B144" s="9">
        <v>5</v>
      </c>
      <c r="C144" s="21">
        <v>143</v>
      </c>
      <c r="D144" s="9" t="s">
        <v>335</v>
      </c>
      <c r="E144" s="9"/>
      <c r="F144" s="9" t="s">
        <v>336</v>
      </c>
      <c r="G144" s="11" t="s">
        <v>48</v>
      </c>
      <c r="H144" s="12"/>
      <c r="I144" s="13">
        <v>48000</v>
      </c>
      <c r="J144" s="14">
        <f>I144*K144</f>
        <v>960</v>
      </c>
      <c r="K144" s="28">
        <v>0.02</v>
      </c>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6">
        <f t="shared" si="6"/>
        <v>0.02</v>
      </c>
      <c r="AN144" s="12">
        <f t="shared" si="7"/>
        <v>960</v>
      </c>
      <c r="AO144" s="17">
        <f t="shared" si="8"/>
        <v>800</v>
      </c>
    </row>
    <row r="145" spans="1:41" ht="41.25" customHeight="1" x14ac:dyDescent="0.25">
      <c r="A145" s="8" t="s">
        <v>10</v>
      </c>
      <c r="B145" s="9">
        <v>1</v>
      </c>
      <c r="C145" s="10">
        <v>144</v>
      </c>
      <c r="D145" s="9" t="s">
        <v>337</v>
      </c>
      <c r="E145" s="9"/>
      <c r="F145" s="9" t="s">
        <v>338</v>
      </c>
      <c r="G145" s="11" t="s">
        <v>48</v>
      </c>
      <c r="H145" s="12"/>
      <c r="I145" s="26">
        <v>180</v>
      </c>
      <c r="J145" s="14">
        <f>I145*K145</f>
        <v>180</v>
      </c>
      <c r="K145" s="28">
        <v>1</v>
      </c>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6">
        <f t="shared" si="6"/>
        <v>1</v>
      </c>
      <c r="AN145" s="12">
        <f t="shared" si="7"/>
        <v>180</v>
      </c>
      <c r="AO145" s="17">
        <f t="shared" si="8"/>
        <v>150</v>
      </c>
    </row>
    <row r="146" spans="1:41" ht="41.25" customHeight="1" x14ac:dyDescent="0.25">
      <c r="A146" s="8" t="s">
        <v>21</v>
      </c>
      <c r="B146" s="54">
        <v>4</v>
      </c>
      <c r="C146" s="10">
        <v>145</v>
      </c>
      <c r="D146" s="55" t="s">
        <v>339</v>
      </c>
      <c r="E146" s="56" t="s">
        <v>340</v>
      </c>
      <c r="F146" s="56" t="s">
        <v>341</v>
      </c>
      <c r="G146" s="11" t="s">
        <v>45</v>
      </c>
      <c r="H146" s="12"/>
      <c r="I146" s="40">
        <v>154.80000000000001</v>
      </c>
      <c r="J146" s="44">
        <f>V146*I146</f>
        <v>15480.000000000002</v>
      </c>
      <c r="K146" s="12"/>
      <c r="L146" s="12"/>
      <c r="M146" s="12"/>
      <c r="N146" s="12"/>
      <c r="O146" s="12"/>
      <c r="P146" s="12"/>
      <c r="Q146" s="12"/>
      <c r="R146" s="12"/>
      <c r="S146" s="12"/>
      <c r="T146" s="12"/>
      <c r="U146" s="12"/>
      <c r="V146" s="42">
        <v>100</v>
      </c>
      <c r="W146" s="12"/>
      <c r="X146" s="12"/>
      <c r="Y146" s="12"/>
      <c r="Z146" s="12"/>
      <c r="AA146" s="12"/>
      <c r="AB146" s="12"/>
      <c r="AC146" s="12"/>
      <c r="AD146" s="12"/>
      <c r="AE146" s="12"/>
      <c r="AF146" s="12"/>
      <c r="AG146" s="12"/>
      <c r="AH146" s="12"/>
      <c r="AI146" s="12"/>
      <c r="AJ146" s="12"/>
      <c r="AK146" s="12"/>
      <c r="AL146" s="12"/>
      <c r="AM146" s="16">
        <f t="shared" si="6"/>
        <v>100</v>
      </c>
      <c r="AN146" s="12">
        <f t="shared" si="7"/>
        <v>15480.000000000002</v>
      </c>
      <c r="AO146" s="17">
        <f t="shared" si="8"/>
        <v>12900.000000000002</v>
      </c>
    </row>
    <row r="147" spans="1:41" ht="41.25" customHeight="1" x14ac:dyDescent="0.25">
      <c r="A147" s="8" t="s">
        <v>16</v>
      </c>
      <c r="B147" s="9">
        <v>8</v>
      </c>
      <c r="C147" s="21">
        <v>146</v>
      </c>
      <c r="D147" s="31" t="s">
        <v>342</v>
      </c>
      <c r="E147" s="9"/>
      <c r="F147" s="32" t="s">
        <v>343</v>
      </c>
      <c r="G147" s="11" t="s">
        <v>67</v>
      </c>
      <c r="H147" s="12"/>
      <c r="I147" s="25">
        <v>36.18</v>
      </c>
      <c r="J147" s="14">
        <v>361.8</v>
      </c>
      <c r="K147" s="12"/>
      <c r="L147" s="12"/>
      <c r="M147" s="12"/>
      <c r="N147" s="12"/>
      <c r="O147" s="12"/>
      <c r="P147" s="12"/>
      <c r="Q147" s="28">
        <v>10</v>
      </c>
      <c r="R147" s="12"/>
      <c r="S147" s="12"/>
      <c r="T147" s="12"/>
      <c r="U147" s="12"/>
      <c r="V147" s="12"/>
      <c r="W147" s="12"/>
      <c r="X147" s="12"/>
      <c r="Y147" s="12"/>
      <c r="Z147" s="12"/>
      <c r="AA147" s="12"/>
      <c r="AB147" s="12"/>
      <c r="AC147" s="12"/>
      <c r="AD147" s="12"/>
      <c r="AE147" s="12"/>
      <c r="AF147" s="12"/>
      <c r="AG147" s="12"/>
      <c r="AH147" s="12"/>
      <c r="AI147" s="12"/>
      <c r="AJ147" s="12"/>
      <c r="AK147" s="12"/>
      <c r="AL147" s="12"/>
      <c r="AM147" s="16">
        <f t="shared" si="6"/>
        <v>10</v>
      </c>
      <c r="AN147" s="12">
        <f t="shared" si="7"/>
        <v>361.8</v>
      </c>
      <c r="AO147" s="17">
        <f t="shared" si="8"/>
        <v>301.5</v>
      </c>
    </row>
    <row r="148" spans="1:41" ht="41.25" customHeight="1" x14ac:dyDescent="0.25">
      <c r="A148" s="8" t="s">
        <v>16</v>
      </c>
      <c r="B148" s="9">
        <v>17</v>
      </c>
      <c r="C148" s="10">
        <v>147</v>
      </c>
      <c r="D148" s="31" t="s">
        <v>344</v>
      </c>
      <c r="E148" s="9"/>
      <c r="F148" s="32" t="s">
        <v>345</v>
      </c>
      <c r="G148" s="11" t="s">
        <v>67</v>
      </c>
      <c r="H148" s="12"/>
      <c r="I148" s="25">
        <v>25</v>
      </c>
      <c r="J148" s="14">
        <v>12500</v>
      </c>
      <c r="K148" s="12"/>
      <c r="L148" s="12"/>
      <c r="M148" s="12"/>
      <c r="N148" s="12"/>
      <c r="O148" s="12"/>
      <c r="P148" s="12"/>
      <c r="Q148" s="28">
        <v>500</v>
      </c>
      <c r="R148" s="12"/>
      <c r="S148" s="12"/>
      <c r="T148" s="12"/>
      <c r="U148" s="12"/>
      <c r="V148" s="12"/>
      <c r="W148" s="12"/>
      <c r="X148" s="12"/>
      <c r="Y148" s="12"/>
      <c r="Z148" s="12"/>
      <c r="AA148" s="12"/>
      <c r="AB148" s="12"/>
      <c r="AC148" s="12"/>
      <c r="AD148" s="12"/>
      <c r="AE148" s="12"/>
      <c r="AF148" s="12"/>
      <c r="AG148" s="12"/>
      <c r="AH148" s="12"/>
      <c r="AI148" s="12"/>
      <c r="AJ148" s="12"/>
      <c r="AK148" s="12"/>
      <c r="AL148" s="12"/>
      <c r="AM148" s="16">
        <f t="shared" si="6"/>
        <v>500</v>
      </c>
      <c r="AN148" s="12">
        <f t="shared" si="7"/>
        <v>12500</v>
      </c>
      <c r="AO148" s="17">
        <f t="shared" si="8"/>
        <v>10416.666666666668</v>
      </c>
    </row>
    <row r="149" spans="1:41" ht="41.25" customHeight="1" x14ac:dyDescent="0.25">
      <c r="A149" s="8" t="s">
        <v>33</v>
      </c>
      <c r="B149" s="9">
        <v>2</v>
      </c>
      <c r="C149" s="10">
        <v>148</v>
      </c>
      <c r="D149" s="9" t="s">
        <v>346</v>
      </c>
      <c r="E149" s="41"/>
      <c r="F149" s="9" t="s">
        <v>347</v>
      </c>
      <c r="G149" s="11" t="s">
        <v>253</v>
      </c>
      <c r="H149" s="12"/>
      <c r="I149" s="25">
        <v>9.58</v>
      </c>
      <c r="J149" s="14">
        <v>2875</v>
      </c>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v>300</v>
      </c>
      <c r="AI149" s="12"/>
      <c r="AJ149" s="12"/>
      <c r="AK149" s="12"/>
      <c r="AL149" s="12"/>
      <c r="AM149" s="16">
        <f t="shared" si="6"/>
        <v>300</v>
      </c>
      <c r="AN149" s="12">
        <f t="shared" si="7"/>
        <v>2874</v>
      </c>
      <c r="AO149" s="17">
        <f t="shared" si="8"/>
        <v>2395</v>
      </c>
    </row>
    <row r="150" spans="1:41" ht="41.25" customHeight="1" x14ac:dyDescent="0.25">
      <c r="A150" s="8" t="s">
        <v>33</v>
      </c>
      <c r="B150" s="9">
        <v>1</v>
      </c>
      <c r="C150" s="21">
        <v>149</v>
      </c>
      <c r="D150" s="9" t="s">
        <v>348</v>
      </c>
      <c r="E150" s="9"/>
      <c r="F150" s="9" t="s">
        <v>349</v>
      </c>
      <c r="G150" s="11" t="s">
        <v>253</v>
      </c>
      <c r="H150" s="12"/>
      <c r="I150" s="14">
        <v>1188</v>
      </c>
      <c r="J150" s="14">
        <v>1188</v>
      </c>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v>100</v>
      </c>
      <c r="AI150" s="12"/>
      <c r="AJ150" s="12"/>
      <c r="AK150" s="12"/>
      <c r="AL150" s="12"/>
      <c r="AM150" s="16">
        <f t="shared" si="6"/>
        <v>100</v>
      </c>
      <c r="AN150" s="12">
        <f t="shared" si="7"/>
        <v>118800</v>
      </c>
      <c r="AO150" s="17">
        <f t="shared" si="8"/>
        <v>99000</v>
      </c>
    </row>
    <row r="151" spans="1:41" ht="41.25" customHeight="1" x14ac:dyDescent="0.25">
      <c r="A151" s="8" t="s">
        <v>16</v>
      </c>
      <c r="B151" s="84">
        <v>10</v>
      </c>
      <c r="C151" s="10">
        <v>150</v>
      </c>
      <c r="D151" s="85" t="s">
        <v>350</v>
      </c>
      <c r="E151" s="23"/>
      <c r="F151" s="72" t="s">
        <v>351</v>
      </c>
      <c r="G151" s="24" t="s">
        <v>300</v>
      </c>
      <c r="H151" s="12"/>
      <c r="I151" s="25">
        <v>250</v>
      </c>
      <c r="J151" s="25">
        <v>50000</v>
      </c>
      <c r="K151" s="12"/>
      <c r="L151" s="12"/>
      <c r="M151" s="12"/>
      <c r="N151" s="12"/>
      <c r="O151" s="12"/>
      <c r="P151" s="12"/>
      <c r="Q151" s="90">
        <v>200</v>
      </c>
      <c r="R151" s="12"/>
      <c r="S151" s="12"/>
      <c r="T151" s="12"/>
      <c r="U151" s="12"/>
      <c r="V151" s="12"/>
      <c r="W151" s="12"/>
      <c r="X151" s="12"/>
      <c r="Y151" s="12"/>
      <c r="Z151" s="12"/>
      <c r="AA151" s="12"/>
      <c r="AB151" s="12"/>
      <c r="AC151" s="12"/>
      <c r="AD151" s="12"/>
      <c r="AE151" s="12"/>
      <c r="AF151" s="12"/>
      <c r="AG151" s="12"/>
      <c r="AH151" s="12"/>
      <c r="AI151" s="12"/>
      <c r="AJ151" s="12"/>
      <c r="AK151" s="12"/>
      <c r="AL151" s="12"/>
      <c r="AM151" s="16">
        <f t="shared" si="6"/>
        <v>200</v>
      </c>
      <c r="AN151" s="12">
        <f t="shared" si="7"/>
        <v>50000</v>
      </c>
      <c r="AO151" s="17">
        <f t="shared" si="8"/>
        <v>41666.666666666672</v>
      </c>
    </row>
    <row r="152" spans="1:41" ht="41.25" customHeight="1" x14ac:dyDescent="0.25">
      <c r="A152" s="8" t="s">
        <v>16</v>
      </c>
      <c r="B152" s="84">
        <v>9</v>
      </c>
      <c r="C152" s="10">
        <v>151</v>
      </c>
      <c r="D152" s="85" t="s">
        <v>352</v>
      </c>
      <c r="E152" s="23"/>
      <c r="F152" s="72" t="s">
        <v>353</v>
      </c>
      <c r="G152" s="24" t="s">
        <v>300</v>
      </c>
      <c r="H152" s="12"/>
      <c r="I152" s="25">
        <v>250</v>
      </c>
      <c r="J152" s="25">
        <v>50000</v>
      </c>
      <c r="K152" s="12"/>
      <c r="L152" s="12"/>
      <c r="M152" s="12"/>
      <c r="N152" s="12"/>
      <c r="O152" s="12"/>
      <c r="P152" s="12"/>
      <c r="Q152" s="29">
        <v>200</v>
      </c>
      <c r="R152" s="12"/>
      <c r="S152" s="12"/>
      <c r="T152" s="12"/>
      <c r="U152" s="12"/>
      <c r="V152" s="12"/>
      <c r="W152" s="12"/>
      <c r="X152" s="12"/>
      <c r="Y152" s="12"/>
      <c r="Z152" s="12"/>
      <c r="AA152" s="12"/>
      <c r="AB152" s="12"/>
      <c r="AC152" s="12"/>
      <c r="AD152" s="12"/>
      <c r="AE152" s="12"/>
      <c r="AF152" s="12"/>
      <c r="AG152" s="12"/>
      <c r="AH152" s="12"/>
      <c r="AI152" s="12"/>
      <c r="AJ152" s="12"/>
      <c r="AK152" s="12"/>
      <c r="AL152" s="12"/>
      <c r="AM152" s="16">
        <f t="shared" si="6"/>
        <v>200</v>
      </c>
      <c r="AN152" s="12">
        <f t="shared" si="7"/>
        <v>50000</v>
      </c>
      <c r="AO152" s="17">
        <f t="shared" si="8"/>
        <v>41666.666666666672</v>
      </c>
    </row>
    <row r="153" spans="1:41" ht="41.25" customHeight="1" x14ac:dyDescent="0.25">
      <c r="A153" s="8" t="s">
        <v>34</v>
      </c>
      <c r="B153" s="9">
        <v>1</v>
      </c>
      <c r="C153" s="21">
        <v>152</v>
      </c>
      <c r="D153" s="31" t="s">
        <v>354</v>
      </c>
      <c r="E153" s="9"/>
      <c r="F153" s="30" t="s">
        <v>355</v>
      </c>
      <c r="G153" s="11" t="s">
        <v>67</v>
      </c>
      <c r="H153" s="12"/>
      <c r="I153" s="14">
        <v>75</v>
      </c>
      <c r="J153" s="14">
        <f>I153*AI153</f>
        <v>75000</v>
      </c>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28">
        <v>1000</v>
      </c>
      <c r="AJ153" s="28"/>
      <c r="AK153" s="28"/>
      <c r="AL153" s="28"/>
      <c r="AM153" s="16">
        <f t="shared" si="6"/>
        <v>1000</v>
      </c>
      <c r="AN153" s="12">
        <f t="shared" si="7"/>
        <v>75000</v>
      </c>
      <c r="AO153" s="17">
        <f t="shared" si="8"/>
        <v>62500</v>
      </c>
    </row>
    <row r="154" spans="1:41" ht="41.25" customHeight="1" x14ac:dyDescent="0.25">
      <c r="A154" s="8" t="s">
        <v>30</v>
      </c>
      <c r="B154" s="30">
        <v>1</v>
      </c>
      <c r="C154" s="10">
        <v>153</v>
      </c>
      <c r="D154" s="30" t="s">
        <v>356</v>
      </c>
      <c r="E154" s="30"/>
      <c r="F154" s="30" t="s">
        <v>357</v>
      </c>
      <c r="G154" s="11" t="s">
        <v>96</v>
      </c>
      <c r="H154" s="12"/>
      <c r="I154" s="14">
        <v>0.5474</v>
      </c>
      <c r="J154" s="14">
        <f>I154*AE154</f>
        <v>1313.76</v>
      </c>
      <c r="K154" s="12"/>
      <c r="L154" s="12"/>
      <c r="M154" s="12"/>
      <c r="N154" s="12"/>
      <c r="O154" s="12"/>
      <c r="P154" s="12"/>
      <c r="Q154" s="12"/>
      <c r="R154" s="12"/>
      <c r="S154" s="12"/>
      <c r="T154" s="12"/>
      <c r="U154" s="12"/>
      <c r="V154" s="12"/>
      <c r="W154" s="12"/>
      <c r="X154" s="12"/>
      <c r="Y154" s="12"/>
      <c r="Z154" s="12"/>
      <c r="AA154" s="12"/>
      <c r="AB154" s="12"/>
      <c r="AC154" s="12"/>
      <c r="AD154" s="12"/>
      <c r="AE154" s="28">
        <v>2400</v>
      </c>
      <c r="AF154" s="12"/>
      <c r="AG154" s="12"/>
      <c r="AH154" s="12"/>
      <c r="AI154" s="12"/>
      <c r="AJ154" s="12"/>
      <c r="AK154" s="12"/>
      <c r="AL154" s="12"/>
      <c r="AM154" s="16">
        <f t="shared" si="6"/>
        <v>2400</v>
      </c>
      <c r="AN154" s="12">
        <f t="shared" si="7"/>
        <v>1313.76</v>
      </c>
      <c r="AO154" s="17">
        <f t="shared" si="8"/>
        <v>1094.8</v>
      </c>
    </row>
    <row r="155" spans="1:41" ht="41.25" customHeight="1" x14ac:dyDescent="0.25">
      <c r="A155" s="8" t="s">
        <v>35</v>
      </c>
      <c r="B155" s="9">
        <v>2</v>
      </c>
      <c r="C155" s="10">
        <v>154</v>
      </c>
      <c r="D155" s="9" t="s">
        <v>358</v>
      </c>
      <c r="E155" s="41"/>
      <c r="F155" s="9" t="s">
        <v>359</v>
      </c>
      <c r="G155" s="11" t="s">
        <v>360</v>
      </c>
      <c r="H155" s="12"/>
      <c r="I155" s="25">
        <v>0.32</v>
      </c>
      <c r="J155" s="14">
        <f>I155*AJ155</f>
        <v>96</v>
      </c>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v>300</v>
      </c>
      <c r="AK155" s="12"/>
      <c r="AL155" s="12"/>
      <c r="AM155" s="16">
        <f t="shared" si="6"/>
        <v>300</v>
      </c>
      <c r="AN155" s="12">
        <f t="shared" si="7"/>
        <v>96</v>
      </c>
      <c r="AO155" s="17">
        <f t="shared" si="8"/>
        <v>80</v>
      </c>
    </row>
    <row r="156" spans="1:41" ht="41.25" customHeight="1" x14ac:dyDescent="0.25">
      <c r="A156" s="19" t="s">
        <v>12</v>
      </c>
      <c r="B156" s="9"/>
      <c r="C156" s="21">
        <v>155</v>
      </c>
      <c r="D156" s="9" t="s">
        <v>361</v>
      </c>
      <c r="E156" s="23"/>
      <c r="F156" s="9" t="s">
        <v>362</v>
      </c>
      <c r="G156" s="11" t="s">
        <v>67</v>
      </c>
      <c r="H156" s="12"/>
      <c r="I156" s="25">
        <v>12.69</v>
      </c>
      <c r="J156" s="14">
        <f>I156*M156</f>
        <v>3807</v>
      </c>
      <c r="K156" s="12"/>
      <c r="L156" s="12"/>
      <c r="M156" s="28">
        <v>300</v>
      </c>
      <c r="N156" s="12"/>
      <c r="O156" s="12"/>
      <c r="P156" s="29">
        <v>500</v>
      </c>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6">
        <f t="shared" si="6"/>
        <v>800</v>
      </c>
      <c r="AN156" s="12">
        <f t="shared" si="7"/>
        <v>10152</v>
      </c>
      <c r="AO156" s="17">
        <f t="shared" si="8"/>
        <v>8460</v>
      </c>
    </row>
    <row r="157" spans="1:41" ht="41.25" customHeight="1" x14ac:dyDescent="0.25">
      <c r="A157" s="8" t="s">
        <v>19</v>
      </c>
      <c r="B157" s="9">
        <v>17</v>
      </c>
      <c r="C157" s="10">
        <v>156</v>
      </c>
      <c r="D157" s="9" t="s">
        <v>363</v>
      </c>
      <c r="E157" s="9"/>
      <c r="F157" s="9" t="s">
        <v>364</v>
      </c>
      <c r="G157" s="11" t="s">
        <v>45</v>
      </c>
      <c r="H157" s="12"/>
      <c r="I157" s="25" t="s">
        <v>116</v>
      </c>
      <c r="J157" s="14">
        <v>750</v>
      </c>
      <c r="K157" s="12"/>
      <c r="L157" s="27">
        <v>300</v>
      </c>
      <c r="M157" s="12"/>
      <c r="N157" s="12"/>
      <c r="O157" s="12"/>
      <c r="P157" s="12"/>
      <c r="Q157" s="12">
        <v>500</v>
      </c>
      <c r="R157" s="12"/>
      <c r="S157" s="12"/>
      <c r="T157" s="28">
        <v>1000</v>
      </c>
      <c r="U157" s="12"/>
      <c r="V157" s="12"/>
      <c r="W157" s="12"/>
      <c r="X157" s="12"/>
      <c r="Y157" s="12"/>
      <c r="Z157" s="12"/>
      <c r="AA157" s="12"/>
      <c r="AB157" s="12"/>
      <c r="AC157" s="12"/>
      <c r="AD157" s="12"/>
      <c r="AE157" s="12"/>
      <c r="AF157" s="12"/>
      <c r="AG157" s="12"/>
      <c r="AH157" s="12"/>
      <c r="AI157" s="12"/>
      <c r="AJ157" s="12"/>
      <c r="AK157" s="12"/>
      <c r="AL157" s="12"/>
      <c r="AM157" s="16">
        <f t="shared" si="6"/>
        <v>1800</v>
      </c>
      <c r="AN157" s="12">
        <f t="shared" si="7"/>
        <v>1350</v>
      </c>
      <c r="AO157" s="17">
        <f t="shared" si="8"/>
        <v>1125</v>
      </c>
    </row>
    <row r="158" spans="1:41" ht="41.25" customHeight="1" x14ac:dyDescent="0.25">
      <c r="A158" s="8" t="s">
        <v>16</v>
      </c>
      <c r="B158" s="84">
        <v>11</v>
      </c>
      <c r="C158" s="10">
        <v>157</v>
      </c>
      <c r="D158" s="85" t="s">
        <v>365</v>
      </c>
      <c r="E158" s="23"/>
      <c r="F158" s="72" t="s">
        <v>366</v>
      </c>
      <c r="G158" s="24" t="s">
        <v>253</v>
      </c>
      <c r="H158" s="29"/>
      <c r="I158" s="25">
        <v>50</v>
      </c>
      <c r="J158" s="25">
        <v>15000</v>
      </c>
      <c r="K158" s="12"/>
      <c r="L158" s="12"/>
      <c r="M158" s="12"/>
      <c r="N158" s="12"/>
      <c r="O158" s="12"/>
      <c r="P158" s="12"/>
      <c r="Q158" s="86">
        <v>300</v>
      </c>
      <c r="R158" s="12"/>
      <c r="S158" s="12"/>
      <c r="T158" s="12"/>
      <c r="U158" s="12"/>
      <c r="V158" s="12"/>
      <c r="W158" s="12"/>
      <c r="X158" s="12"/>
      <c r="Y158" s="12"/>
      <c r="Z158" s="12"/>
      <c r="AA158" s="12"/>
      <c r="AB158" s="12"/>
      <c r="AC158" s="12"/>
      <c r="AD158" s="12"/>
      <c r="AE158" s="12"/>
      <c r="AF158" s="12"/>
      <c r="AG158" s="12"/>
      <c r="AH158" s="12"/>
      <c r="AI158" s="12"/>
      <c r="AJ158" s="12"/>
      <c r="AK158" s="12"/>
      <c r="AL158" s="12"/>
      <c r="AM158" s="16">
        <f t="shared" si="6"/>
        <v>300</v>
      </c>
      <c r="AN158" s="12">
        <f t="shared" si="7"/>
        <v>15000</v>
      </c>
      <c r="AO158" s="17">
        <f t="shared" si="8"/>
        <v>12500</v>
      </c>
    </row>
    <row r="159" spans="1:41" ht="41.25" customHeight="1" x14ac:dyDescent="0.25">
      <c r="A159" s="8" t="s">
        <v>31</v>
      </c>
      <c r="B159" s="9">
        <v>7</v>
      </c>
      <c r="C159" s="21">
        <v>158</v>
      </c>
      <c r="D159" s="9" t="s">
        <v>367</v>
      </c>
      <c r="E159" s="23"/>
      <c r="F159" s="9" t="s">
        <v>368</v>
      </c>
      <c r="G159" s="11" t="s">
        <v>96</v>
      </c>
      <c r="H159" s="29"/>
      <c r="I159" s="25">
        <v>1600</v>
      </c>
      <c r="J159" s="14">
        <f>I159*AF159</f>
        <v>32000</v>
      </c>
      <c r="K159" s="12"/>
      <c r="L159" s="12"/>
      <c r="M159" s="12"/>
      <c r="N159" s="12"/>
      <c r="O159" s="12"/>
      <c r="P159" s="12"/>
      <c r="Q159" s="12"/>
      <c r="R159" s="12"/>
      <c r="S159" s="12"/>
      <c r="T159" s="12"/>
      <c r="U159" s="12"/>
      <c r="V159" s="12"/>
      <c r="W159" s="12"/>
      <c r="X159" s="12"/>
      <c r="Y159" s="12"/>
      <c r="Z159" s="12"/>
      <c r="AA159" s="12"/>
      <c r="AB159" s="12"/>
      <c r="AC159" s="12"/>
      <c r="AD159" s="12"/>
      <c r="AE159" s="12"/>
      <c r="AF159" s="28">
        <v>20</v>
      </c>
      <c r="AG159" s="12"/>
      <c r="AH159" s="12"/>
      <c r="AI159" s="12"/>
      <c r="AJ159" s="12"/>
      <c r="AK159" s="12"/>
      <c r="AL159" s="12"/>
      <c r="AM159" s="16">
        <f t="shared" si="6"/>
        <v>20</v>
      </c>
      <c r="AN159" s="12">
        <f t="shared" si="7"/>
        <v>32000</v>
      </c>
      <c r="AO159" s="17">
        <f t="shared" si="8"/>
        <v>26666.666666666668</v>
      </c>
    </row>
    <row r="160" spans="1:41" ht="41.25" customHeight="1" x14ac:dyDescent="0.25">
      <c r="A160" s="8" t="s">
        <v>27</v>
      </c>
      <c r="B160" s="9"/>
      <c r="C160" s="10">
        <v>159</v>
      </c>
      <c r="D160" s="71" t="s">
        <v>369</v>
      </c>
      <c r="E160" s="76"/>
      <c r="F160" s="71" t="s">
        <v>370</v>
      </c>
      <c r="G160" s="43" t="s">
        <v>48</v>
      </c>
      <c r="H160" s="29"/>
      <c r="I160" s="52">
        <v>1400</v>
      </c>
      <c r="J160" s="53">
        <f>I160*AB160</f>
        <v>700</v>
      </c>
      <c r="K160" s="12"/>
      <c r="L160" s="12"/>
      <c r="M160" s="12"/>
      <c r="N160" s="12"/>
      <c r="O160" s="12"/>
      <c r="P160" s="12"/>
      <c r="Q160" s="12"/>
      <c r="R160" s="12"/>
      <c r="S160" s="12"/>
      <c r="T160" s="12"/>
      <c r="U160" s="12"/>
      <c r="V160" s="12"/>
      <c r="W160" s="12"/>
      <c r="X160" s="12"/>
      <c r="Y160" s="12"/>
      <c r="Z160" s="12"/>
      <c r="AA160" s="28">
        <v>0.5</v>
      </c>
      <c r="AB160" s="59">
        <v>0.5</v>
      </c>
      <c r="AC160" s="12"/>
      <c r="AD160" s="12"/>
      <c r="AE160" s="12"/>
      <c r="AF160" s="12"/>
      <c r="AG160" s="12"/>
      <c r="AH160" s="12"/>
      <c r="AI160" s="12"/>
      <c r="AJ160" s="12"/>
      <c r="AK160" s="12"/>
      <c r="AL160" s="12"/>
      <c r="AM160" s="16">
        <f t="shared" si="6"/>
        <v>1</v>
      </c>
      <c r="AN160" s="12">
        <f t="shared" si="7"/>
        <v>1400</v>
      </c>
      <c r="AO160" s="17">
        <f t="shared" si="8"/>
        <v>1166.6666666666667</v>
      </c>
    </row>
    <row r="161" spans="1:41" ht="41.25" customHeight="1" x14ac:dyDescent="0.25">
      <c r="A161" s="8" t="s">
        <v>16</v>
      </c>
      <c r="B161" s="9">
        <v>3</v>
      </c>
      <c r="C161" s="10">
        <v>160</v>
      </c>
      <c r="D161" s="31" t="s">
        <v>371</v>
      </c>
      <c r="E161" s="41" t="s">
        <v>372</v>
      </c>
      <c r="F161" s="32" t="s">
        <v>373</v>
      </c>
      <c r="G161" s="11" t="s">
        <v>207</v>
      </c>
      <c r="H161" s="12"/>
      <c r="I161" s="14">
        <v>2640</v>
      </c>
      <c r="J161" s="14">
        <v>2640</v>
      </c>
      <c r="K161" s="12"/>
      <c r="L161" s="12"/>
      <c r="M161" s="12"/>
      <c r="N161" s="12"/>
      <c r="O161" s="12"/>
      <c r="P161" s="12"/>
      <c r="Q161" s="28">
        <v>1</v>
      </c>
      <c r="R161" s="12"/>
      <c r="S161" s="12"/>
      <c r="T161" s="12"/>
      <c r="U161" s="12"/>
      <c r="V161" s="12"/>
      <c r="W161" s="12"/>
      <c r="X161" s="12"/>
      <c r="Y161" s="12"/>
      <c r="Z161" s="12"/>
      <c r="AA161" s="12"/>
      <c r="AB161" s="12"/>
      <c r="AC161" s="12"/>
      <c r="AD161" s="12"/>
      <c r="AE161" s="12"/>
      <c r="AF161" s="12"/>
      <c r="AG161" s="12"/>
      <c r="AH161" s="12"/>
      <c r="AI161" s="12"/>
      <c r="AJ161" s="12"/>
      <c r="AK161" s="12"/>
      <c r="AL161" s="12"/>
      <c r="AM161" s="16">
        <f t="shared" si="6"/>
        <v>1</v>
      </c>
      <c r="AN161" s="12">
        <f t="shared" si="7"/>
        <v>2640</v>
      </c>
      <c r="AO161" s="17">
        <f t="shared" si="8"/>
        <v>2200</v>
      </c>
    </row>
    <row r="162" spans="1:41" ht="41.25" customHeight="1" x14ac:dyDescent="0.25">
      <c r="A162" s="8" t="s">
        <v>10</v>
      </c>
      <c r="B162" s="9">
        <v>9</v>
      </c>
      <c r="C162" s="21">
        <v>161</v>
      </c>
      <c r="D162" s="9" t="s">
        <v>374</v>
      </c>
      <c r="E162" s="9"/>
      <c r="F162" s="9" t="s">
        <v>375</v>
      </c>
      <c r="G162" s="11" t="s">
        <v>42</v>
      </c>
      <c r="H162" s="12"/>
      <c r="I162" s="13">
        <v>3600</v>
      </c>
      <c r="J162" s="14">
        <f>I162*K162</f>
        <v>3600</v>
      </c>
      <c r="K162" s="15">
        <v>1</v>
      </c>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6">
        <f t="shared" si="6"/>
        <v>1</v>
      </c>
      <c r="AN162" s="12">
        <f t="shared" si="7"/>
        <v>3600</v>
      </c>
      <c r="AO162" s="17">
        <f t="shared" si="8"/>
        <v>3000</v>
      </c>
    </row>
    <row r="163" spans="1:41" ht="41.25" customHeight="1" x14ac:dyDescent="0.25">
      <c r="A163" s="8" t="s">
        <v>19</v>
      </c>
      <c r="B163" s="9">
        <v>6</v>
      </c>
      <c r="C163" s="10">
        <v>162</v>
      </c>
      <c r="D163" s="9" t="s">
        <v>376</v>
      </c>
      <c r="E163" s="9"/>
      <c r="F163" s="9" t="s">
        <v>377</v>
      </c>
      <c r="G163" s="11" t="s">
        <v>42</v>
      </c>
      <c r="H163" s="12"/>
      <c r="I163" s="25">
        <v>70</v>
      </c>
      <c r="J163" s="14">
        <f>I163*T163</f>
        <v>140</v>
      </c>
      <c r="K163" s="12"/>
      <c r="L163" s="12"/>
      <c r="M163" s="12"/>
      <c r="N163" s="12"/>
      <c r="O163" s="12"/>
      <c r="P163" s="12"/>
      <c r="Q163" s="12"/>
      <c r="R163" s="12"/>
      <c r="S163" s="12"/>
      <c r="T163" s="28">
        <v>2</v>
      </c>
      <c r="U163" s="12"/>
      <c r="V163" s="12"/>
      <c r="W163" s="12"/>
      <c r="X163" s="12"/>
      <c r="Y163" s="12"/>
      <c r="Z163" s="12"/>
      <c r="AA163" s="12"/>
      <c r="AB163" s="12"/>
      <c r="AC163" s="12"/>
      <c r="AD163" s="12"/>
      <c r="AE163" s="12"/>
      <c r="AF163" s="12"/>
      <c r="AG163" s="12"/>
      <c r="AH163" s="12"/>
      <c r="AI163" s="12"/>
      <c r="AJ163" s="12"/>
      <c r="AK163" s="12"/>
      <c r="AL163" s="12"/>
      <c r="AM163" s="16">
        <f t="shared" si="6"/>
        <v>2</v>
      </c>
      <c r="AN163" s="12">
        <f t="shared" si="7"/>
        <v>140</v>
      </c>
      <c r="AO163" s="17">
        <f t="shared" si="8"/>
        <v>116.66666666666667</v>
      </c>
    </row>
    <row r="164" spans="1:41" ht="41.25" customHeight="1" x14ac:dyDescent="0.25">
      <c r="A164" s="8" t="s">
        <v>20</v>
      </c>
      <c r="B164" s="9">
        <v>6</v>
      </c>
      <c r="C164" s="10">
        <v>163</v>
      </c>
      <c r="D164" s="39" t="s">
        <v>378</v>
      </c>
      <c r="E164" s="23"/>
      <c r="F164" s="9" t="s">
        <v>379</v>
      </c>
      <c r="G164" s="11" t="s">
        <v>96</v>
      </c>
      <c r="H164" s="12"/>
      <c r="I164" s="40">
        <v>828</v>
      </c>
      <c r="J164" s="26">
        <v>828</v>
      </c>
      <c r="K164" s="12"/>
      <c r="L164" s="12"/>
      <c r="M164" s="12"/>
      <c r="N164" s="12"/>
      <c r="O164" s="12"/>
      <c r="P164" s="12"/>
      <c r="Q164" s="12"/>
      <c r="R164" s="12"/>
      <c r="S164" s="12"/>
      <c r="T164" s="12"/>
      <c r="U164" s="28">
        <v>1</v>
      </c>
      <c r="V164" s="12"/>
      <c r="W164" s="12"/>
      <c r="X164" s="12"/>
      <c r="Y164" s="12"/>
      <c r="Z164" s="12"/>
      <c r="AA164" s="12"/>
      <c r="AB164" s="12"/>
      <c r="AC164" s="12"/>
      <c r="AD164" s="12"/>
      <c r="AE164" s="12"/>
      <c r="AF164" s="12"/>
      <c r="AG164" s="12"/>
      <c r="AH164" s="12"/>
      <c r="AI164" s="12"/>
      <c r="AJ164" s="12"/>
      <c r="AK164" s="12"/>
      <c r="AL164" s="12"/>
      <c r="AM164" s="16">
        <f t="shared" si="6"/>
        <v>1</v>
      </c>
      <c r="AN164" s="12">
        <f t="shared" si="7"/>
        <v>828</v>
      </c>
      <c r="AO164" s="17">
        <f t="shared" si="8"/>
        <v>690</v>
      </c>
    </row>
    <row r="165" spans="1:41" ht="41.25" customHeight="1" x14ac:dyDescent="0.25">
      <c r="A165" s="8" t="s">
        <v>21</v>
      </c>
      <c r="B165" s="23"/>
      <c r="C165" s="21">
        <v>164</v>
      </c>
      <c r="D165" s="79" t="s">
        <v>380</v>
      </c>
      <c r="E165" s="80"/>
      <c r="F165" s="79" t="s">
        <v>381</v>
      </c>
      <c r="G165" s="43" t="s">
        <v>253</v>
      </c>
      <c r="H165" s="12"/>
      <c r="I165" s="13">
        <v>29</v>
      </c>
      <c r="J165" s="81">
        <v>5800</v>
      </c>
      <c r="K165" s="12"/>
      <c r="L165" s="12"/>
      <c r="M165" s="12"/>
      <c r="N165" s="12"/>
      <c r="O165" s="12"/>
      <c r="P165" s="12"/>
      <c r="Q165" s="12"/>
      <c r="R165" s="12"/>
      <c r="S165" s="12"/>
      <c r="T165" s="12"/>
      <c r="U165" s="12"/>
      <c r="V165" s="82">
        <v>200</v>
      </c>
      <c r="W165" s="12"/>
      <c r="X165" s="12"/>
      <c r="Y165" s="12"/>
      <c r="Z165" s="12"/>
      <c r="AA165" s="12"/>
      <c r="AB165" s="12"/>
      <c r="AC165" s="12"/>
      <c r="AD165" s="12"/>
      <c r="AE165" s="12"/>
      <c r="AF165" s="12"/>
      <c r="AG165" s="12"/>
      <c r="AH165" s="12"/>
      <c r="AI165" s="12"/>
      <c r="AJ165" s="12"/>
      <c r="AK165" s="12"/>
      <c r="AL165" s="12"/>
      <c r="AM165" s="16">
        <f t="shared" si="6"/>
        <v>200</v>
      </c>
      <c r="AN165" s="12">
        <f t="shared" si="7"/>
        <v>5800</v>
      </c>
      <c r="AO165" s="17">
        <f t="shared" si="8"/>
        <v>4833.3333333333339</v>
      </c>
    </row>
    <row r="166" spans="1:41" ht="41.25" customHeight="1" x14ac:dyDescent="0.25">
      <c r="A166" s="8" t="s">
        <v>36</v>
      </c>
      <c r="B166" s="3">
        <v>1</v>
      </c>
      <c r="C166" s="10">
        <v>165</v>
      </c>
      <c r="D166" s="91" t="s">
        <v>382</v>
      </c>
      <c r="E166" s="41"/>
      <c r="F166" s="92" t="s">
        <v>383</v>
      </c>
      <c r="G166" s="11" t="s">
        <v>93</v>
      </c>
      <c r="H166" s="12"/>
      <c r="I166" s="25">
        <v>0.73199999999999998</v>
      </c>
      <c r="J166" s="78">
        <f>I166*AK166</f>
        <v>5124</v>
      </c>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v>7000</v>
      </c>
      <c r="AL166" s="12"/>
      <c r="AM166" s="16">
        <f t="shared" si="6"/>
        <v>7000</v>
      </c>
      <c r="AN166" s="12">
        <f t="shared" si="7"/>
        <v>5124</v>
      </c>
      <c r="AO166" s="17">
        <f t="shared" si="8"/>
        <v>4270</v>
      </c>
    </row>
    <row r="167" spans="1:41" ht="41.25" customHeight="1" x14ac:dyDescent="0.25">
      <c r="A167" s="8" t="s">
        <v>19</v>
      </c>
      <c r="B167" s="9">
        <v>7</v>
      </c>
      <c r="C167" s="10">
        <v>166</v>
      </c>
      <c r="D167" s="9" t="s">
        <v>384</v>
      </c>
      <c r="E167" s="9"/>
      <c r="F167" s="9" t="s">
        <v>385</v>
      </c>
      <c r="G167" s="11" t="s">
        <v>169</v>
      </c>
      <c r="H167" s="12"/>
      <c r="I167" s="25">
        <v>140</v>
      </c>
      <c r="J167" s="14">
        <f>I167*T167</f>
        <v>280</v>
      </c>
      <c r="K167" s="12"/>
      <c r="L167" s="12"/>
      <c r="M167" s="12"/>
      <c r="N167" s="12"/>
      <c r="O167" s="12"/>
      <c r="P167" s="12"/>
      <c r="Q167" s="12"/>
      <c r="R167" s="12"/>
      <c r="S167" s="12"/>
      <c r="T167" s="28">
        <v>2</v>
      </c>
      <c r="U167" s="12"/>
      <c r="V167" s="12"/>
      <c r="W167" s="12"/>
      <c r="X167" s="12"/>
      <c r="Y167" s="12"/>
      <c r="Z167" s="12"/>
      <c r="AA167" s="12"/>
      <c r="AB167" s="12"/>
      <c r="AC167" s="12"/>
      <c r="AD167" s="12"/>
      <c r="AE167" s="12"/>
      <c r="AF167" s="12"/>
      <c r="AG167" s="12"/>
      <c r="AH167" s="12"/>
      <c r="AI167" s="12"/>
      <c r="AJ167" s="12"/>
      <c r="AK167" s="12"/>
      <c r="AL167" s="12"/>
      <c r="AM167" s="16">
        <f t="shared" si="6"/>
        <v>2</v>
      </c>
      <c r="AN167" s="12">
        <f t="shared" si="7"/>
        <v>280</v>
      </c>
      <c r="AO167" s="17">
        <f t="shared" si="8"/>
        <v>233.33333333333334</v>
      </c>
    </row>
    <row r="168" spans="1:41" ht="41.25" customHeight="1" x14ac:dyDescent="0.25">
      <c r="A168" s="8" t="s">
        <v>10</v>
      </c>
      <c r="B168" s="9">
        <v>7</v>
      </c>
      <c r="C168" s="21">
        <v>167</v>
      </c>
      <c r="D168" s="9" t="s">
        <v>386</v>
      </c>
      <c r="E168" s="9"/>
      <c r="F168" s="9" t="s">
        <v>387</v>
      </c>
      <c r="G168" s="11" t="s">
        <v>42</v>
      </c>
      <c r="H168" s="12"/>
      <c r="I168" s="13">
        <v>1560</v>
      </c>
      <c r="J168" s="14">
        <f>I168*K168</f>
        <v>1560</v>
      </c>
      <c r="K168" s="15">
        <v>1</v>
      </c>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6">
        <f t="shared" si="6"/>
        <v>1</v>
      </c>
      <c r="AN168" s="12">
        <f t="shared" si="7"/>
        <v>1560</v>
      </c>
      <c r="AO168" s="17">
        <f t="shared" si="8"/>
        <v>1300</v>
      </c>
    </row>
    <row r="169" spans="1:41" ht="41.25" customHeight="1" x14ac:dyDescent="0.25">
      <c r="A169" s="8" t="s">
        <v>10</v>
      </c>
      <c r="B169" s="9">
        <v>3</v>
      </c>
      <c r="C169" s="10">
        <v>168</v>
      </c>
      <c r="D169" s="9" t="s">
        <v>388</v>
      </c>
      <c r="E169" s="9"/>
      <c r="F169" s="9" t="s">
        <v>389</v>
      </c>
      <c r="G169" s="11" t="s">
        <v>48</v>
      </c>
      <c r="H169" s="12"/>
      <c r="I169" s="26">
        <v>4800</v>
      </c>
      <c r="J169" s="14">
        <f>I169*K169</f>
        <v>240</v>
      </c>
      <c r="K169" s="28">
        <v>0.05</v>
      </c>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6">
        <f t="shared" si="6"/>
        <v>0.05</v>
      </c>
      <c r="AN169" s="12">
        <f t="shared" si="7"/>
        <v>240</v>
      </c>
      <c r="AO169" s="17">
        <f t="shared" si="8"/>
        <v>200</v>
      </c>
    </row>
    <row r="170" spans="1:41" ht="41.25" customHeight="1" x14ac:dyDescent="0.25">
      <c r="B170" s="12"/>
      <c r="C170" s="12"/>
      <c r="D170" s="22"/>
      <c r="E170" s="23"/>
      <c r="F170" s="23"/>
      <c r="G170" s="24"/>
      <c r="H170" s="29"/>
      <c r="I170" s="25"/>
      <c r="J170" s="25"/>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7">
        <f>SUM(AO2:AO169)</f>
        <v>1347788.8000000003</v>
      </c>
    </row>
  </sheetData>
  <autoFilter ref="A1:XFC170" xr:uid="{5DC0D2D6-3F78-433E-B930-DDC86ADC731C}">
    <sortState xmlns:xlrd2="http://schemas.microsoft.com/office/spreadsheetml/2017/richdata2" ref="A2:XFC170">
      <sortCondition ref="D1:D170"/>
    </sortState>
  </autoFilter>
  <pageMargins left="0.25" right="0.25" top="0.75" bottom="0.75" header="0.3" footer="0.3"/>
  <pageSetup paperSize="9" scale="85"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Reagenti Suplimentar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2025-09-09T10:20:10Z</dcterms:created>
  <dcterms:modified xsi:type="dcterms:W3CDTF">2025-09-09T10:21:07Z</dcterms:modified>
</cp:coreProperties>
</file>