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3256" windowHeight="13176"/>
  </bookViews>
  <sheets>
    <sheet name="calcul" sheetId="1" r:id="rId1"/>
  </sheets>
  <definedNames>
    <definedName name="_xlnm.Print_Area" localSheetId="0">calcul!$A$1:$I$29</definedName>
  </definedNames>
  <calcPr calcId="144525"/>
</workbook>
</file>

<file path=xl/calcChain.xml><?xml version="1.0" encoding="utf-8"?>
<calcChain xmlns="http://schemas.openxmlformats.org/spreadsheetml/2006/main">
  <c r="K19" i="1" l="1"/>
  <c r="K20" i="1" s="1"/>
  <c r="K21" i="1" l="1"/>
  <c r="H17" i="1"/>
  <c r="D8" i="1" l="1"/>
  <c r="D19" i="1"/>
  <c r="D9" i="1" l="1"/>
  <c r="H8" i="1"/>
</calcChain>
</file>

<file path=xl/sharedStrings.xml><?xml version="1.0" encoding="utf-8"?>
<sst xmlns="http://schemas.openxmlformats.org/spreadsheetml/2006/main" count="23" uniqueCount="23">
  <si>
    <r>
      <rPr>
        <sz val="14"/>
        <color theme="1"/>
        <rFont val="Times New Roman"/>
        <family val="1"/>
        <charset val="204"/>
      </rPr>
      <t xml:space="preserve">CALCULUL
chiriei pentru suprafaţa dată în locaţiune 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de pe 02.01.2023</t>
    </r>
  </si>
  <si>
    <r>
      <t xml:space="preserve">1. Suprafaţă în m2   -   </t>
    </r>
    <r>
      <rPr>
        <b/>
        <sz val="11"/>
        <color theme="1"/>
        <rFont val="Times New Roman"/>
        <family val="1"/>
      </rPr>
      <t xml:space="preserve">  45,0 m.p</t>
    </r>
    <r>
      <rPr>
        <b/>
        <sz val="11"/>
        <color theme="1"/>
        <rFont val="Times New Roman"/>
        <family val="1"/>
        <charset val="204"/>
      </rPr>
      <t>.</t>
    </r>
  </si>
  <si>
    <t xml:space="preserve">2. Suma în lună:  </t>
  </si>
  <si>
    <t>lei  cu TVA,    suma în trimestru:</t>
  </si>
  <si>
    <t>lei cu TVA</t>
  </si>
  <si>
    <t xml:space="preserve">3. Suma pentru un an : </t>
  </si>
  <si>
    <t>lei  cu TVA</t>
  </si>
  <si>
    <t>1. Coeficientul de amplasare a încăperii   -</t>
  </si>
  <si>
    <t xml:space="preserve">2. Coeficientul de amenajare tehnică      -  </t>
  </si>
  <si>
    <t xml:space="preserve">3. Coeficientul de ramură privind utilizarea încăperii - </t>
  </si>
  <si>
    <t xml:space="preserve">4. Coeficientul de piaţă   - </t>
  </si>
  <si>
    <t>Calcul</t>
  </si>
  <si>
    <t>458,67 * (1+0,5+0,3+0,4) *2,0* 45,0 m.p.+ 20 % TVA    =</t>
  </si>
  <si>
    <t>lei/an</t>
  </si>
  <si>
    <t xml:space="preserve">Calcul    1 m2 </t>
  </si>
  <si>
    <t>lei /an cu TVA</t>
  </si>
  <si>
    <t xml:space="preserve">Energia electrică:     Conform contorului și tarifelor în vigoare </t>
  </si>
  <si>
    <t>Apă şi canalizarea:   Conform contorului și tarifelor în vigoare</t>
  </si>
  <si>
    <t>Energia termică:    Conform consumului real și tarifelor în vigoare</t>
  </si>
  <si>
    <t>Autosalubritate:   Conform suprafeței închiriate  și tarifelor în vigoare</t>
  </si>
  <si>
    <t>3213,63 m3 / 41188 m2 x 55,3 m2 x 120 lei = 517,8 lei/an</t>
  </si>
  <si>
    <t>Economist</t>
  </si>
  <si>
    <t>Bahov Valentina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</si>
</sst>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2" fontId="6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0" fontId="1" fillId="2" borderId="0" xfId="0" applyFont="1" applyFill="1" applyAlignment="1"/>
    <xf numFmtId="164" fontId="1" fillId="0" borderId="0" xfId="0" applyNumberFormat="1" applyFont="1" applyAlignment="1"/>
    <xf numFmtId="0" fontId="6" fillId="0" borderId="0" xfId="0" applyFont="1" applyAlignment="1"/>
    <xf numFmtId="2" fontId="6" fillId="0" borderId="0" xfId="0" applyNumberFormat="1" applyFont="1" applyAlignment="1">
      <alignment horizontal="left"/>
    </xf>
    <xf numFmtId="0" fontId="6" fillId="0" borderId="0" xfId="0" applyFont="1"/>
    <xf numFmtId="0" fontId="0" fillId="2" borderId="0" xfId="0" applyFill="1"/>
    <xf numFmtId="164" fontId="0" fillId="0" borderId="0" xfId="0" applyNumberFormat="1"/>
    <xf numFmtId="2" fontId="0" fillId="0" borderId="0" xfId="0" applyNumberFormat="1"/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zoomScaleNormal="100" workbookViewId="0">
      <selection activeCell="J36" sqref="J36"/>
    </sheetView>
  </sheetViews>
  <sheetFormatPr defaultRowHeight="14.4" x14ac:dyDescent="0.3"/>
  <cols>
    <col min="1" max="1" width="0.44140625" customWidth="1"/>
    <col min="3" max="3" width="10.109375" customWidth="1"/>
    <col min="4" max="4" width="12.109375" customWidth="1"/>
    <col min="5" max="5" width="14.5546875" customWidth="1"/>
    <col min="6" max="6" width="6.109375" customWidth="1"/>
    <col min="7" max="7" width="10.5546875" customWidth="1"/>
    <col min="8" max="8" width="12" customWidth="1"/>
    <col min="9" max="9" width="11.109375" customWidth="1"/>
    <col min="10" max="10" width="9.109375" customWidth="1"/>
    <col min="13" max="13" width="9.5546875" bestFit="1" customWidth="1"/>
  </cols>
  <sheetData>
    <row r="1" spans="1:11" x14ac:dyDescent="0.3">
      <c r="A1" s="1"/>
      <c r="B1" s="1"/>
      <c r="C1" s="1"/>
      <c r="D1" s="1"/>
      <c r="E1" s="1"/>
      <c r="F1" s="1"/>
      <c r="G1" s="1"/>
      <c r="H1" s="1"/>
      <c r="I1" s="2"/>
    </row>
    <row r="2" spans="1:11" x14ac:dyDescent="0.3">
      <c r="A2" s="1"/>
      <c r="B2" s="2"/>
      <c r="C2" s="22" t="s">
        <v>0</v>
      </c>
      <c r="D2" s="23"/>
      <c r="E2" s="23"/>
      <c r="F2" s="23"/>
      <c r="G2" s="23"/>
      <c r="H2" s="23"/>
      <c r="I2" s="2"/>
      <c r="J2" s="3"/>
      <c r="K2" s="3"/>
    </row>
    <row r="3" spans="1:11" x14ac:dyDescent="0.3">
      <c r="A3" s="1"/>
      <c r="B3" s="2"/>
      <c r="C3" s="23"/>
      <c r="D3" s="23"/>
      <c r="E3" s="23"/>
      <c r="F3" s="23"/>
      <c r="G3" s="23"/>
      <c r="H3" s="23"/>
      <c r="I3" s="2"/>
      <c r="J3" s="3"/>
      <c r="K3" s="3"/>
    </row>
    <row r="4" spans="1:11" ht="24.75" customHeight="1" x14ac:dyDescent="0.3">
      <c r="A4" s="1"/>
      <c r="B4" s="2"/>
      <c r="C4" s="23"/>
      <c r="D4" s="23"/>
      <c r="E4" s="23"/>
      <c r="F4" s="23"/>
      <c r="G4" s="23"/>
      <c r="H4" s="23"/>
      <c r="I4" s="2"/>
      <c r="J4" s="3"/>
      <c r="K4" s="3"/>
    </row>
    <row r="5" spans="1:11" x14ac:dyDescent="0.3">
      <c r="A5" s="1"/>
      <c r="B5" s="2"/>
      <c r="C5" s="2"/>
      <c r="D5" s="2"/>
      <c r="E5" s="2"/>
      <c r="F5" s="2"/>
      <c r="G5" s="2"/>
      <c r="H5" s="2"/>
      <c r="I5" s="2"/>
      <c r="J5" s="3"/>
      <c r="K5" s="3"/>
    </row>
    <row r="6" spans="1:11" x14ac:dyDescent="0.3">
      <c r="A6" s="1"/>
      <c r="B6" s="2"/>
      <c r="C6" s="2"/>
      <c r="D6" s="2"/>
      <c r="E6" s="2"/>
      <c r="F6" s="2"/>
      <c r="G6" s="2"/>
      <c r="H6" s="2"/>
      <c r="I6" s="2"/>
      <c r="J6" s="3"/>
      <c r="K6" s="3"/>
    </row>
    <row r="7" spans="1:11" x14ac:dyDescent="0.3">
      <c r="B7" s="19" t="s">
        <v>1</v>
      </c>
      <c r="C7" s="19"/>
      <c r="D7" s="19"/>
      <c r="E7" s="19"/>
      <c r="F7" s="19"/>
      <c r="G7" s="19"/>
      <c r="H7" s="19"/>
      <c r="I7" s="3"/>
      <c r="J7" s="3"/>
      <c r="K7" s="3"/>
    </row>
    <row r="8" spans="1:11" x14ac:dyDescent="0.3">
      <c r="B8" s="24" t="s">
        <v>2</v>
      </c>
      <c r="C8" s="24"/>
      <c r="D8" s="4">
        <f>H17/12</f>
        <v>9081.6659999999993</v>
      </c>
      <c r="E8" s="18" t="s">
        <v>3</v>
      </c>
      <c r="F8" s="18"/>
      <c r="G8" s="18"/>
      <c r="H8" s="4">
        <f>D8*3</f>
        <v>27244.998</v>
      </c>
      <c r="I8" s="5" t="s">
        <v>4</v>
      </c>
      <c r="J8" s="5"/>
      <c r="K8" s="3"/>
    </row>
    <row r="9" spans="1:11" x14ac:dyDescent="0.3">
      <c r="B9" s="18" t="s">
        <v>5</v>
      </c>
      <c r="C9" s="18"/>
      <c r="D9" s="4">
        <f>D8*12</f>
        <v>108979.992</v>
      </c>
      <c r="E9" s="19" t="s">
        <v>6</v>
      </c>
      <c r="F9" s="19"/>
      <c r="G9" s="19"/>
      <c r="H9" s="19"/>
      <c r="I9" s="3"/>
      <c r="J9" s="3"/>
      <c r="K9" s="3"/>
    </row>
    <row r="10" spans="1:11" x14ac:dyDescent="0.3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B12" s="2" t="s">
        <v>7</v>
      </c>
      <c r="C12" s="2"/>
      <c r="D12" s="2"/>
      <c r="E12" s="2"/>
      <c r="F12" s="2">
        <v>0.5</v>
      </c>
      <c r="G12" s="2"/>
      <c r="H12" s="3"/>
      <c r="I12" s="3"/>
      <c r="J12" s="3"/>
      <c r="K12" s="3"/>
    </row>
    <row r="13" spans="1:11" x14ac:dyDescent="0.3">
      <c r="B13" s="2" t="s">
        <v>8</v>
      </c>
      <c r="C13" s="2"/>
      <c r="D13" s="2"/>
      <c r="E13" s="2"/>
      <c r="F13" s="6">
        <v>0.3</v>
      </c>
      <c r="G13" s="2"/>
      <c r="H13" s="3"/>
      <c r="I13" s="3"/>
      <c r="J13" s="3"/>
      <c r="K13" s="3"/>
    </row>
    <row r="14" spans="1:11" x14ac:dyDescent="0.3">
      <c r="B14" s="2" t="s">
        <v>9</v>
      </c>
      <c r="C14" s="2"/>
      <c r="D14" s="2"/>
      <c r="E14" s="2"/>
      <c r="F14" s="2">
        <v>0.4</v>
      </c>
      <c r="G14" s="2"/>
      <c r="H14" s="3"/>
      <c r="I14" s="3"/>
      <c r="J14" s="3"/>
      <c r="K14" s="3"/>
    </row>
    <row r="15" spans="1:11" x14ac:dyDescent="0.3">
      <c r="B15" s="2" t="s">
        <v>10</v>
      </c>
      <c r="C15" s="2"/>
      <c r="D15" s="2"/>
      <c r="E15" s="2"/>
      <c r="F15" s="7">
        <v>2</v>
      </c>
      <c r="G15" s="7"/>
      <c r="H15" s="3"/>
      <c r="I15" s="3"/>
      <c r="J15" s="3"/>
      <c r="K15" s="3"/>
    </row>
    <row r="16" spans="1:11" x14ac:dyDescent="0.3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7" x14ac:dyDescent="0.3">
      <c r="B17" s="8" t="s">
        <v>11</v>
      </c>
      <c r="C17" s="2" t="s">
        <v>12</v>
      </c>
      <c r="D17" s="2"/>
      <c r="E17" s="2"/>
      <c r="F17" s="2"/>
      <c r="G17" s="2"/>
      <c r="H17" s="9">
        <f>K20+K21</f>
        <v>108979.992</v>
      </c>
      <c r="I17" s="8" t="s">
        <v>13</v>
      </c>
      <c r="J17" s="3"/>
      <c r="K17" s="10">
        <v>458.67</v>
      </c>
      <c r="L17">
        <v>1</v>
      </c>
      <c r="M17">
        <v>0.5</v>
      </c>
      <c r="N17" s="11">
        <v>0.3</v>
      </c>
      <c r="O17">
        <v>0.4</v>
      </c>
      <c r="P17">
        <v>2</v>
      </c>
      <c r="Q17" s="12">
        <v>45</v>
      </c>
    </row>
    <row r="18" spans="2:17" x14ac:dyDescent="0.3"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2:17" x14ac:dyDescent="0.3">
      <c r="B19" s="17" t="s">
        <v>14</v>
      </c>
      <c r="C19" s="17"/>
      <c r="D19" s="9">
        <f>H17/Q17</f>
        <v>2421.7775999999999</v>
      </c>
      <c r="E19" s="18" t="s">
        <v>15</v>
      </c>
      <c r="F19" s="18"/>
      <c r="G19" s="3"/>
      <c r="H19" s="3"/>
      <c r="I19" s="3"/>
      <c r="J19" s="3"/>
      <c r="K19" s="3">
        <f>L17+M17+N17+O17</f>
        <v>2.2000000000000002</v>
      </c>
    </row>
    <row r="20" spans="2:17" ht="27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>
        <f>K17*K19*P17*Q17</f>
        <v>90816.66</v>
      </c>
    </row>
    <row r="21" spans="2:17" x14ac:dyDescent="0.3">
      <c r="B21" s="2" t="s">
        <v>16</v>
      </c>
      <c r="C21" s="2"/>
      <c r="D21" s="2"/>
      <c r="E21" s="2"/>
      <c r="F21" s="2"/>
      <c r="G21" s="2"/>
      <c r="H21" s="3"/>
      <c r="I21" s="3"/>
      <c r="J21" s="3"/>
      <c r="K21" s="3">
        <f>(K20*20)/100</f>
        <v>18163.332000000002</v>
      </c>
    </row>
    <row r="22" spans="2:17" x14ac:dyDescent="0.3">
      <c r="B22" s="3"/>
      <c r="C22" s="3"/>
      <c r="D22" s="2"/>
      <c r="E22" s="2"/>
      <c r="F22" s="2"/>
      <c r="G22" s="2"/>
      <c r="H22" s="2"/>
      <c r="I22" s="2"/>
      <c r="J22" s="2"/>
      <c r="K22" s="2"/>
    </row>
    <row r="23" spans="2:17" x14ac:dyDescent="0.3">
      <c r="B23" s="3" t="s">
        <v>17</v>
      </c>
      <c r="C23" s="3"/>
      <c r="D23" s="3"/>
      <c r="E23" s="3"/>
      <c r="F23" s="3"/>
      <c r="G23" s="3"/>
      <c r="H23" s="3"/>
      <c r="I23" s="3"/>
      <c r="J23" s="3"/>
      <c r="K23" s="3"/>
    </row>
    <row r="24" spans="2:17" x14ac:dyDescent="0.3">
      <c r="B24" s="3"/>
      <c r="C24" s="2"/>
      <c r="D24" s="2"/>
      <c r="E24" s="2"/>
      <c r="F24" s="2"/>
      <c r="G24" s="2"/>
      <c r="H24" s="2"/>
      <c r="I24" s="3"/>
      <c r="J24" s="3"/>
      <c r="K24" s="3"/>
      <c r="M24" s="13"/>
    </row>
    <row r="25" spans="2:17" x14ac:dyDescent="0.3">
      <c r="B25" s="19" t="s">
        <v>18</v>
      </c>
      <c r="C25" s="19"/>
      <c r="D25" s="19"/>
      <c r="E25" s="19"/>
      <c r="F25" s="19"/>
      <c r="G25" s="19"/>
      <c r="H25" s="3"/>
      <c r="I25" s="3"/>
      <c r="J25" s="3"/>
      <c r="K25" s="3"/>
    </row>
    <row r="26" spans="2:17" ht="25.5" customHeight="1" x14ac:dyDescent="0.3">
      <c r="B26" s="20" t="s">
        <v>19</v>
      </c>
      <c r="C26" s="20"/>
      <c r="D26" s="20"/>
      <c r="E26" s="20"/>
      <c r="F26" s="20"/>
      <c r="G26" s="20"/>
      <c r="H26" s="20"/>
      <c r="I26" s="20"/>
      <c r="J26" s="3"/>
      <c r="K26" s="3" t="s">
        <v>20</v>
      </c>
    </row>
    <row r="27" spans="2:17" ht="25.5" customHeight="1" x14ac:dyDescent="0.3"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2:17" ht="25.5" customHeight="1" x14ac:dyDescent="0.3"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2:17" ht="34.5" customHeight="1" x14ac:dyDescent="0.3">
      <c r="B29" s="21"/>
      <c r="C29" s="21"/>
      <c r="D29" s="14" t="s">
        <v>21</v>
      </c>
      <c r="E29" s="15"/>
      <c r="F29" s="16" t="s">
        <v>22</v>
      </c>
      <c r="G29" s="16"/>
      <c r="H29" s="16"/>
      <c r="I29" s="16"/>
      <c r="J29" s="3"/>
      <c r="K29" s="3"/>
    </row>
    <row r="30" spans="2:17" x14ac:dyDescent="0.3"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2:17" x14ac:dyDescent="0.3"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2:17" x14ac:dyDescent="0.3"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2:1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2:11" x14ac:dyDescent="0.3"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2:11" x14ac:dyDescent="0.3"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2:1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2:11" x14ac:dyDescent="0.3"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2:11" x14ac:dyDescent="0.3"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2:11" x14ac:dyDescent="0.3"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2:1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2:11" x14ac:dyDescent="0.3"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2:1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2:1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2:1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2:11" x14ac:dyDescent="0.3"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2:11" x14ac:dyDescent="0.3"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2:11" x14ac:dyDescent="0.3"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2:1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</row>
  </sheetData>
  <mergeCells count="11">
    <mergeCell ref="C2:H4"/>
    <mergeCell ref="B7:H7"/>
    <mergeCell ref="B8:C8"/>
    <mergeCell ref="E8:G8"/>
    <mergeCell ref="B9:C9"/>
    <mergeCell ref="E9:H9"/>
    <mergeCell ref="B19:C19"/>
    <mergeCell ref="E19:F19"/>
    <mergeCell ref="B25:G25"/>
    <mergeCell ref="B26:I26"/>
    <mergeCell ref="B29:C29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calcul</vt:lpstr>
      <vt:lpstr>calcul!Zona_de_imprimat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2023-01-11T11:46:13Z</dcterms:created>
  <dcterms:modified xsi:type="dcterms:W3CDTF">2023-01-11T12:11:52Z</dcterms:modified>
</cp:coreProperties>
</file>