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PN Tuberculoză repetat 3\"/>
    </mc:Choice>
  </mc:AlternateContent>
  <xr:revisionPtr revIDLastSave="0" documentId="13_ncr:1_{90BA60E9-7C2F-454C-8D91-7D5D8D4555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'!$A$7:$K$17</definedName>
    <definedName name="_xlnm._FilterDatabase" localSheetId="1" hidden="1">'F4.2 LP '!$A$7:$M$17</definedName>
  </definedNames>
  <calcPr calcId="181029"/>
</workbook>
</file>

<file path=xl/calcChain.xml><?xml version="1.0" encoding="utf-8"?>
<calcChain xmlns="http://schemas.openxmlformats.org/spreadsheetml/2006/main">
  <c r="M19" i="5" l="1"/>
  <c r="M15" i="5"/>
  <c r="M8" i="5"/>
  <c r="M17" i="5"/>
  <c r="M16" i="5"/>
  <c r="M13" i="5"/>
  <c r="M11" i="5"/>
  <c r="M10" i="5"/>
  <c r="M9" i="5"/>
  <c r="K12" i="7"/>
  <c r="J12" i="7"/>
</calcChain>
</file>

<file path=xl/sharedStrings.xml><?xml version="1.0" encoding="utf-8"?>
<sst xmlns="http://schemas.openxmlformats.org/spreadsheetml/2006/main" count="125" uniqueCount="72">
  <si>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</si>
  <si>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</si>
  <si>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</si>
  <si>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</si>
  <si>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</si>
  <si>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</si>
  <si>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</si>
  <si>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</si>
  <si>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</si>
  <si>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</si>
  <si>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</si>
  <si>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</si>
  <si>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</si>
  <si>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</si>
  <si>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</si>
  <si>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</si>
  <si>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</si>
  <si>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</si>
  <si>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</si>
  <si>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</si>
  <si>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</si>
  <si>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</si>
  <si>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</si>
  <si>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</si>
  <si>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</si>
  <si>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</si>
  <si>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</si>
  <si>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</si>
  <si>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</si>
  <si>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</si>
  <si>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</si>
  <si>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</si>
  <si>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</si>
  <si>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buc</t>
  </si>
  <si>
    <t xml:space="preserve">valoarea estimată </t>
  </si>
  <si>
    <t>Acid sulfuric, H2SO4, 98%</t>
  </si>
  <si>
    <t>Hârtie de filtru</t>
  </si>
  <si>
    <t>Termometru digital minimal si maximal - minus -80-+50</t>
  </si>
  <si>
    <t xml:space="preserve">Termometru maximal cu lichid </t>
  </si>
  <si>
    <t>Pungi pentru deseuri biologice</t>
  </si>
  <si>
    <t xml:space="preserve">Dimethyl sulphoxide </t>
  </si>
  <si>
    <t>Citrat de Magneziu</t>
  </si>
  <si>
    <t>Glycerol</t>
  </si>
  <si>
    <t>Monofosfat de potasiu (KH2PO4)</t>
  </si>
  <si>
    <t>NaCl (for molecular biology)</t>
  </si>
  <si>
    <t>Litri</t>
  </si>
  <si>
    <t>bucată</t>
  </si>
  <si>
    <t>g</t>
  </si>
  <si>
    <t>ml</t>
  </si>
  <si>
    <t>kg</t>
  </si>
  <si>
    <r>
      <t>Dimensiuni : 580mm x 580 mm, greutate 87 g/m</t>
    </r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>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transa  11.2021</t>
    </r>
  </si>
  <si>
    <t>Magnezium Citrate tribasic nonahidrate for microbiology &gt;95% KT. Ambalaj – flacon maximum 100g.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acestuia.termenul de livrare 1 tranșa 11.2021</t>
  </si>
  <si>
    <t>NaCl (for molecular biology). Ambalaj – flacon maximum 500g.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1 tranșa 07.2021</t>
  </si>
  <si>
    <t>conform specificațiilor tehnice pentru fiecare lot în parte</t>
  </si>
  <si>
    <r>
      <rPr>
        <sz val="10"/>
        <color rgb="FFFF0000"/>
        <rFont val="Times New Roman"/>
        <family val="1"/>
        <charset val="204"/>
      </rPr>
      <t xml:space="preserve">Soluție, 96-98,0% acid sulfuric, puritate-tehnic.   Ambalaj - butelie maximum 1 l. </t>
    </r>
    <r>
      <rPr>
        <sz val="10"/>
        <color rgb="FF000000"/>
        <rFont val="Times New Roman"/>
        <family val="1"/>
      </rPr>
      <t>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transa  11.2021</t>
    </r>
  </si>
  <si>
    <t>Termometru digital WiFi  (WiFi temperature data logger)</t>
  </si>
  <si>
    <t>Intervalul de temperatura monitorizat +20 +150 °C, valoarea unei diviziuni 0.1°C. Seturile vor fi livrate in ambalaj original,  marcat şi etichetat de producător, Obligator cu certificat metrologic. *Confirmarea precum la livrare termenul de valabilitate a produsului va fi nu mai mic de 80% din termenul total de valabilitate a acestuia. termenul de livrare 1 transa  11.2021</t>
  </si>
  <si>
    <t>Termometru digital   cu senzor extern, pentru măsurarea temperaturii în intervalul -20° C   +50 °C , +/-0,5 °C cu posibilitatea de transmitere automată a datelor pe calculator sau pe spațiul de stocare cloud. Memorie internă pentru minim și maxim în caz de lipsa a conexiunii. Înnștiințarea sonoră și/sau prin e-mail în cazul depățirii valorii de temperatură stabilite. Obligatoriu certificat de testare metrologică  pentru temperatura -20°C și 37 ° C. Confirmarea precum la livrare termenul de valabilitate a produsului va fi nu mai mic de 80% din termenul total de valabilitate a acestuia.Termenul de livrare 1 transa 11.2021</t>
  </si>
  <si>
    <r>
      <rPr>
        <sz val="10"/>
        <color rgb="FFFF0000"/>
        <rFont val="Times New Roman"/>
        <family val="1"/>
        <charset val="204"/>
      </rPr>
      <t>Dimensiuni 300-350*200-250 mm din polietilena sau alt material impermeabil. Seturile vor fi livrate in ambalaj original,  marcat şi etichetat de producător</t>
    </r>
    <r>
      <rPr>
        <sz val="10"/>
        <color rgb="FF000000"/>
        <rFont val="Times New Roman"/>
        <family val="1"/>
      </rPr>
      <t>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transă</t>
    </r>
  </si>
  <si>
    <r>
      <t>Glycerol (glycerin) lyophilized. / c</t>
    </r>
    <r>
      <rPr>
        <sz val="10"/>
        <color rgb="FFFF0000"/>
        <rFont val="Times New Roman"/>
        <family val="1"/>
        <charset val="204"/>
      </rPr>
      <t>ulture media base 1 l. Ambalaj – flacon maximum 1 l.</t>
    </r>
    <r>
      <rPr>
        <sz val="10"/>
        <color rgb="FF000000"/>
        <rFont val="Times New Roman"/>
        <family val="1"/>
      </rPr>
      <t xml:space="preserve">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 termenul de livrare 1 tranșa 11.2021</t>
    </r>
  </si>
  <si>
    <t>Dimethyl sulphoxide (DMSO). Ambalaj butelie maximum 500m1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acestuia.termenul de livrare 1 tranșa 09.2021</t>
  </si>
  <si>
    <t>3310000-2</t>
  </si>
  <si>
    <t>3310000-3</t>
  </si>
  <si>
    <t>3310000-4</t>
  </si>
  <si>
    <t>3310000-5</t>
  </si>
  <si>
    <t>3310000-6</t>
  </si>
  <si>
    <t>3310000-7</t>
  </si>
  <si>
    <t>3310000-8</t>
  </si>
  <si>
    <t>3310000-9</t>
  </si>
  <si>
    <t>3310000-10</t>
  </si>
  <si>
    <t>KH2PO4 pentru prepararea soluției tampon fosfat. Pulbere. Puritate - chimic pur &gt;98%.      Ambalaj - maximum 1 kg. Pentru dispozitivele medicale Înregistrate în Registrul de Stat al Dispozitivelor Medicale a Agenției Medicamentului și Dispozitivelor Medicale să se prezinte - certificat/extras de înregistrare în Registrul de stat a dispozitivelor medicale emis de Agenția Medicamentului și Dispozitivelor Medicale (copie semnată și ștampilată de către participant)* Pentru dispozitivele medicale care nu sunt înregistrate în Registrul de Stat al Dispozitivelor Medicale a AMED se vor prezenta Certificatele : Certificat de la producător ce atestă calitatea produsului ISO 13485 – valabil - copie confirmată prin semnătura şi ştampila Participantului. *Certificat CE sau declarație de conformitate CE în funcție de evaluarea conformității cu anexele corespunzătoare pentru produsele oferite – valabil - -copie- confirmată prin semnătura şi ştampila participantului. Documente confirmative: *Manuale de service în una din limbile de circulație internațională (rusa/engleza) și manualul de utilizare cu prezentarea traducerii la momentul livrării în limba de stat - copie– confirmată prin semnătura şi ştampila Participantului. *Catalogul producătorului/prospecte/documente tehnice, pe suport hîrtie sau în format electronic, cu indicarea/marcarea numarului de referinta/modelul articolului atribuit numarului de lot oferit. *Confirmarea precum la livrare termenul de valabilitate a produsului va fi nu mai mic de 80% din termenul total de valabilitate a acestuia.termenul de livrare 1 tranșa 11.2021</t>
  </si>
  <si>
    <t>Achiziţionarea consumabilelor de laborator, reagenți  și dispozitive medicale pentru diagnosticul Tuberculozei întru realizarea Programului Naţional de control al Tuberculozei pentru anul 2021 (repetat3)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</si>
</sst>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8"/>
      <name val="Times New Roman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  <charset val="204"/>
    </font>
    <font>
      <vertAlign val="superscript"/>
      <sz val="10"/>
      <color indexed="8"/>
      <name val="Times New Roman"/>
      <family val="1"/>
    </font>
    <font>
      <sz val="10"/>
      <color rgb="FFFF0000"/>
      <name val="Times New Roman"/>
      <family val="1"/>
      <charset val="204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</xf>
    <xf numFmtId="0" fontId="13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top" wrapText="1"/>
    </xf>
    <xf numFmtId="0" fontId="0" fillId="4" borderId="1" xfId="0" applyFill="1" applyBorder="1" applyAlignment="1">
      <alignment vertical="top"/>
    </xf>
    <xf numFmtId="164" fontId="4" fillId="4" borderId="1" xfId="1" applyNumberFormat="1" applyFont="1" applyFill="1" applyBorder="1" applyAlignment="1" applyProtection="1">
      <alignment horizontal="right" wrapText="1"/>
      <protection locked="0"/>
    </xf>
    <xf numFmtId="164" fontId="4" fillId="4" borderId="1" xfId="1" applyNumberFormat="1" applyFont="1" applyFill="1" applyBorder="1" applyAlignment="1" applyProtection="1">
      <alignment horizontal="right" wrapText="1"/>
    </xf>
    <xf numFmtId="0" fontId="2" fillId="4" borderId="1" xfId="0" applyFont="1" applyFill="1" applyBorder="1" applyAlignment="1">
      <alignment horizontal="justify" vertical="center"/>
    </xf>
    <xf numFmtId="0" fontId="2" fillId="4" borderId="1" xfId="1" applyFont="1" applyFill="1" applyBorder="1" applyProtection="1">
      <protection locked="0"/>
    </xf>
    <xf numFmtId="0" fontId="13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16" fillId="4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17"/>
  <sheetViews>
    <sheetView tabSelected="1" zoomScaleNormal="100" workbookViewId="0">
      <selection activeCell="H6" sqref="H6"/>
    </sheetView>
  </sheetViews>
  <sheetFormatPr defaultRowHeight="15.75" x14ac:dyDescent="0.25"/>
  <cols>
    <col min="1" max="1" width="5.7109375" style="18" customWidth="1"/>
    <col min="2" max="2" width="4.42578125" style="18" customWidth="1"/>
    <col min="3" max="3" width="25.85546875" style="18" customWidth="1"/>
    <col min="4" max="4" width="28" style="31" hidden="1" customWidth="1"/>
    <col min="5" max="5" width="10.5703125" style="18" customWidth="1"/>
    <col min="6" max="6" width="11.28515625" style="18" customWidth="1"/>
    <col min="7" max="7" width="10.7109375" style="18" customWidth="1"/>
    <col min="8" max="8" width="107" style="18" customWidth="1"/>
    <col min="9" max="9" width="35" style="18" customWidth="1"/>
    <col min="10" max="10" width="16.42578125" style="18" customWidth="1"/>
    <col min="11" max="11" width="13.85546875" style="18" customWidth="1"/>
    <col min="12" max="16384" width="9.140625" style="18"/>
  </cols>
  <sheetData>
    <row r="1" spans="1:11" x14ac:dyDescent="0.25">
      <c r="C1" s="58" t="s">
        <v>18</v>
      </c>
      <c r="D1" s="58"/>
      <c r="E1" s="58"/>
      <c r="F1" s="58"/>
      <c r="G1" s="58"/>
      <c r="H1" s="58"/>
      <c r="I1" s="58"/>
      <c r="J1" s="58"/>
    </row>
    <row r="2" spans="1:11" x14ac:dyDescent="0.25">
      <c r="D2" s="59" t="s">
        <v>17</v>
      </c>
      <c r="E2" s="59"/>
      <c r="F2" s="59"/>
      <c r="G2" s="59"/>
      <c r="H2" s="59"/>
    </row>
    <row r="3" spans="1:11" x14ac:dyDescent="0.25">
      <c r="A3" s="60" t="s">
        <v>12</v>
      </c>
      <c r="B3" s="60"/>
      <c r="C3" s="60"/>
      <c r="D3" s="61" t="s">
        <v>32</v>
      </c>
      <c r="E3" s="61"/>
      <c r="F3" s="61"/>
      <c r="G3" s="61"/>
      <c r="H3" s="61"/>
      <c r="I3" s="18" t="s">
        <v>13</v>
      </c>
      <c r="J3" s="18" t="s">
        <v>15</v>
      </c>
    </row>
    <row r="4" spans="1:11" s="27" customFormat="1" ht="38.25" customHeight="1" x14ac:dyDescent="0.25">
      <c r="A4" s="62" t="s">
        <v>11</v>
      </c>
      <c r="B4" s="62"/>
      <c r="C4" s="62"/>
      <c r="D4" s="63" t="s">
        <v>71</v>
      </c>
      <c r="E4" s="63"/>
      <c r="F4" s="63"/>
      <c r="G4" s="63"/>
      <c r="H4" s="63"/>
      <c r="I4" s="25" t="s">
        <v>14</v>
      </c>
      <c r="J4" s="25" t="s">
        <v>16</v>
      </c>
      <c r="K4" s="26"/>
    </row>
    <row r="5" spans="1:11" s="28" customFormat="1" x14ac:dyDescent="0.25">
      <c r="D5" s="57"/>
      <c r="E5" s="57"/>
      <c r="F5" s="57"/>
      <c r="G5" s="57"/>
      <c r="H5" s="57"/>
      <c r="I5" s="57"/>
      <c r="J5" s="57"/>
      <c r="K5" s="26"/>
    </row>
    <row r="6" spans="1:11" ht="40.5" customHeight="1" x14ac:dyDescent="0.25">
      <c r="A6" s="1" t="s">
        <v>3</v>
      </c>
      <c r="B6" s="1" t="s">
        <v>0</v>
      </c>
      <c r="C6" s="1" t="s">
        <v>1</v>
      </c>
      <c r="D6" s="29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6"/>
    </row>
    <row r="7" spans="1:11" ht="20.100000000000001" customHeight="1" x14ac:dyDescent="0.25">
      <c r="A7" s="23">
        <v>1</v>
      </c>
      <c r="B7" s="1">
        <v>2</v>
      </c>
      <c r="C7" s="1"/>
      <c r="D7" s="1"/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16"/>
    </row>
    <row r="8" spans="1:11" ht="153" x14ac:dyDescent="0.25">
      <c r="A8" s="47" t="s">
        <v>31</v>
      </c>
      <c r="B8" s="35">
        <v>1</v>
      </c>
      <c r="C8" s="38" t="s">
        <v>35</v>
      </c>
      <c r="D8" s="48"/>
      <c r="E8" s="49"/>
      <c r="F8" s="50"/>
      <c r="G8" s="51"/>
      <c r="H8" s="52" t="s">
        <v>54</v>
      </c>
      <c r="I8" s="16"/>
      <c r="J8" s="17"/>
      <c r="K8" s="16"/>
    </row>
    <row r="9" spans="1:11" ht="156" x14ac:dyDescent="0.25">
      <c r="A9" s="47" t="s">
        <v>61</v>
      </c>
      <c r="B9" s="35">
        <v>2</v>
      </c>
      <c r="C9" s="38" t="s">
        <v>36</v>
      </c>
      <c r="D9" s="53"/>
      <c r="E9" s="54"/>
      <c r="F9" s="54"/>
      <c r="G9" s="54"/>
      <c r="H9" s="38" t="s">
        <v>50</v>
      </c>
    </row>
    <row r="10" spans="1:11" ht="60" customHeight="1" x14ac:dyDescent="0.25">
      <c r="A10" s="47" t="s">
        <v>62</v>
      </c>
      <c r="B10" s="35">
        <v>3</v>
      </c>
      <c r="C10" s="38" t="s">
        <v>55</v>
      </c>
      <c r="D10" s="53"/>
      <c r="E10" s="54"/>
      <c r="F10" s="54"/>
      <c r="G10" s="54"/>
      <c r="H10" s="55" t="s">
        <v>57</v>
      </c>
    </row>
    <row r="11" spans="1:11" ht="60" customHeight="1" x14ac:dyDescent="0.25">
      <c r="A11" s="47" t="s">
        <v>63</v>
      </c>
      <c r="B11" s="35">
        <v>4</v>
      </c>
      <c r="C11" s="38" t="s">
        <v>38</v>
      </c>
      <c r="D11" s="53"/>
      <c r="E11" s="54"/>
      <c r="F11" s="54"/>
      <c r="G11" s="54"/>
      <c r="H11" s="56" t="s">
        <v>56</v>
      </c>
    </row>
    <row r="12" spans="1:11" ht="60" customHeight="1" x14ac:dyDescent="0.25">
      <c r="A12" s="47" t="s">
        <v>64</v>
      </c>
      <c r="B12" s="35">
        <v>5</v>
      </c>
      <c r="C12" s="46" t="s">
        <v>39</v>
      </c>
      <c r="D12" s="53"/>
      <c r="E12" s="54"/>
      <c r="F12" s="54"/>
      <c r="G12" s="54"/>
      <c r="H12" s="52" t="s">
        <v>58</v>
      </c>
    </row>
    <row r="13" spans="1:11" ht="60" customHeight="1" x14ac:dyDescent="0.25">
      <c r="A13" s="47" t="s">
        <v>65</v>
      </c>
      <c r="B13" s="35">
        <v>6</v>
      </c>
      <c r="C13" s="38" t="s">
        <v>41</v>
      </c>
      <c r="D13" s="53"/>
      <c r="E13" s="54"/>
      <c r="F13" s="54"/>
      <c r="G13" s="54"/>
      <c r="H13" s="38" t="s">
        <v>51</v>
      </c>
    </row>
    <row r="14" spans="1:11" ht="60" customHeight="1" x14ac:dyDescent="0.25">
      <c r="A14" s="47" t="s">
        <v>66</v>
      </c>
      <c r="B14" s="35">
        <v>7</v>
      </c>
      <c r="C14" s="38" t="s">
        <v>42</v>
      </c>
      <c r="D14" s="53"/>
      <c r="E14" s="54"/>
      <c r="F14" s="54"/>
      <c r="G14" s="54"/>
      <c r="H14" s="38" t="s">
        <v>59</v>
      </c>
    </row>
    <row r="15" spans="1:11" ht="60" customHeight="1" x14ac:dyDescent="0.25">
      <c r="A15" s="47" t="s">
        <v>67</v>
      </c>
      <c r="B15" s="35">
        <v>8</v>
      </c>
      <c r="C15" s="38" t="s">
        <v>43</v>
      </c>
      <c r="D15" s="53"/>
      <c r="E15" s="54"/>
      <c r="F15" s="54"/>
      <c r="G15" s="54"/>
      <c r="H15" s="38" t="s">
        <v>70</v>
      </c>
    </row>
    <row r="16" spans="1:11" ht="60" customHeight="1" x14ac:dyDescent="0.25">
      <c r="A16" s="47" t="s">
        <v>68</v>
      </c>
      <c r="B16" s="35">
        <v>9</v>
      </c>
      <c r="C16" s="38" t="s">
        <v>44</v>
      </c>
      <c r="D16" s="53"/>
      <c r="E16" s="54"/>
      <c r="F16" s="54"/>
      <c r="G16" s="54"/>
      <c r="H16" s="38" t="s">
        <v>52</v>
      </c>
    </row>
    <row r="17" spans="1:8" ht="60" customHeight="1" x14ac:dyDescent="0.25">
      <c r="A17" s="47" t="s">
        <v>69</v>
      </c>
      <c r="B17" s="35">
        <v>10</v>
      </c>
      <c r="C17" s="38" t="s">
        <v>40</v>
      </c>
      <c r="D17" s="53"/>
      <c r="E17" s="54"/>
      <c r="F17" s="54"/>
      <c r="G17" s="54"/>
      <c r="H17" s="38" t="s">
        <v>60</v>
      </c>
    </row>
  </sheetData>
  <autoFilter ref="A7:K17" xr:uid="{00000000-0001-0000-0000-000000000000}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9"/>
  <sheetViews>
    <sheetView workbookViewId="0">
      <selection activeCell="E4" sqref="E4:J4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32" customWidth="1"/>
    <col min="6" max="6" width="15.28515625" style="10" customWidth="1"/>
    <col min="7" max="7" width="14.7109375" style="22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4" customWidth="1"/>
    <col min="13" max="13" width="11.140625" style="4" customWidth="1"/>
    <col min="14" max="16384" width="9.140625" style="4"/>
  </cols>
  <sheetData>
    <row r="1" spans="1:13" x14ac:dyDescent="0.25">
      <c r="D1" s="66" t="s">
        <v>21</v>
      </c>
      <c r="E1" s="66"/>
      <c r="F1" s="66"/>
      <c r="G1" s="66"/>
      <c r="H1" s="66"/>
      <c r="I1" s="66"/>
      <c r="J1" s="66"/>
      <c r="K1" s="66"/>
      <c r="L1" s="66"/>
    </row>
    <row r="2" spans="1:13" x14ac:dyDescent="0.25">
      <c r="D2" s="67" t="s">
        <v>22</v>
      </c>
      <c r="E2" s="67"/>
      <c r="F2" s="67"/>
      <c r="G2" s="67"/>
      <c r="H2" s="67"/>
      <c r="I2" s="67"/>
      <c r="J2" s="67"/>
      <c r="K2" s="20"/>
    </row>
    <row r="3" spans="1:13" x14ac:dyDescent="0.25">
      <c r="B3" s="68" t="s">
        <v>12</v>
      </c>
      <c r="C3" s="68"/>
      <c r="D3" s="68"/>
      <c r="E3" s="69" t="s">
        <v>32</v>
      </c>
      <c r="F3" s="69"/>
      <c r="G3" s="69"/>
      <c r="H3" s="69"/>
      <c r="I3" s="69"/>
      <c r="K3" s="4" t="s">
        <v>13</v>
      </c>
      <c r="L3" s="4" t="s">
        <v>15</v>
      </c>
    </row>
    <row r="4" spans="1:13" s="7" customFormat="1" ht="32.25" customHeight="1" x14ac:dyDescent="0.25">
      <c r="A4" s="5"/>
      <c r="B4" s="70" t="s">
        <v>11</v>
      </c>
      <c r="C4" s="70"/>
      <c r="D4" s="70"/>
      <c r="E4" s="71" t="s">
        <v>71</v>
      </c>
      <c r="F4" s="71"/>
      <c r="G4" s="71"/>
      <c r="H4" s="71"/>
      <c r="I4" s="71"/>
      <c r="J4" s="71"/>
      <c r="K4" s="6" t="s">
        <v>14</v>
      </c>
      <c r="L4" s="6" t="s">
        <v>16</v>
      </c>
      <c r="M4" s="5"/>
    </row>
    <row r="5" spans="1:13" s="8" customFormat="1" ht="20.100000000000001" customHeight="1" x14ac:dyDescent="0.25">
      <c r="A5" s="5"/>
      <c r="E5" s="64"/>
      <c r="F5" s="64"/>
      <c r="G5" s="64"/>
      <c r="H5" s="64"/>
      <c r="I5" s="64"/>
      <c r="J5" s="64"/>
      <c r="K5" s="64"/>
      <c r="L5" s="64"/>
      <c r="M5" s="5"/>
    </row>
    <row r="6" spans="1:13" ht="31.5" x14ac:dyDescent="0.25">
      <c r="A6" s="9"/>
      <c r="B6" s="2" t="s">
        <v>3</v>
      </c>
      <c r="C6" s="2" t="s">
        <v>0</v>
      </c>
      <c r="D6" s="2" t="s">
        <v>1</v>
      </c>
      <c r="E6" s="30" t="s">
        <v>4</v>
      </c>
      <c r="F6" s="24" t="s">
        <v>23</v>
      </c>
      <c r="G6" s="21" t="s">
        <v>24</v>
      </c>
      <c r="H6" s="24" t="s">
        <v>25</v>
      </c>
      <c r="I6" s="24" t="s">
        <v>26</v>
      </c>
      <c r="J6" s="3" t="s">
        <v>27</v>
      </c>
      <c r="K6" s="3" t="s">
        <v>28</v>
      </c>
      <c r="L6" s="33" t="s">
        <v>29</v>
      </c>
      <c r="M6" s="34" t="s">
        <v>34</v>
      </c>
    </row>
    <row r="7" spans="1:13" x14ac:dyDescent="0.25">
      <c r="A7" s="9"/>
      <c r="B7" s="24">
        <v>1</v>
      </c>
      <c r="C7" s="65">
        <v>2</v>
      </c>
      <c r="D7" s="65"/>
      <c r="E7" s="65"/>
      <c r="F7" s="24">
        <v>3</v>
      </c>
      <c r="G7" s="21">
        <v>4</v>
      </c>
      <c r="H7" s="24">
        <v>5</v>
      </c>
      <c r="I7" s="24">
        <v>6</v>
      </c>
      <c r="J7" s="24">
        <v>7</v>
      </c>
      <c r="K7" s="24">
        <v>8</v>
      </c>
      <c r="L7" s="33">
        <v>9</v>
      </c>
      <c r="M7" s="34">
        <v>10</v>
      </c>
    </row>
    <row r="8" spans="1:13" ht="53.25" customHeight="1" x14ac:dyDescent="0.25">
      <c r="A8" s="9"/>
      <c r="B8" s="40" t="s">
        <v>2</v>
      </c>
      <c r="C8" s="35">
        <v>1</v>
      </c>
      <c r="D8" s="38" t="s">
        <v>35</v>
      </c>
      <c r="E8" s="38" t="s">
        <v>35</v>
      </c>
      <c r="F8" s="39" t="s">
        <v>45</v>
      </c>
      <c r="G8" s="39">
        <v>105</v>
      </c>
      <c r="H8" s="41"/>
      <c r="I8" s="42"/>
      <c r="J8" s="43"/>
      <c r="K8" s="43"/>
      <c r="L8" s="44" t="s">
        <v>53</v>
      </c>
      <c r="M8" s="37">
        <f>G8*230</f>
        <v>24150</v>
      </c>
    </row>
    <row r="9" spans="1:13" ht="31.5" x14ac:dyDescent="0.25">
      <c r="A9" s="19"/>
      <c r="B9" s="40" t="s">
        <v>2</v>
      </c>
      <c r="C9" s="35">
        <v>2</v>
      </c>
      <c r="D9" s="38" t="s">
        <v>36</v>
      </c>
      <c r="E9" s="38" t="s">
        <v>36</v>
      </c>
      <c r="F9" s="39" t="s">
        <v>46</v>
      </c>
      <c r="G9" s="39">
        <v>300</v>
      </c>
      <c r="H9" s="45"/>
      <c r="I9" s="45"/>
      <c r="J9" s="45"/>
      <c r="K9" s="45"/>
      <c r="L9" s="44" t="s">
        <v>53</v>
      </c>
      <c r="M9" s="37">
        <f>G9*76</f>
        <v>22800</v>
      </c>
    </row>
    <row r="10" spans="1:13" ht="31.5" x14ac:dyDescent="0.25">
      <c r="A10" s="19"/>
      <c r="B10" s="40" t="s">
        <v>2</v>
      </c>
      <c r="C10" s="35">
        <v>3</v>
      </c>
      <c r="D10" s="38" t="s">
        <v>37</v>
      </c>
      <c r="E10" s="38" t="s">
        <v>37</v>
      </c>
      <c r="F10" s="39" t="s">
        <v>46</v>
      </c>
      <c r="G10" s="39">
        <v>15</v>
      </c>
      <c r="H10" s="45"/>
      <c r="I10" s="45"/>
      <c r="J10" s="45"/>
      <c r="K10" s="45"/>
      <c r="L10" s="44" t="s">
        <v>53</v>
      </c>
      <c r="M10" s="37">
        <f>G10*3500</f>
        <v>52500</v>
      </c>
    </row>
    <row r="11" spans="1:13" ht="31.5" x14ac:dyDescent="0.25">
      <c r="A11" s="19"/>
      <c r="B11" s="40" t="s">
        <v>2</v>
      </c>
      <c r="C11" s="35">
        <v>4</v>
      </c>
      <c r="D11" s="38" t="s">
        <v>38</v>
      </c>
      <c r="E11" s="38" t="s">
        <v>38</v>
      </c>
      <c r="F11" s="39" t="s">
        <v>46</v>
      </c>
      <c r="G11" s="39">
        <v>20</v>
      </c>
      <c r="H11" s="45"/>
      <c r="I11" s="45"/>
      <c r="J11" s="45"/>
      <c r="K11" s="45"/>
      <c r="L11" s="44" t="s">
        <v>53</v>
      </c>
      <c r="M11" s="37">
        <f>G11*500</f>
        <v>10000</v>
      </c>
    </row>
    <row r="12" spans="1:13" ht="31.5" x14ac:dyDescent="0.25">
      <c r="A12" s="19"/>
      <c r="B12" s="40" t="s">
        <v>2</v>
      </c>
      <c r="C12" s="35">
        <v>5</v>
      </c>
      <c r="D12" s="46" t="s">
        <v>39</v>
      </c>
      <c r="E12" s="46" t="s">
        <v>39</v>
      </c>
      <c r="F12" s="36" t="s">
        <v>33</v>
      </c>
      <c r="G12" s="36">
        <v>1000</v>
      </c>
      <c r="H12" s="45"/>
      <c r="I12" s="45"/>
      <c r="J12" s="45"/>
      <c r="K12" s="45"/>
      <c r="L12" s="44" t="s">
        <v>53</v>
      </c>
      <c r="M12" s="37">
        <v>5000</v>
      </c>
    </row>
    <row r="13" spans="1:13" ht="31.5" x14ac:dyDescent="0.25">
      <c r="A13" s="19"/>
      <c r="B13" s="40" t="s">
        <v>2</v>
      </c>
      <c r="C13" s="35">
        <v>6</v>
      </c>
      <c r="D13" s="38" t="s">
        <v>41</v>
      </c>
      <c r="E13" s="38" t="s">
        <v>41</v>
      </c>
      <c r="F13" s="39" t="s">
        <v>47</v>
      </c>
      <c r="G13" s="39">
        <v>100</v>
      </c>
      <c r="H13" s="45"/>
      <c r="I13" s="45"/>
      <c r="J13" s="45"/>
      <c r="K13" s="45"/>
      <c r="L13" s="44" t="s">
        <v>53</v>
      </c>
      <c r="M13" s="37">
        <f>G13*12</f>
        <v>1200</v>
      </c>
    </row>
    <row r="14" spans="1:13" ht="31.5" x14ac:dyDescent="0.25">
      <c r="A14" s="19"/>
      <c r="B14" s="40" t="s">
        <v>2</v>
      </c>
      <c r="C14" s="35">
        <v>7</v>
      </c>
      <c r="D14" s="38" t="s">
        <v>42</v>
      </c>
      <c r="E14" s="38" t="s">
        <v>42</v>
      </c>
      <c r="F14" s="39" t="s">
        <v>45</v>
      </c>
      <c r="G14" s="39">
        <v>1</v>
      </c>
      <c r="H14" s="45"/>
      <c r="I14" s="45"/>
      <c r="J14" s="45"/>
      <c r="K14" s="45"/>
      <c r="L14" s="44" t="s">
        <v>53</v>
      </c>
      <c r="M14" s="37">
        <v>200</v>
      </c>
    </row>
    <row r="15" spans="1:13" ht="31.5" x14ac:dyDescent="0.25">
      <c r="A15" s="19"/>
      <c r="B15" s="40" t="s">
        <v>2</v>
      </c>
      <c r="C15" s="35">
        <v>8</v>
      </c>
      <c r="D15" s="38" t="s">
        <v>43</v>
      </c>
      <c r="E15" s="38" t="s">
        <v>43</v>
      </c>
      <c r="F15" s="39" t="s">
        <v>49</v>
      </c>
      <c r="G15" s="39">
        <v>3</v>
      </c>
      <c r="H15" s="45"/>
      <c r="I15" s="45"/>
      <c r="J15" s="45"/>
      <c r="K15" s="45"/>
      <c r="L15" s="44" t="s">
        <v>53</v>
      </c>
      <c r="M15" s="37">
        <f>G15*670</f>
        <v>2010</v>
      </c>
    </row>
    <row r="16" spans="1:13" ht="31.5" x14ac:dyDescent="0.25">
      <c r="A16" s="19"/>
      <c r="B16" s="40" t="s">
        <v>2</v>
      </c>
      <c r="C16" s="35">
        <v>9</v>
      </c>
      <c r="D16" s="38" t="s">
        <v>44</v>
      </c>
      <c r="E16" s="38" t="s">
        <v>44</v>
      </c>
      <c r="F16" s="39" t="s">
        <v>47</v>
      </c>
      <c r="G16" s="39">
        <v>100</v>
      </c>
      <c r="H16" s="45"/>
      <c r="I16" s="45"/>
      <c r="J16" s="45"/>
      <c r="K16" s="45"/>
      <c r="L16" s="44" t="s">
        <v>53</v>
      </c>
      <c r="M16" s="37">
        <f>G16*5</f>
        <v>500</v>
      </c>
    </row>
    <row r="17" spans="1:13" ht="31.5" x14ac:dyDescent="0.25">
      <c r="A17" s="19"/>
      <c r="B17" s="40" t="s">
        <v>2</v>
      </c>
      <c r="C17" s="35">
        <v>10</v>
      </c>
      <c r="D17" s="38" t="s">
        <v>40</v>
      </c>
      <c r="E17" s="38" t="s">
        <v>40</v>
      </c>
      <c r="F17" s="39" t="s">
        <v>48</v>
      </c>
      <c r="G17" s="39">
        <v>2000</v>
      </c>
      <c r="H17" s="45"/>
      <c r="I17" s="45"/>
      <c r="J17" s="45"/>
      <c r="K17" s="45"/>
      <c r="L17" s="44" t="s">
        <v>53</v>
      </c>
      <c r="M17" s="37">
        <f>G17*2.2</f>
        <v>4400</v>
      </c>
    </row>
    <row r="18" spans="1:13" x14ac:dyDescent="0.25">
      <c r="A18" s="19"/>
      <c r="F18" s="4"/>
      <c r="G18" s="4"/>
    </row>
    <row r="19" spans="1:13" x14ac:dyDescent="0.25">
      <c r="A19" s="19"/>
      <c r="F19" s="4"/>
      <c r="G19" s="4"/>
      <c r="M19" s="4">
        <f>SUM(M7:M18)</f>
        <v>122770</v>
      </c>
    </row>
    <row r="20" spans="1:13" x14ac:dyDescent="0.25">
      <c r="A20" s="19"/>
      <c r="F20" s="4"/>
      <c r="G20" s="4"/>
    </row>
    <row r="21" spans="1:13" x14ac:dyDescent="0.25">
      <c r="A21" s="19"/>
      <c r="F21" s="4"/>
      <c r="G21" s="4"/>
    </row>
    <row r="22" spans="1:13" x14ac:dyDescent="0.25">
      <c r="A22" s="19"/>
      <c r="F22" s="4"/>
      <c r="G22" s="4"/>
    </row>
    <row r="23" spans="1:13" x14ac:dyDescent="0.25">
      <c r="A23" s="19"/>
      <c r="F23" s="4"/>
      <c r="G23" s="4"/>
    </row>
    <row r="24" spans="1:13" x14ac:dyDescent="0.25">
      <c r="A24" s="19"/>
      <c r="F24" s="4"/>
      <c r="G24" s="4"/>
    </row>
    <row r="25" spans="1:13" x14ac:dyDescent="0.25">
      <c r="A25" s="19"/>
      <c r="F25" s="4"/>
      <c r="G25" s="4"/>
    </row>
    <row r="26" spans="1:13" x14ac:dyDescent="0.25">
      <c r="A26" s="19"/>
      <c r="F26" s="4"/>
      <c r="G26" s="4"/>
    </row>
    <row r="27" spans="1:13" x14ac:dyDescent="0.25">
      <c r="A27" s="19"/>
      <c r="F27" s="4"/>
      <c r="G27" s="4"/>
    </row>
    <row r="28" spans="1:13" x14ac:dyDescent="0.25">
      <c r="A28" s="19"/>
      <c r="F28" s="4"/>
      <c r="G28" s="4"/>
    </row>
    <row r="29" spans="1:13" x14ac:dyDescent="0.25">
      <c r="A29" s="19"/>
      <c r="F29" s="4"/>
      <c r="G29" s="4"/>
    </row>
    <row r="30" spans="1:13" x14ac:dyDescent="0.25">
      <c r="A30" s="19"/>
      <c r="F30" s="4"/>
      <c r="G30" s="4"/>
    </row>
    <row r="31" spans="1:13" x14ac:dyDescent="0.25">
      <c r="A31" s="19"/>
      <c r="F31" s="4"/>
      <c r="G31" s="4"/>
    </row>
    <row r="32" spans="1:13" x14ac:dyDescent="0.25">
      <c r="A32" s="19"/>
      <c r="F32" s="4"/>
      <c r="G32" s="4"/>
    </row>
    <row r="33" spans="1:7" x14ac:dyDescent="0.25">
      <c r="A33" s="19"/>
      <c r="F33" s="4"/>
      <c r="G33" s="4"/>
    </row>
    <row r="34" spans="1:7" x14ac:dyDescent="0.25">
      <c r="A34" s="19"/>
      <c r="F34" s="4"/>
      <c r="G34" s="4"/>
    </row>
    <row r="35" spans="1:7" x14ac:dyDescent="0.25">
      <c r="A35" s="19"/>
      <c r="F35" s="4"/>
      <c r="G35" s="4"/>
    </row>
    <row r="36" spans="1:7" x14ac:dyDescent="0.25">
      <c r="A36" s="19"/>
      <c r="F36" s="4"/>
      <c r="G36" s="4"/>
    </row>
    <row r="37" spans="1:7" x14ac:dyDescent="0.25">
      <c r="A37" s="19"/>
      <c r="F37" s="4"/>
      <c r="G37" s="4"/>
    </row>
    <row r="38" spans="1:7" x14ac:dyDescent="0.25">
      <c r="A38" s="19"/>
      <c r="F38" s="4"/>
      <c r="G38" s="4"/>
    </row>
    <row r="39" spans="1:7" x14ac:dyDescent="0.25">
      <c r="A39" s="19"/>
      <c r="F39" s="4"/>
      <c r="G39" s="4"/>
    </row>
    <row r="40" spans="1:7" x14ac:dyDescent="0.25">
      <c r="A40" s="19"/>
      <c r="F40" s="4"/>
      <c r="G40" s="4"/>
    </row>
    <row r="41" spans="1:7" x14ac:dyDescent="0.25">
      <c r="A41" s="19"/>
      <c r="F41" s="4"/>
      <c r="G41" s="4"/>
    </row>
    <row r="42" spans="1:7" x14ac:dyDescent="0.25">
      <c r="A42" s="19"/>
      <c r="F42" s="4"/>
      <c r="G42" s="4"/>
    </row>
    <row r="43" spans="1:7" x14ac:dyDescent="0.25">
      <c r="A43" s="19"/>
      <c r="F43" s="4"/>
      <c r="G43" s="4"/>
    </row>
    <row r="44" spans="1:7" x14ac:dyDescent="0.25">
      <c r="A44" s="19"/>
      <c r="F44" s="4"/>
      <c r="G44" s="4"/>
    </row>
    <row r="45" spans="1:7" x14ac:dyDescent="0.25">
      <c r="A45" s="19"/>
      <c r="F45" s="4"/>
      <c r="G45" s="4"/>
    </row>
    <row r="46" spans="1:7" x14ac:dyDescent="0.25">
      <c r="A46" s="19"/>
      <c r="F46" s="4"/>
      <c r="G46" s="4"/>
    </row>
    <row r="47" spans="1:7" x14ac:dyDescent="0.25">
      <c r="A47" s="19"/>
      <c r="F47" s="4"/>
      <c r="G47" s="4"/>
    </row>
    <row r="48" spans="1:7" x14ac:dyDescent="0.25">
      <c r="A48" s="19"/>
      <c r="F48" s="4"/>
      <c r="G48" s="4"/>
    </row>
    <row r="49" spans="1:7" x14ac:dyDescent="0.25">
      <c r="A49" s="19"/>
      <c r="F49" s="4"/>
      <c r="G49" s="4"/>
    </row>
    <row r="50" spans="1:7" x14ac:dyDescent="0.25">
      <c r="A50" s="19"/>
      <c r="F50" s="4"/>
      <c r="G50" s="4"/>
    </row>
    <row r="51" spans="1:7" x14ac:dyDescent="0.25">
      <c r="A51" s="19"/>
      <c r="F51" s="4"/>
      <c r="G51" s="4"/>
    </row>
    <row r="52" spans="1:7" x14ac:dyDescent="0.25">
      <c r="A52" s="19"/>
      <c r="F52" s="4"/>
      <c r="G52" s="4"/>
    </row>
    <row r="53" spans="1:7" x14ac:dyDescent="0.25">
      <c r="A53" s="19"/>
      <c r="F53" s="4"/>
      <c r="G53" s="4"/>
    </row>
    <row r="54" spans="1:7" x14ac:dyDescent="0.25">
      <c r="A54" s="19"/>
      <c r="F54" s="4"/>
      <c r="G54" s="4"/>
    </row>
    <row r="55" spans="1:7" x14ac:dyDescent="0.25">
      <c r="A55" s="19"/>
      <c r="F55" s="4"/>
      <c r="G55" s="4"/>
    </row>
    <row r="56" spans="1:7" x14ac:dyDescent="0.25">
      <c r="A56" s="19"/>
      <c r="F56" s="4"/>
      <c r="G56" s="4"/>
    </row>
    <row r="57" spans="1:7" x14ac:dyDescent="0.25">
      <c r="A57" s="19"/>
      <c r="F57" s="4"/>
      <c r="G57" s="4"/>
    </row>
    <row r="58" spans="1:7" x14ac:dyDescent="0.25">
      <c r="A58" s="19"/>
      <c r="F58" s="4"/>
      <c r="G58" s="4"/>
    </row>
    <row r="59" spans="1:7" x14ac:dyDescent="0.25">
      <c r="A59" s="19"/>
      <c r="F59" s="4"/>
      <c r="G59" s="4"/>
    </row>
  </sheetData>
  <autoFilter ref="A7:M17" xr:uid="{00000000-0009-0000-0000-000001000000}">
    <filterColumn colId="2" showButton="0"/>
    <filterColumn colId="3" showButton="0"/>
  </autoFilter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8" xr:uid="{00000000-0002-0000-0100-000000000000}">
      <formula1>0.0001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72" t="s">
        <v>30</v>
      </c>
      <c r="I12" s="72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19</v>
      </c>
    </row>
    <row r="16" spans="2:12" s="12" customFormat="1" ht="20.25" x14ac:dyDescent="0.3"/>
    <row r="17" spans="4:4" s="12" customFormat="1" ht="20.25" x14ac:dyDescent="0.3">
      <c r="D17" s="12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2021-04-05T07:14:21Z</cp:lastPrinted>
  <dcterms:created xsi:type="dcterms:W3CDTF">2017-08-17T12:48:14Z</dcterms:created>
  <dcterms:modified xsi:type="dcterms:W3CDTF">2021-08-02T15:21:07Z</dcterms:modified>
</cp:coreProperties>
</file>