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DISPOZITIVE MEDICALE\DM Lista Suplimentară 19\INIȚIERE\"/>
    </mc:Choice>
  </mc:AlternateContent>
  <bookViews>
    <workbookView xWindow="0" yWindow="0" windowWidth="14730" windowHeight="11760"/>
  </bookViews>
  <sheets>
    <sheet name="Specificaţii tehnice         " sheetId="4" r:id="rId1"/>
    <sheet name="Specificaţii de preț        " sheetId="5" r:id="rId2"/>
  </sheets>
  <definedNames>
    <definedName name="_Hlk125125747" localSheetId="1">'Specificaţii de preț        '!$D$8</definedName>
    <definedName name="_xlnm._FilterDatabase" localSheetId="0" hidden="1">'Specificaţii tehnice         '!$A$7:$R$8</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Z8" i="5" l="1"/>
  <c r="Z9" i="5"/>
  <c r="N12" i="5"/>
  <c r="M12" i="5"/>
  <c r="Z11" i="5"/>
  <c r="Z10" i="5"/>
</calcChain>
</file>

<file path=xl/sharedStrings.xml><?xml version="1.0" encoding="utf-8"?>
<sst xmlns="http://schemas.openxmlformats.org/spreadsheetml/2006/main" count="83" uniqueCount="43">
  <si>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</si>
  <si>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</si>
  <si>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</si>
  <si>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</si>
  <si>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</si>
  <si>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</si>
  <si>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</si>
  <si>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</si>
  <si>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</si>
  <si>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</si>
  <si>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</si>
  <si>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</si>
  <si>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</si>
  <si>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</si>
  <si>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</si>
  <si>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</si>
  <si>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</si>
  <si>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</si>
  <si>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</si>
  <si>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</si>
  <si>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</si>
  <si>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</si>
  <si>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</si>
  <si>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</si>
  <si>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</si>
  <si>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</si>
  <si>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</si>
  <si>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</si>
  <si>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</si>
  <si>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1</t>
  </si>
  <si>
    <t>2</t>
  </si>
  <si>
    <t>3</t>
  </si>
  <si>
    <t>4</t>
  </si>
  <si>
    <t>Achiziționarea dispozitivelor medicale conform necesității instituților medico-sanitare publice lista supliemntară 19</t>
  </si>
  <si>
    <t>Sistem radiographic digital (cu bucky vertical) cerințe medii 210211</t>
  </si>
  <si>
    <t>Valoarea DM cu 5 ani Mentenanță consumabile</t>
  </si>
  <si>
    <t>Unitate de radiografie, mobilă (caracteristici medii) 210110</t>
  </si>
  <si>
    <t>Dispozitiv de reprocesarea automata a doua endoscope cu uscarea canalelor 290430</t>
  </si>
  <si>
    <t>Ultrasonograf General, Cardiac, Vascular, performanţă înaltă 300120</t>
  </si>
  <si>
    <t xml:space="preserve">Unitate de radiografie, mobilă (caracteristici medii)  
Cod 210110 
Descriere Sistem radiografic digital pe consolă mobilă 
Parametru  Specificaţie
Dimensiuni Greutate maxima acceptabila ≤ 450 kg
Puterea generator  ≥ 32 kW
ANOD TUB Raze X Capacitate termică, HU  ≥ 30000
 kV, Diapazon   ≥ 40-125
 mA Diapazon  ≥ 50-400
 mAs Diapazon   Ajustabil
 Pata focală, mm  "Pata focală, mm 0.8 -1.3, ±0.2
pata focala mica 0.6-0.8
pata focala mare 1.1-1.3"
 Timp de expunere diapazon minim 0,001-4,0 s
SID DIAPAZON, cm  ≥ 140  
Rotirea bratului in jurul axei orizontale   ±90
INDICATORI  Tip  Digital 
 kVp  Digital
 mAs  Digital 
DETECTOR DIGITAL  Tip  CSI
 Rezoluţie matrice ≥ 2560x3072 pixels
 Pixel ≤ 140 µm
 Gradaţie  ≥ 16 biti
 Dimensiune, cm  ≥ 35x43
 Timp pînă la apariţia imaginii  Max 5 sec
 Tip conectare la unitate Wi-Fi
 Baterii  min. 2 buc.
  autonomie in regim de  utilizare pentru o baterie de minim 7 ore
 Incarcator baterie( cu 2 sloturi)  obligatoriu
DAP–metru  obligatoriu
Colimator Rectangular obligatoriu
 Camp maxim la 1 m SID – 43x43 cm obligatoriu
 Iluminare LED Minim 160 lx
 Indicator SID minim 1 m, 1.5 m, 1.8 m
CENTRARE PACIENT/ LUMINA COLIMATOR   obligatoriu
CERINŢE ALIMENTARE   Toate componentele echipamentului electric se vor conecta la priză prin fişă de reţea de tip F  “Schuko”
  Electricitate: 220  Volţi monofazic, Frecvenţa 50 Hz
  Cablu Minim 5 m
Loc lucru (PC1) integrat in consola mobila Loc lucru laborant: PC cu accesorii, monitor si SW integrat pentru achizitie si prelucrare/stocare a imaginilor x-ray, interfata control generator obligatoriu
 CPU ≥ Core i7, sau echivalent
 Sistem de operare Ubuntu / Windows 10 sau mai avansat
 Memorie operativa ≥ 8 Gb
 Memorie HDD/SSD ≥ 500 Gb sau stocarea a minim 20000 imagini 
 Recorder DVD/RW obligatoriu
 Accesorii tastatura
  mouse - opțional
 Monitor LCD medical, Touch screen, (IPS fara stralucire) ≥ 19 inch
 SW: 
 Baza de date pacienti, posibilitate de vizualizare si redactare a imaginelor captate de pe detector obligatoriu
 Detectare pozitionare corecta a grilei (conform APR) obligatoriu
 Posibilitate de configurare a tabelelor APR obligatoriu
 Legatura cu generatorul de raze -x prin intermediul tabelelor APR obligatoriu
 Menegmentul dozei acumulate de pacient (legatura cu DAP-metru) obligatoriu
 Legatura cu Server DICOM (DICOM MWL SCU) obligatoriu
 Posibilitate de lucru cu multiple Servere (DICOM store SCU) obligatoriu
 Posibilitate de conetare printer (DICOM print SCU) obligatoriu
 Stocare pe purtator optic (CD, DVD) a imaginilor in format DICOM obligatoriu
 Posibilitate diagnosticare ajustare SW de la distanta obligatoriu
 WiFi  ≥ 802.11b/g
 Compatibilitate totala DICOM 3.0
Loc lucru (PC2) medic Loc lucru medic imagist: PC cu accesorii, monitor si SW integrat pentru prelucrare/ stocare, schimb de date cu reteaua DICOM obligatoriu
 Procesor ≥ Core i7, sau echivalent 
 Sistem de operare Ubuntu / Windows 7 sau mai avansat
 Memorie operativa ≥ 8 Gb
 Memorie HDD ≥ 1 Tb
 Recorder DVD/RW da
Accesorii claviatura, maus, UPS da
Monitor LCD Medical IPS fara efect de stralucire ≥ 21 inch, 2Mpx
SW: Baza de date pacieti, posibilitate de vizualizare si redactare a imaginelor primite de la locu de lucru 1 si reteua DICOM obligatoriu
 Legatura cu Server DICOM (DICOM MWL SCU) obligatoriu
 Posibilitate de lucru cu multiple Servere (DICOM store SCU) obligatoriu
 Posibilitate de conectare printer (DICOM print SCU) obligatoriu
 Stocare pe purtator optic (CD, DVD) a imaginilor in format DICOM obligatoriu
 Posibilitate diagnosticare ajustare SW de la distanta obligatoriu
 Compatibilitate totala DICOM 3.0
Alimentare electrica 220V, 50Hz cu impamintare obligatoriu
Accesorii Complect de procetie radiologic (guleras, sort, fusta) 1 set.
 Sirma mobila cu fereastra pe rotile de protectie x-ray a tehnicianului in timpul expunerii obligatoriu
Instalare/service Instalare inclusiv raport de evaluare a calitatii (Controlul calitatii sau raport de testare de la producator) obligatoriu
 Existenta centru de deservire in RM cu ingineri locali acreditati de producator obligatoriu
 Posibilitatea de service post garantie (contra plata) pe un termen de min 7 ani
</t>
  </si>
  <si>
    <t xml:space="preserve">Sistem radiografic digital (cu bucky vertical) cerințe medii   
Cod 210211  
Descriere Sistem radiografic pentru uz general, libertate de mişcare şi multiple configurări. Aria larga de mişcare a mesei, cu posibilitatea de ajustare a limitelor, bucky-ului şi a stativului vertical permit expuneri de la cap pînă la degetul piciorului fără să fie necesară repoziţionarea pacientului.  
Parametru   Specificaţia
Modul radiologic Digital Detector unic obligatoriu
Tip masă Tip  Piedestal
 Suport electric  obligatoriu
 Mișcarea mesei Longitudinală, cm ± 55
  Laterală, cm ± 12,5
  Verticală, motorizat obligatoriu
 Fața mesei Densitatea mesei &lt; 1.0 mm Al
  Greutatea maximă a pacientului ≥ 200 kg
  Suportul mesei Piedestal
  Sistem de control electromagnetic
Sistemul BUCKY a mesei  Tip motorizat
  Dimensiunea, cm minimum 43x43
  Controlul automat al expunerii (AEC) 4 cîmpuri
  Raportul grilei ≥10:1 
  Sincronizare automata cu tubul radiologic obligatoriu
  Distanta de deplasare a tubului deasupra mesei ≥ 180 cm
BUCKY vertical  Dimensiunea, cm minimum 43x43
  Controlul automat al expunerii (AEC) obligatoriu
  Raportul grilei ≥10:1 
  Mărimea casetei ≥43x43
  Sistem de control electromagnetic
  Deplasarea longitudinală, cm max. 180 cm
Detector digital plat Mărimea detector, cm  ≥43x43
 Configurare detector Fără fir obligatoriu
 Caracteristicele detectorului Rezoluția matricei, pixeli ≥ 3052x3052 pixels
  DQE @ ≤ 1.0 lp/mm ≥ 65 %
  DQE @ ≥ 2.0 lp/mm ≥ 37 %
  Mărimea pixelului ≤140 µm
  Tip Tip CSI (Celsiu iodid) s-au similar
Procesarea avansată   obligatoriu
Generator de raze X  Puterea maxima ≥ 65 kW
  Intensitatea maximă la 100 kV ≥ 650 mA
  Domeniu curent (mA) 10-800 mA
  Domeniu tensiune (kV) 40-150 kV
  high speed starter obligatoriu
  Control automat al expunerii AEC obligatoriu
Tubul de raze X  Anod rotativ obligatoriu
  Dimensiunea spotului focal, mm 0.6 și 1.2
  Capacitatea termică, KHU ≥ 400
  Rata de răcire, KHU/min. ≥ 120
  Viteza de start a anodei, rpm min. 9000 rpm
Colimator  Ecran obligatoriu
  Motorizat obligatoriu
  Afisare SID
   tip Filtru
   inclinare
  Sincronizare cu regimul de expunere obligatoriu
Suspensia tubului  Instalare/fixare podea
  tip motorizat obligatoriu
  Rotație suspensie în jurul axei orizontale (dreapta/stînga) ±180 ˚
  Rotație tub, axa orizontală ±90 ˚
  Sistem de control electromagnetic
  Panou de control pe tubul radiologic opțional
 DAP–metru  Incorporat obligatoriu
  Afișarea dozei și export prin DICOM obligatoriu
Consola de achizitie integrată (PC Tehnician radiolog)  CPU (Procesor) 6 nuclee, s-au analogic
  RAM (memorie operativă) min 8 Gb
  HDD  min 1 TB
  Administrează Parametrii generator
   Software de achiziție a imaginii
   Bază de date Pacient
   DAP metru
   Colimator
  Software de achiziție a imaginii Post-procesarea anatomică specifică
   Procesarea avansată
   Procesarea manuală
   Preseturi personalizate
   "Interfața software 
rus/rom/eng"
  Monitor medical min 21 inci
   min 400 CD/m2
   min 2 mgpixel
  CD/DVD obligatoriu
  Software de achiziție a imaginii obligatoriu
  Preseturi personalizate obligatoriu
  Interfața software rus/rom
  Pachet DICOM Stocare, printare, import, export, transmitere min 10 noduri DICOM, baza de date
  UPS  min 600 VA
Stație de arhivare și procesare a imaginii  CPU (Procesor) 6 nuclee, s-au analogic
  RAM(memorie operativă) min 8 Gb
  HDD  min 2TB
  Monitor medical min 21 inci
   min 1000 CD/m2
   min 2 mgpixel
  CD/DVD obligatoriu
  Software de diagnosticare, procesare si arhivare mini Pacs da, certificat CE, ISO 13845 
  Pachet DICOM Stocare, printare, import, export, transmitere,baza de date
  Imprimanta p/u rapoarte obligatoriu
  UPS  min 600 VA
Imprimantă DICOM   Tave accesibile simultan min 2 buc
  Tip laser s-au analogic
  rezolutie, dpi min 300 dpi
  "Productivitate, filme/ora 
(35x43 cm)" min 80/oră
Integrarea  Stocarea clasa SOP DICOM 3.0 da
Accesorii  Sticlă plumbată minim 1x0,8 m 
  Guleraș de protecție 2 seturi
  Sorț de protecție 2 seturi
</t>
  </si>
  <si>
    <t xml:space="preserve">"Dispozitiv de reprocesarea automata a doua endoscope cu uscarea canalelor
(caracteristici avansate)"   
Cod 290430  
Descriere Concepute pentru a dezinfecție de nivel înalt folosind un sistem automat de umezire si curatare a canalelor endoscopului.  
Parametru   Specificaţia
Configurație   Sistem staționar pe podea sau pe masă
Endoscoape per ciclu   ≥ 2
Interfață utilizator   Ecran color (LCD sau touchscreen) 
Numărul de canale de conectare   ≥ 7 canale independente pentru spălare și dezinfectare
Un ciclu deplin să conțină următoarele etape: Curățare / Spalare  ≤ 30 min.
 Dezinfecție de nivel înalt  
 Clătire   
 Uscare canalelor cu aer filtrat (HEPA) sau cu alcool  
Spălare prin imersie și irigare 360 grade a soluților în cuvă   obligatoriu
Deschiderea automată a capacului cuvei la activare pentru a exclude contaminarea încrucișată   obligatoriu
În caz de necesitate să fie posibil adăugarea a unei etape adiționale de precurățare   obligatoriu
Monitorizarea și control debit per fiecare canal separat   obligatoriu
"Validarea fluxului de lichid prin toate canalele
sistemul trebuie să confirme că soluțiile de detergent, dezinfectant și apă de clătire circulă prin fiecare canal pe toată durata ciclului"   obligatoriu
Perfuzarea soluțiilor trebuie realizată cu presiune controlată pentru a asigura curățarea mecanică eficientă fără deteriorarea canalelor endoscopului   obligatoriu
Monitorizarea fluxului prin canal, sistemul trebuie să detecteze obstrucția sau conectarea incorectă a canalelor și să oprească ciclul în caz de debit insuficient   obligatoriu
Test de etanșeitate a endoscopului (leak test)   obligatoriu
Monitorizarea nivelului de agenți chimici   obligatoriu
Compatibil cu următoarele tipuri de endoscoape: Olympus  obligatoriu
 Fujifilm  obligatoriu
 Pentax  obligatoriu
 Karl Storz  obligatoriu
 Alți producători  indicați producătorii oferiți
Tipuri agenti antimicrobieni   Chimici (acid peracetic / glutaraldehidă / chlorinedioxide)
Detectarea automata a scurgerilor endoscopului pe parcursul întregului ciclu de dezinfecție   obligatoriu
Temperatura maximă de proces   ≤ 55 °C
Dozare agenți de curățare   dozare automată
Dozare agenți de dezinfecție   dozare automată
Sistem de alarmă   alarmă automată vizuală și acustică
Stand pe roți   obligatoriu
Compresor de aer medical integrat sau extern. Dotat cu filtrare HEPA pentru producerea aerului de cailitate medicală.   obligatoriu
Pistol de aer pentru uscarea externă   opțional
Trasabilitate și control proces   obligatoriu
Dispozitivul trebuie să permită: înregistrarea automată a ciclurilor  obligatoriu
 identificarea endoscopului   obligatoriu
 arhivarea datelor procesului  obligatoriu
 posibilitate de export sau conectare la sistem informatic spitalicesc  opțional
Imprimantă (integrată sau externă)   imprimarea rezultatelor de dezinfecție a endoscopului
Autodezinfectare   obligatoriu
Sistem de filtrare a apei   obligatoriu
Solutiile folosite nu sunt permise la utilizare repetată (sunt evacuate dupa fiecare etapa a ciclului)   obligatoriu
Să fie certificat după standardele de igienă: UNI EN ISO 1588  obligatoriu
Accesorii și consumabile:   
Adaptoare de conectare pentru: Olympus  obligatoriu
 Fujifilm  obligatoriu
 Pentax  obligatoriu
 Alți producători  indicați producătorii oferiți
Hârtie pentru imprimantă   min. 10 buc.
Set inclus de filtre antibacteriale de apă, lampă UV,  filtru 0.2 µm pentru clătire finală pentru buna funcționare a dispozitivului pentru o perioadă de: minim 2 ani, acestea să fie livrate beneficiarului la momentul instalării dispozitivului   obligatoriu
Kit de mentenanță pentru 2 ani. În kit trebuie să fie incluse toate consumabilele și piesele de schimb conform recomandării producătorului (kit 1 an + kit 2 ani).     obligatoriu
Soluție de spălare   min. 200 cicluri
Soluție de dezinfectare   min. 200 cicluri
</t>
  </si>
  <si>
    <t xml:space="preserve">Ultrasonograf General, Cardiac, Vascular, performanţă înaltă  
Cod  300120
APLICAŢII CLINICE  Abdominal, Cardiac, TCD, Urologice, Pediatrice, MSK, Vascular, Părți moi
Consolă cu mișcări independente Sus/Jos
  Dreapta/Stînga
PROBE PORTURI Active  ≥ 4
PROBE TIP, MHz Linear   8 - 16 MHz
  Elemente fizice:≥ 192
 Convex  Single Cristal  1,5 - 6 MHz
  Elemente fizice:≥ 192
 Phased/Vector Single Cristal 2 - 5 MHz
  Elemente fizice:≥ 92
Frecvența maximă a sistemului  ≥ 24 MHz
NIVELE DE GRI  ≥256
PREPROCESARE, canale digitale  ≥ 9 000 000
GAMA DINAMICA  ≥ 300 dB
Adîncimea de scanare  ≥ 40 cm
POSTPROCESARE  Mape culore
  Inversare spectru
  Unghi de scanare
  Baseline
 MODURI de Scanare 2-D mod da
 M-mod da
 Color M -mod da
 Anatomical M-Mod da
 Mod Panoramic da
 Mod Trapizoidal da
 Compunere spațială ≥ 7 trepte
 Mod de procesare adaptivă pentru  eliminarea artefactelor și zgomotelor de imagine ≥ 10 trepte
 Mod de procesare avansată a imaginii, care compensează variația de propagare a ultrasunetului în diferite  țesuturi Da
 Imagine Moduri Regim de analiza a intensitatii de unda WI, regim ce ne permite aprecierea complexa a tensiunii arteriale si a caracteristicilor hemodinamice da
 Tehnologii, necesar pentru investigarile vaselor cu un inalt grad de stenoza   Da
 Harmonic imaging da
DOPPLER Tip  CWD, PWD, PDI, Color Doppler, TDI
 Direcțional-PDI da
 Vizualizare îm rezuluție înaltă a fluxului sangvin da
 Duplex da
 Triplex da
 Metode de masurare manual, Semi-automat, Automat, Automat în timp real
Moduri de vizualizare 2D/PW Da
 2D/Color Doppler Da
 2D/M mode Da
 2D/PW/ Color Doppler sau PDI Da
 Dual, 2D/2D+Color Doppler sau PDI da
FUNCŢIONALITĂŢI Măsurători digitale da
 Auto optimizare prin apăsarea unui singur buton Optimizare 2D mod, Modurile Doppler, Doppler Basline 
 Auto IMT da
 Auto EF da
 Rapoarte  Auto generare
PAN/ZOOM imagine în timp real da
 imagine îngheţată da
STOCARE IMAGINI Capacitate "SSD ≥ 1 TB sau
Hybrid (SSD+HDD)"
 Cine da
DICOM 3.0 COMPLIANT  da
MONITOR integrat de control de tip touch  ≥ 12''
PACHETE DE ANALIZĂ Cardiac da
 MSK da
 Vascular da
 Strain Rate da
 Stress Echo da
MONITOR marime ≥ 23"
 Rezoluție ≥1920x1080
Periferice Bloc ECG Da
 Încălzitor de gel Da
 Printer Alb/Negru încorpoart în consola sistemului 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</si>
</sst>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 _₽_-;\-* #,##0.00\ _₽_-;_-* &quot;-&quot;??\ _₽_-;_-@_-"/>
  </numFmts>
  <fonts count="31"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Times New Roman"/>
      <family val="1"/>
      <charset val="238"/>
    </font>
    <font>
      <sz val="11"/>
      <name val="Cambria"/>
      <family val="1"/>
      <charset val="238"/>
    </font>
    <font>
      <sz val="12"/>
      <name val="Times New Roman"/>
      <family val="1"/>
      <charset val="238"/>
    </font>
    <font>
      <b/>
      <sz val="12"/>
      <color indexed="8"/>
      <name val="Times New Roman"/>
      <family val="1"/>
      <charset val="238"/>
    </font>
    <font>
      <sz val="12"/>
      <color indexed="8"/>
      <name val="Times New Roman"/>
      <family val="1"/>
      <charset val="238"/>
    </font>
    <font>
      <sz val="12"/>
      <color theme="1"/>
      <name val="Cambria"/>
      <family val="1"/>
      <charset val="238"/>
    </font>
    <font>
      <sz val="12"/>
      <name val="Arial"/>
      <family val="2"/>
      <charset val="204"/>
    </font>
    <font>
      <sz val="10"/>
      <name val="Arial"/>
      <family val="2"/>
      <charset val="204"/>
    </font>
    <font>
      <sz val="11"/>
      <name val="Times New Roman"/>
      <family val="1"/>
    </font>
    <font>
      <sz val="10"/>
      <name val="Times New Roman"/>
      <family val="1"/>
      <charset val="204"/>
    </font>
    <font>
      <sz val="10"/>
      <name val="Times New Roman"/>
      <family val="1"/>
    </font>
    <font>
      <sz val="8"/>
      <name val="Times New Roman"/>
      <family val="1"/>
    </font>
    <font>
      <sz val="7"/>
      <name val="Times New Roman"/>
      <family val="1"/>
      <charset val="238"/>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15">
    <xf numFmtId="0" fontId="0" fillId="0" borderId="0"/>
    <xf numFmtId="0" fontId="11" fillId="0" borderId="0"/>
    <xf numFmtId="0" fontId="13" fillId="0" borderId="0"/>
    <xf numFmtId="0" fontId="14" fillId="0" borderId="0"/>
    <xf numFmtId="0" fontId="14" fillId="0" borderId="0"/>
    <xf numFmtId="0" fontId="3" fillId="0" borderId="0"/>
    <xf numFmtId="0" fontId="15" fillId="0" borderId="0"/>
    <xf numFmtId="0" fontId="16" fillId="0" borderId="0"/>
    <xf numFmtId="0" fontId="17" fillId="0" borderId="0"/>
    <xf numFmtId="0" fontId="2" fillId="0" borderId="0"/>
    <xf numFmtId="0" fontId="1" fillId="0" borderId="0"/>
    <xf numFmtId="0" fontId="14" fillId="0" borderId="0"/>
    <xf numFmtId="0" fontId="14" fillId="0" borderId="0"/>
    <xf numFmtId="0" fontId="15" fillId="0" borderId="0"/>
    <xf numFmtId="43" fontId="25" fillId="0" borderId="0" applyFont="0" applyFill="0" applyBorder="0" applyAlignment="0" applyProtection="0"/>
  </cellStyleXfs>
  <cellXfs count="85">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horizontal="center" vertical="center"/>
      <protection locked="0"/>
    </xf>
    <xf numFmtId="1" fontId="6" fillId="2" borderId="1" xfId="1" applyNumberFormat="1" applyFont="1" applyFill="1" applyBorder="1" applyAlignment="1" applyProtection="1">
      <alignment horizontal="center" vertical="center" wrapText="1"/>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5" xfId="0" applyFont="1" applyFill="1" applyBorder="1" applyAlignment="1" applyProtection="1">
      <alignment horizontal="left" vertical="top"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5" fillId="0" borderId="0" xfId="0" applyFont="1" applyBorder="1" applyAlignment="1" applyProtection="1">
      <alignment vertical="top"/>
      <protection locked="0"/>
    </xf>
    <xf numFmtId="0" fontId="6" fillId="2" borderId="1" xfId="1" applyFont="1" applyFill="1" applyBorder="1" applyAlignment="1" applyProtection="1">
      <alignment horizontal="center" vertical="center" wrapText="1"/>
    </xf>
    <xf numFmtId="0" fontId="20" fillId="3" borderId="1" xfId="1" applyFont="1" applyFill="1" applyBorder="1" applyProtection="1">
      <protection locked="0"/>
    </xf>
    <xf numFmtId="0" fontId="18" fillId="3" borderId="1" xfId="0" applyFont="1" applyFill="1" applyBorder="1" applyAlignment="1" applyProtection="1">
      <alignment horizontal="left" vertical="top" wrapText="1"/>
    </xf>
    <xf numFmtId="0" fontId="18" fillId="3" borderId="1" xfId="0" applyFont="1" applyFill="1" applyBorder="1" applyAlignment="1">
      <alignment horizontal="center" vertical="top" wrapText="1"/>
    </xf>
    <xf numFmtId="49" fontId="18" fillId="3" borderId="1" xfId="0" applyNumberFormat="1" applyFont="1" applyFill="1" applyBorder="1" applyAlignment="1" applyProtection="1">
      <alignment horizontal="center" vertical="center" wrapText="1"/>
    </xf>
    <xf numFmtId="0" fontId="19" fillId="3" borderId="1" xfId="0" applyFont="1" applyFill="1" applyBorder="1" applyAlignment="1">
      <alignment vertical="center" wrapText="1"/>
    </xf>
    <xf numFmtId="0" fontId="19" fillId="3" borderId="1" xfId="0" applyFont="1" applyFill="1" applyBorder="1" applyAlignment="1">
      <alignment vertical="center"/>
    </xf>
    <xf numFmtId="0" fontId="20" fillId="3" borderId="1" xfId="1" applyFont="1" applyFill="1" applyBorder="1" applyProtection="1"/>
    <xf numFmtId="0" fontId="21" fillId="3" borderId="5" xfId="0" applyFont="1" applyFill="1" applyBorder="1" applyAlignment="1" applyProtection="1">
      <alignment horizontal="center" vertical="center" wrapText="1"/>
    </xf>
    <xf numFmtId="0" fontId="21" fillId="3" borderId="5" xfId="0" applyFont="1" applyFill="1" applyBorder="1" applyAlignment="1" applyProtection="1">
      <alignment horizontal="left" vertical="top" wrapText="1"/>
    </xf>
    <xf numFmtId="0" fontId="22" fillId="3" borderId="5" xfId="1" applyFont="1" applyFill="1" applyBorder="1" applyAlignment="1" applyProtection="1">
      <alignment horizontal="left" vertical="top" wrapText="1"/>
    </xf>
    <xf numFmtId="49" fontId="22" fillId="3" borderId="1" xfId="0" applyNumberFormat="1" applyFont="1" applyFill="1" applyBorder="1" applyAlignment="1" applyProtection="1">
      <alignment horizontal="center" vertical="center" wrapText="1"/>
    </xf>
    <xf numFmtId="0" fontId="23" fillId="3" borderId="1" xfId="0" applyFont="1" applyFill="1" applyBorder="1" applyAlignment="1">
      <alignment vertical="center" wrapText="1"/>
    </xf>
    <xf numFmtId="0" fontId="22" fillId="3" borderId="1" xfId="0" applyFont="1" applyFill="1" applyBorder="1" applyAlignment="1" applyProtection="1">
      <alignment horizontal="center" vertical="center" wrapText="1"/>
    </xf>
    <xf numFmtId="1" fontId="20" fillId="3" borderId="1" xfId="0" applyNumberFormat="1" applyFont="1" applyFill="1" applyBorder="1" applyAlignment="1" applyProtection="1">
      <alignment horizontal="center" vertical="center"/>
      <protection locked="0"/>
    </xf>
    <xf numFmtId="0" fontId="24" fillId="3" borderId="1" xfId="0" applyFont="1" applyFill="1" applyBorder="1" applyAlignment="1">
      <alignment horizontal="center" vertical="center"/>
    </xf>
    <xf numFmtId="0" fontId="20" fillId="3" borderId="1" xfId="0" applyFont="1" applyFill="1" applyBorder="1" applyAlignment="1" applyProtection="1">
      <alignment vertical="top"/>
      <protection locked="0"/>
    </xf>
    <xf numFmtId="0" fontId="20" fillId="3" borderId="1" xfId="0" applyFont="1" applyFill="1" applyBorder="1" applyAlignment="1" applyProtection="1">
      <alignment vertical="center" wrapText="1"/>
      <protection locked="0"/>
    </xf>
    <xf numFmtId="0" fontId="24" fillId="3" borderId="1" xfId="0" applyFont="1" applyFill="1" applyBorder="1" applyAlignment="1">
      <alignment vertical="center"/>
    </xf>
    <xf numFmtId="0" fontId="6" fillId="5" borderId="1" xfId="0" applyFont="1" applyFill="1" applyBorder="1" applyAlignment="1" applyProtection="1">
      <alignment horizontal="left" vertical="top" wrapText="1"/>
    </xf>
    <xf numFmtId="0" fontId="21" fillId="5" borderId="1" xfId="0" applyFont="1" applyFill="1" applyBorder="1" applyAlignment="1" applyProtection="1">
      <alignment horizontal="left" vertical="top" wrapText="1"/>
    </xf>
    <xf numFmtId="0" fontId="21" fillId="5" borderId="1" xfId="0" applyFont="1" applyFill="1" applyBorder="1" applyAlignment="1" applyProtection="1">
      <alignment horizontal="left" vertical="center"/>
    </xf>
    <xf numFmtId="0" fontId="21" fillId="5" borderId="1" xfId="0" applyFont="1" applyFill="1" applyBorder="1" applyAlignment="1" applyProtection="1">
      <alignment horizontal="center" vertical="center" wrapText="1"/>
    </xf>
    <xf numFmtId="0" fontId="21" fillId="5" borderId="1" xfId="0" applyFont="1" applyFill="1" applyBorder="1" applyAlignment="1" applyProtection="1">
      <alignment horizontal="center" vertical="top" wrapText="1"/>
    </xf>
    <xf numFmtId="0" fontId="5" fillId="0" borderId="0" xfId="1" applyFont="1" applyAlignment="1" applyProtection="1">
      <alignment horizontal="center" vertical="center" wrapText="1"/>
      <protection locked="0"/>
    </xf>
    <xf numFmtId="43" fontId="5" fillId="0" borderId="0" xfId="14" applyFont="1" applyAlignment="1" applyProtection="1">
      <alignment horizontal="center" vertical="center"/>
      <protection locked="0"/>
    </xf>
    <xf numFmtId="43" fontId="26" fillId="0" borderId="0" xfId="14" applyFont="1" applyAlignment="1" applyProtection="1">
      <alignment horizontal="center" vertical="center"/>
      <protection locked="0"/>
    </xf>
    <xf numFmtId="0" fontId="27" fillId="0" borderId="1" xfId="0" applyFont="1" applyFill="1" applyBorder="1" applyAlignment="1">
      <alignment horizontal="center" vertical="center" wrapText="1"/>
    </xf>
    <xf numFmtId="0" fontId="28" fillId="0" borderId="1" xfId="13" applyFont="1" applyBorder="1" applyAlignment="1" applyProtection="1">
      <alignment horizontal="center" vertical="center" wrapText="1"/>
      <protection locked="0"/>
    </xf>
    <xf numFmtId="43" fontId="20" fillId="3" borderId="1" xfId="14" applyFont="1" applyFill="1" applyBorder="1" applyAlignment="1" applyProtection="1">
      <alignment horizontal="center" vertical="center"/>
      <protection locked="0"/>
    </xf>
    <xf numFmtId="43" fontId="27" fillId="0" borderId="1" xfId="14" applyFont="1" applyFill="1" applyBorder="1" applyAlignment="1">
      <alignment horizontal="center" vertical="center"/>
    </xf>
    <xf numFmtId="0" fontId="20" fillId="3" borderId="1" xfId="1" applyFont="1" applyFill="1" applyBorder="1" applyAlignment="1" applyProtection="1">
      <alignment horizontal="center" vertical="center"/>
      <protection locked="0"/>
    </xf>
    <xf numFmtId="43" fontId="29" fillId="0" borderId="0" xfId="14" applyFont="1" applyProtection="1">
      <protection locked="0"/>
    </xf>
    <xf numFmtId="0" fontId="30" fillId="3" borderId="1" xfId="0" applyFont="1" applyFill="1" applyBorder="1" applyAlignment="1" applyProtection="1">
      <alignment horizontal="left" vertical="top" wrapText="1"/>
      <protection locked="0"/>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21" fillId="3"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7" fillId="4" borderId="1" xfId="1" applyFont="1" applyFill="1" applyBorder="1" applyAlignment="1" applyProtection="1">
      <alignment horizontal="center" vertical="top" wrapText="1"/>
      <protection locked="0"/>
    </xf>
    <xf numFmtId="2" fontId="20" fillId="3" borderId="1" xfId="1" applyNumberFormat="1" applyFont="1" applyFill="1" applyBorder="1" applyAlignment="1" applyProtection="1">
      <alignment horizontal="center" vertical="center"/>
      <protection locked="0"/>
    </xf>
  </cellXfs>
  <cellStyles count="15">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 name="Обычный 2" xfId="13"/>
    <cellStyle name="Обычный 3" xfId="12"/>
    <cellStyle name="Обычный 4" xfId="11"/>
    <cellStyle name="Финансовый" xfId="14"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1"/>
  <sheetViews>
    <sheetView tabSelected="1" topLeftCell="C7" zoomScale="70" zoomScaleNormal="70" workbookViewId="0">
      <selection activeCell="C8" sqref="C8"/>
    </sheetView>
  </sheetViews>
  <sheetFormatPr defaultColWidth="9.140625" defaultRowHeight="15.75" x14ac:dyDescent="0.2"/>
  <cols>
    <col min="1" max="1" width="5.7109375" style="22" customWidth="1"/>
    <col min="2" max="2" width="8.7109375" style="22" customWidth="1"/>
    <col min="3" max="3" width="26.28515625" style="28" customWidth="1"/>
    <col min="4" max="4" width="20.7109375" style="28" customWidth="1"/>
    <col min="5" max="5" width="10.5703125" style="25" customWidth="1"/>
    <col min="6" max="6" width="11.28515625" style="22" customWidth="1"/>
    <col min="7" max="7" width="10.7109375" style="22" customWidth="1"/>
    <col min="8" max="8" width="108.42578125" style="22" customWidth="1"/>
    <col min="9" max="9" width="30.42578125" style="22" customWidth="1"/>
    <col min="10" max="10" width="30" style="21" customWidth="1"/>
    <col min="11" max="11" width="14" style="22" customWidth="1"/>
    <col min="12" max="16384" width="9.140625" style="22"/>
  </cols>
  <sheetData>
    <row r="1" spans="1:18" x14ac:dyDescent="0.2">
      <c r="C1" s="68" t="s">
        <v>23</v>
      </c>
      <c r="D1" s="68"/>
      <c r="E1" s="68"/>
      <c r="F1" s="68"/>
      <c r="G1" s="68"/>
      <c r="H1" s="68"/>
      <c r="I1" s="68"/>
      <c r="J1" s="68"/>
      <c r="K1" s="68"/>
    </row>
    <row r="2" spans="1:18" x14ac:dyDescent="0.2">
      <c r="D2" s="71" t="s">
        <v>13</v>
      </c>
      <c r="E2" s="71"/>
      <c r="F2" s="71"/>
      <c r="G2" s="71"/>
      <c r="H2" s="71"/>
    </row>
    <row r="3" spans="1:18" x14ac:dyDescent="0.2">
      <c r="A3" s="72" t="s">
        <v>9</v>
      </c>
      <c r="B3" s="72"/>
      <c r="C3" s="72"/>
      <c r="D3" s="73" t="s">
        <v>26</v>
      </c>
      <c r="E3" s="73"/>
      <c r="F3" s="73"/>
      <c r="G3" s="73"/>
      <c r="H3" s="73"/>
      <c r="I3" s="22" t="s">
        <v>10</v>
      </c>
      <c r="J3" s="21" t="s">
        <v>11</v>
      </c>
    </row>
    <row r="4" spans="1:18" s="15" customFormat="1" ht="18.75" customHeight="1" x14ac:dyDescent="0.2">
      <c r="A4" s="74" t="s">
        <v>8</v>
      </c>
      <c r="B4" s="74"/>
      <c r="C4" s="74"/>
      <c r="D4" s="75" t="s">
        <v>33</v>
      </c>
      <c r="E4" s="75"/>
      <c r="F4" s="75"/>
      <c r="G4" s="75"/>
      <c r="H4" s="75"/>
      <c r="I4" s="75"/>
      <c r="J4" s="19" t="s">
        <v>12</v>
      </c>
      <c r="K4" s="20"/>
    </row>
    <row r="5" spans="1:18" s="16" customFormat="1" x14ac:dyDescent="0.2">
      <c r="C5" s="29"/>
      <c r="D5" s="69"/>
      <c r="E5" s="69"/>
      <c r="F5" s="69"/>
      <c r="G5" s="69"/>
      <c r="H5" s="69"/>
      <c r="I5" s="69"/>
      <c r="J5" s="69"/>
      <c r="K5" s="20"/>
    </row>
    <row r="6" spans="1:18" ht="31.5" x14ac:dyDescent="0.2">
      <c r="A6" s="53" t="s">
        <v>2</v>
      </c>
      <c r="B6" s="54" t="s">
        <v>0</v>
      </c>
      <c r="C6" s="55" t="s">
        <v>1</v>
      </c>
      <c r="D6" s="55" t="s">
        <v>3</v>
      </c>
      <c r="E6" s="56" t="s">
        <v>4</v>
      </c>
      <c r="F6" s="57" t="s">
        <v>5</v>
      </c>
      <c r="G6" s="57" t="s">
        <v>6</v>
      </c>
      <c r="H6" s="57" t="s">
        <v>7</v>
      </c>
      <c r="I6" s="57" t="s">
        <v>24</v>
      </c>
      <c r="J6" s="54"/>
      <c r="K6" s="18"/>
    </row>
    <row r="7" spans="1:18" x14ac:dyDescent="0.2">
      <c r="A7" s="30">
        <v>1</v>
      </c>
      <c r="B7" s="70">
        <v>2</v>
      </c>
      <c r="C7" s="70"/>
      <c r="D7" s="70"/>
      <c r="E7" s="42">
        <v>3</v>
      </c>
      <c r="F7" s="43">
        <v>4</v>
      </c>
      <c r="G7" s="43">
        <v>5</v>
      </c>
      <c r="H7" s="43">
        <v>6</v>
      </c>
      <c r="I7" s="44"/>
      <c r="J7" s="43">
        <v>8</v>
      </c>
      <c r="K7" s="18"/>
    </row>
    <row r="8" spans="1:18" ht="242.25" customHeight="1" x14ac:dyDescent="0.2">
      <c r="A8" s="17" t="s">
        <v>27</v>
      </c>
      <c r="B8" s="45" t="s">
        <v>29</v>
      </c>
      <c r="C8" s="46" t="s">
        <v>37</v>
      </c>
      <c r="D8" s="46" t="s">
        <v>37</v>
      </c>
      <c r="E8" s="47"/>
      <c r="F8" s="48"/>
      <c r="G8" s="49"/>
      <c r="H8" s="67" t="s">
        <v>41</v>
      </c>
      <c r="I8" s="50"/>
      <c r="J8" s="51"/>
      <c r="K8" s="23"/>
    </row>
    <row r="9" spans="1:18" ht="196.5" customHeight="1" x14ac:dyDescent="0.2">
      <c r="A9" s="17" t="s">
        <v>27</v>
      </c>
      <c r="B9" s="45" t="s">
        <v>30</v>
      </c>
      <c r="C9" s="46" t="s">
        <v>34</v>
      </c>
      <c r="D9" s="46" t="s">
        <v>34</v>
      </c>
      <c r="E9" s="47"/>
      <c r="F9" s="48"/>
      <c r="G9" s="49"/>
      <c r="H9" s="67" t="s">
        <v>40</v>
      </c>
      <c r="I9" s="50"/>
      <c r="J9" s="51"/>
      <c r="K9" s="23"/>
    </row>
    <row r="10" spans="1:18" ht="199.5" customHeight="1" x14ac:dyDescent="0.2">
      <c r="A10" s="17" t="s">
        <v>27</v>
      </c>
      <c r="B10" s="45" t="s">
        <v>31</v>
      </c>
      <c r="C10" s="46" t="s">
        <v>36</v>
      </c>
      <c r="D10" s="46" t="s">
        <v>36</v>
      </c>
      <c r="E10" s="47"/>
      <c r="F10" s="48"/>
      <c r="G10" s="52"/>
      <c r="H10" s="67" t="s">
        <v>39</v>
      </c>
      <c r="I10" s="50"/>
      <c r="J10" s="51"/>
      <c r="K10" s="33"/>
      <c r="L10" s="33"/>
      <c r="M10" s="33"/>
      <c r="N10" s="33"/>
      <c r="O10" s="33"/>
      <c r="P10" s="33"/>
      <c r="Q10" s="33"/>
      <c r="R10" s="33"/>
    </row>
    <row r="11" spans="1:18" ht="332.25" customHeight="1" x14ac:dyDescent="0.2">
      <c r="A11" s="17" t="s">
        <v>27</v>
      </c>
      <c r="B11" s="45" t="s">
        <v>32</v>
      </c>
      <c r="C11" s="46" t="s">
        <v>38</v>
      </c>
      <c r="D11" s="46" t="s">
        <v>38</v>
      </c>
      <c r="E11" s="47"/>
      <c r="F11" s="48"/>
      <c r="G11" s="52"/>
      <c r="H11" s="67" t="s">
        <v>42</v>
      </c>
      <c r="I11" s="50"/>
      <c r="J11" s="51"/>
      <c r="K11" s="33"/>
      <c r="L11" s="33"/>
      <c r="M11" s="33"/>
      <c r="N11" s="33"/>
      <c r="O11" s="33"/>
      <c r="P11" s="33"/>
      <c r="Q11" s="33"/>
      <c r="R11" s="33"/>
    </row>
  </sheetData>
  <autoFilter ref="A7:R8">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
  <sheetViews>
    <sheetView zoomScale="80" zoomScaleNormal="80" workbookViewId="0">
      <selection activeCell="N9" sqref="N9"/>
    </sheetView>
  </sheetViews>
  <sheetFormatPr defaultColWidth="9.140625" defaultRowHeight="15.75" x14ac:dyDescent="0.25"/>
  <cols>
    <col min="1" max="1" width="3.42578125" style="2" customWidth="1"/>
    <col min="2" max="2" width="5.7109375" style="2" customWidth="1"/>
    <col min="3" max="3" width="4.42578125" style="31" customWidth="1"/>
    <col min="4" max="4" width="20.7109375" style="2" customWidth="1"/>
    <col min="5" max="5" width="23" style="9" customWidth="1"/>
    <col min="6" max="6" width="15.28515625" style="7" customWidth="1"/>
    <col min="7" max="7" width="14.7109375" style="27" customWidth="1"/>
    <col min="8" max="8" width="18.28515625" style="2" customWidth="1"/>
    <col min="9" max="9" width="12.140625" style="2" customWidth="1"/>
    <col min="10" max="10" width="13.140625" style="2" customWidth="1"/>
    <col min="11" max="11" width="17" style="2" customWidth="1"/>
    <col min="12" max="12" width="30" style="2" customWidth="1"/>
    <col min="13" max="13" width="16.140625" style="2" customWidth="1"/>
    <col min="14" max="14" width="16.85546875" style="2" customWidth="1"/>
    <col min="15" max="15" width="11.28515625" style="2" customWidth="1"/>
    <col min="16" max="16" width="13.42578125" style="2" customWidth="1"/>
    <col min="17" max="19" width="9.140625" style="2"/>
    <col min="20" max="22" width="9.140625" style="2" customWidth="1"/>
    <col min="23" max="23" width="14" style="2" customWidth="1"/>
    <col min="24" max="24" width="14.85546875" style="2" bestFit="1" customWidth="1"/>
    <col min="25" max="26" width="15.5703125" style="2" customWidth="1"/>
    <col min="27" max="16384" width="9.140625" style="2"/>
  </cols>
  <sheetData>
    <row r="1" spans="1:26" x14ac:dyDescent="0.25">
      <c r="D1" s="78" t="s">
        <v>22</v>
      </c>
      <c r="E1" s="78"/>
      <c r="F1" s="78"/>
      <c r="G1" s="78"/>
      <c r="H1" s="78"/>
      <c r="I1" s="78"/>
      <c r="J1" s="78"/>
      <c r="K1" s="78"/>
      <c r="L1" s="78"/>
    </row>
    <row r="2" spans="1:26" x14ac:dyDescent="0.25">
      <c r="D2" s="79" t="s">
        <v>14</v>
      </c>
      <c r="E2" s="79"/>
      <c r="F2" s="79"/>
      <c r="G2" s="79"/>
      <c r="H2" s="79"/>
      <c r="I2" s="79"/>
      <c r="J2" s="79"/>
      <c r="K2" s="8"/>
    </row>
    <row r="3" spans="1:26" x14ac:dyDescent="0.25">
      <c r="B3" s="80" t="s">
        <v>9</v>
      </c>
      <c r="C3" s="80"/>
      <c r="D3" s="80"/>
      <c r="E3" s="81" t="s">
        <v>26</v>
      </c>
      <c r="F3" s="81"/>
      <c r="G3" s="81"/>
      <c r="H3" s="81"/>
      <c r="I3" s="81"/>
      <c r="K3" s="2" t="s">
        <v>10</v>
      </c>
      <c r="L3" s="2" t="s">
        <v>11</v>
      </c>
    </row>
    <row r="4" spans="1:26" s="4" customFormat="1" ht="32.25" customHeight="1" x14ac:dyDescent="0.25">
      <c r="A4" s="3"/>
      <c r="B4" s="82" t="s">
        <v>8</v>
      </c>
      <c r="C4" s="82"/>
      <c r="D4" s="82"/>
      <c r="E4" s="83" t="s">
        <v>33</v>
      </c>
      <c r="F4" s="83"/>
      <c r="G4" s="83"/>
      <c r="H4" s="83"/>
      <c r="I4" s="83"/>
      <c r="J4" s="83"/>
      <c r="K4" s="83"/>
      <c r="L4" s="11" t="s">
        <v>12</v>
      </c>
    </row>
    <row r="5" spans="1:26" s="5" customFormat="1" ht="20.100000000000001" customHeight="1" x14ac:dyDescent="0.25">
      <c r="A5" s="3"/>
      <c r="C5" s="32"/>
      <c r="E5" s="76"/>
      <c r="F5" s="76"/>
      <c r="G5" s="76"/>
      <c r="H5" s="76"/>
      <c r="I5" s="76"/>
      <c r="J5" s="24"/>
      <c r="K5" s="24"/>
      <c r="L5" s="24"/>
    </row>
    <row r="6" spans="1:26" ht="47.25" x14ac:dyDescent="0.25">
      <c r="A6" s="6"/>
      <c r="B6" s="1" t="s">
        <v>2</v>
      </c>
      <c r="C6" s="34" t="s">
        <v>0</v>
      </c>
      <c r="D6" s="1" t="s">
        <v>1</v>
      </c>
      <c r="E6" s="34" t="s">
        <v>3</v>
      </c>
      <c r="F6" s="34" t="s">
        <v>15</v>
      </c>
      <c r="G6" s="26" t="s">
        <v>16</v>
      </c>
      <c r="H6" s="34" t="s">
        <v>17</v>
      </c>
      <c r="I6" s="34" t="s">
        <v>18</v>
      </c>
      <c r="J6" s="13" t="s">
        <v>19</v>
      </c>
      <c r="K6" s="34" t="s">
        <v>20</v>
      </c>
      <c r="L6" s="34" t="s">
        <v>21</v>
      </c>
      <c r="M6" s="14"/>
      <c r="N6" s="14"/>
    </row>
    <row r="7" spans="1:26" ht="63" x14ac:dyDescent="0.25">
      <c r="A7" s="6"/>
      <c r="B7" s="34">
        <v>1</v>
      </c>
      <c r="C7" s="77">
        <v>2</v>
      </c>
      <c r="D7" s="77"/>
      <c r="E7" s="77"/>
      <c r="F7" s="34">
        <v>3</v>
      </c>
      <c r="G7" s="26">
        <v>4</v>
      </c>
      <c r="H7" s="34">
        <v>5</v>
      </c>
      <c r="I7" s="34">
        <v>6</v>
      </c>
      <c r="J7" s="34">
        <v>7</v>
      </c>
      <c r="K7" s="34">
        <v>8</v>
      </c>
      <c r="L7" s="10">
        <v>9</v>
      </c>
      <c r="M7" s="14"/>
      <c r="N7" s="14"/>
      <c r="O7" s="58"/>
      <c r="Q7" s="58"/>
      <c r="R7" s="58"/>
      <c r="S7" s="58"/>
      <c r="T7" s="58"/>
      <c r="U7" s="58"/>
      <c r="V7" s="58"/>
      <c r="W7" s="58"/>
      <c r="X7" s="58"/>
      <c r="Y7" s="9"/>
      <c r="Z7" s="9" t="s">
        <v>35</v>
      </c>
    </row>
    <row r="8" spans="1:26" ht="76.5" x14ac:dyDescent="0.25">
      <c r="A8" s="12"/>
      <c r="B8" s="37" t="s">
        <v>27</v>
      </c>
      <c r="C8" s="38" t="s">
        <v>29</v>
      </c>
      <c r="D8" s="62" t="s">
        <v>37</v>
      </c>
      <c r="E8" s="62" t="s">
        <v>37</v>
      </c>
      <c r="F8" s="40" t="s">
        <v>25</v>
      </c>
      <c r="G8" s="40">
        <v>1</v>
      </c>
      <c r="H8" s="35"/>
      <c r="I8" s="35"/>
      <c r="J8" s="35"/>
      <c r="K8" s="35"/>
      <c r="L8" s="36" t="s">
        <v>28</v>
      </c>
      <c r="M8" s="63">
        <v>714416.05</v>
      </c>
      <c r="N8" s="63">
        <v>1456082.73</v>
      </c>
      <c r="O8" s="31"/>
      <c r="P8" s="31"/>
      <c r="Q8" s="31"/>
      <c r="R8" s="31"/>
      <c r="S8" s="31"/>
      <c r="T8" s="31"/>
      <c r="U8" s="31"/>
      <c r="V8" s="31"/>
      <c r="W8" s="31"/>
      <c r="X8" s="31"/>
      <c r="Y8" s="31"/>
      <c r="Z8" s="59">
        <f>O8+V8+X8</f>
        <v>0</v>
      </c>
    </row>
    <row r="9" spans="1:26" ht="76.5" x14ac:dyDescent="0.25">
      <c r="A9" s="12"/>
      <c r="B9" s="37" t="s">
        <v>27</v>
      </c>
      <c r="C9" s="38" t="s">
        <v>30</v>
      </c>
      <c r="D9" s="39" t="s">
        <v>34</v>
      </c>
      <c r="E9" s="39" t="s">
        <v>34</v>
      </c>
      <c r="F9" s="40" t="s">
        <v>25</v>
      </c>
      <c r="G9" s="40">
        <v>2</v>
      </c>
      <c r="H9" s="35"/>
      <c r="I9" s="35"/>
      <c r="J9" s="35"/>
      <c r="K9" s="35"/>
      <c r="L9" s="36" t="s">
        <v>28</v>
      </c>
      <c r="M9" s="63">
        <v>3091666.66</v>
      </c>
      <c r="N9" s="63">
        <v>3458333.3</v>
      </c>
      <c r="P9" s="66"/>
      <c r="W9" s="60"/>
      <c r="X9" s="60"/>
      <c r="Y9" s="60"/>
      <c r="Z9" s="60">
        <f>P9+X9</f>
        <v>0</v>
      </c>
    </row>
    <row r="10" spans="1:26" ht="76.5" x14ac:dyDescent="0.25">
      <c r="B10" s="37" t="s">
        <v>27</v>
      </c>
      <c r="C10" s="38" t="s">
        <v>31</v>
      </c>
      <c r="D10" s="61" t="s">
        <v>36</v>
      </c>
      <c r="E10" s="61" t="s">
        <v>36</v>
      </c>
      <c r="F10" s="40" t="s">
        <v>25</v>
      </c>
      <c r="G10" s="40">
        <v>1</v>
      </c>
      <c r="H10" s="35"/>
      <c r="I10" s="35"/>
      <c r="J10" s="35"/>
      <c r="K10" s="35"/>
      <c r="L10" s="36" t="s">
        <v>28</v>
      </c>
      <c r="M10" s="60">
        <v>1283859.99</v>
      </c>
      <c r="N10" s="65">
        <v>1583859.99</v>
      </c>
      <c r="W10" s="64"/>
      <c r="X10" s="60"/>
      <c r="Y10" s="60"/>
      <c r="Z10" s="60">
        <f>O10+X10</f>
        <v>0</v>
      </c>
    </row>
    <row r="11" spans="1:26" ht="76.5" x14ac:dyDescent="0.25">
      <c r="B11" s="37" t="s">
        <v>27</v>
      </c>
      <c r="C11" s="38" t="s">
        <v>32</v>
      </c>
      <c r="D11" s="62" t="s">
        <v>38</v>
      </c>
      <c r="E11" s="62" t="s">
        <v>38</v>
      </c>
      <c r="F11" s="40" t="s">
        <v>25</v>
      </c>
      <c r="G11" s="40">
        <v>1</v>
      </c>
      <c r="H11" s="41"/>
      <c r="I11" s="41"/>
      <c r="J11" s="41"/>
      <c r="K11" s="35"/>
      <c r="L11" s="36" t="s">
        <v>28</v>
      </c>
      <c r="M11" s="84">
        <v>548254.99</v>
      </c>
      <c r="N11" s="84">
        <v>564254.99</v>
      </c>
      <c r="W11" s="59"/>
      <c r="X11" s="59"/>
      <c r="Y11" s="59"/>
      <c r="Z11" s="59">
        <f>O11+X11</f>
        <v>0</v>
      </c>
    </row>
    <row r="12" spans="1:26" x14ac:dyDescent="0.25">
      <c r="M12" s="59">
        <f>SUM(M8:M11)</f>
        <v>5638197.6900000004</v>
      </c>
      <c r="N12" s="59">
        <f>SUM(N8:N11)</f>
        <v>7062531.0099999998</v>
      </c>
    </row>
  </sheetData>
  <mergeCells count="8">
    <mergeCell ref="E5:I5"/>
    <mergeCell ref="C7:E7"/>
    <mergeCell ref="D1:L1"/>
    <mergeCell ref="D2:J2"/>
    <mergeCell ref="B3:D3"/>
    <mergeCell ref="E3:I3"/>
    <mergeCell ref="B4:D4"/>
    <mergeCell ref="E4:K4"/>
  </mergeCells>
  <phoneticPr fontId="12"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Specificaţii tehnice         </vt:lpstr>
      <vt:lpstr>Specificaţii de preț        </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2026-04-16T08:27:59Z</dcterms:modified>
</cp:coreProperties>
</file>