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Hemostaza și hematologic + Analizatoare AMT Botanica\Demarare\"/>
    </mc:Choice>
  </mc:AlternateContent>
  <xr:revisionPtr revIDLastSave="0" documentId="13_ncr:1_{F2E5595F-2090-46A4-A9B3-8D3C1C814BAF}"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 i="5" l="1"/>
  <c r="J9" i="5"/>
  <c r="K9" i="5"/>
  <c r="J10" i="5"/>
  <c r="K10" i="5"/>
  <c r="J11" i="5"/>
  <c r="K11" i="5"/>
  <c r="J12" i="5"/>
  <c r="K12" i="5"/>
  <c r="K8" i="5"/>
  <c r="J8" i="5"/>
  <c r="K13" i="5" l="1"/>
  <c r="J13" i="5"/>
  <c r="K12" i="7"/>
  <c r="J12" i="7"/>
</calcChain>
</file>

<file path=xl/sharedStrings.xml><?xml version="1.0" encoding="utf-8"?>
<sst xmlns="http://schemas.openxmlformats.org/spreadsheetml/2006/main" count="89" uniqueCount="46">
  <si>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</si>
  <si>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</si>
  <si>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</si>
  <si>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</si>
  <si>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</si>
  <si>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</si>
  <si>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</si>
  <si>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</si>
  <si>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</si>
  <si>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</si>
  <si>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</si>
  <si>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</si>
  <si>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</si>
  <si>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</si>
  <si>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</si>
  <si>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</si>
  <si>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</si>
  <si>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</si>
  <si>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</si>
  <si>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</si>
  <si>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</si>
  <si>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</si>
  <si>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</si>
  <si>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</si>
  <si>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</si>
  <si>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</si>
  <si>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</si>
  <si>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</si>
  <si>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</si>
  <si>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</si>
  <si>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</si>
  <si>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</si>
  <si>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</si>
  <si>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Bucată</t>
  </si>
  <si>
    <t>11. Termenul de livrare/prestare/executare/instalare, instruire și dare în exploatare: în conformitatea cu pct.11 din Anunțul de Participare</t>
  </si>
  <si>
    <t>SUMA TOTALĂ</t>
  </si>
  <si>
    <t>Achiziționarea investigațiilor hematologice și pentru hemostază cu analizatoare în comodat conform necesităților IMSP AMT Botanica pentru anul 2026</t>
  </si>
  <si>
    <t>Investigații hematologice - Analiza generală a sângelui cu determinarea VSH (ESR) cu analizator în comodat</t>
  </si>
  <si>
    <t xml:space="preserve">Investigații hematologice - Analiza generală a sângelui cu determinarea VSH (ESR) </t>
  </si>
  <si>
    <t>Analizator hematologic în comodat</t>
  </si>
  <si>
    <t>Investigații de hemostază (coagulare) - Indexul Protrombinic  și Fibrinogen cu analizator in comodat</t>
  </si>
  <si>
    <t xml:space="preserve">Investigații de hemostază (coagulare) - Indexul Protrombinic  </t>
  </si>
  <si>
    <t>Investigații de hemostază (coagulare) - Fibrinogen</t>
  </si>
  <si>
    <t>Analizator hemostază în comodat</t>
  </si>
  <si>
    <t xml:space="preserve">Se solicită punerea la dispoziția beneficiarului în mod comodat – 3 dispozitive medicale identice ca model și performanță. Operatorul economic va dota suplimentar instituția cu 1 dispozitiv adițional, identic cu cel de bază, în scopul realizării neîntrerupte a investigațiilor în perioada de staționare a dispozitivului de bază în caz de defectare, care urmează a fi instalat și a fi funcțional în cadrul instituției concomitent cu dispozitivele de bază (dispozitiv pentru back up).
Criteriile tehnice față de fiecare dispozitiv medical ce urmează a fi ofertat în comodat:
Descrierea: analizatorul automat pentru efectuarea investigațiilor hematologice, nou sau cu o vechime nu mai mare de 2 ani de la producere, nerecondiționat.
Analizator de ultimul model/generație cu ultimele versiuni software instalate.
Tip sistem: Închis, complet automat, acces direct (random acces), posibilitatea conectării la sistemul informațional de laborator (LIS).
Productivitate: capacitatea dispozitivului medical oferit urmează a fi minim de 40 teste pe oră în regim ESR.
Tip probă: sânge integral
Reagenți: lichizi, gata pentru utilizare
Încărcare probe: automată, din rack-uri, continuă
Conectivitate sistem informatic: bidirecțional
Interfața cu utilizatorul: calculator integrat sau extern (livrat cu dispozitivul), tastatura, mouse.
Identificare probe și reagenți prin coduri de bare
Stocare și revizualizare rezultate și date QC
Posibilitate imprimare rezultate și date QC
Accesorii livrate:
UPS pentru back-up m,inim  15 minute 
Imprimantă alb-negru,
Calculator cu monitor de minim 24 inch, 
Cititor coduri de bare. 
Note:
Oferte de preț trebuie să includă toți reactivii și consumabile necesare pentru investigațiile/testele indicate, inclusiv soluțiile QC (control calitate).
Cantitatea soluțiilor propuse trebuie să asigure efectuarea procedurilor de control al calității, ori de cîte ori este necesar.
Furnizorul va asigura:
Instalarea și conectarea analizatorului la rețelele instituției
Conectarea analizatorului la sistemul informațional ,,LIS”
Instruirea personalului
Mentenanța preventivă și corectivă pe toată durata acordului-cadru atît pentru analizator cît și pentru dispozitivul adițional livrat (ex. calculator, UPS). Seturile de mentenanță și piesele de schimb gratuite pe toată durata acordului-cadru atît pentru analizator cît și pentru dispozitivul adițional livrat (ex. calculator, UPS).
Toate consumabile necesare gratuite pe toată durata acordului-cadru pentru analizator cît și pentru dispozitivele auxiliare livrate (ex. calculator, UPS), dacă acestea nu au fost incluse în oferta inițială.
Timpul de intervenție în caz de defect: maxim 24 ore de la solicitarea telefonică.
Preț pentru reactive nu va fi majorat pentru toată perioada de comodat.
Perioada de valabilitate pentru reagenți livrați:
La momentul livrării: mimim 6 luni, dar nu mai puțin de 80 % din termenul total de valabilitate.
Să se indice timpul de stabilitate a reactivelor după deschidere
Termenele mai mari vor fi considerate un avantaj
Operatorul economic va include în ofertă doar prețurile pentru fiecare tip de test/investigație considerând:
-	Efectuarea controlului calității pentru fiecare tip test/investigație în fiecare zi lucrătoare.
-	Toate piesele și kiturile de mentenanță necesare bunei funcționări pe întreaga perioada a contractului de comodat
-	UPS și costurile acumulatoarelor necesare pe toată perioada contractului de comodat
-	Calculator, monitor, tastatura, mouse cu garanție deplină și înlocuire în caz de defectare
-	Toate consumabile, inclusiv: soluții de spălare, soluții de buffer, lămpi și tot spectrul de consumabile necesare bunei funcționări pentru efectuarea tuturor testelor solicitate de instituție
-	Toate serviciile de mentenanță preventivă și corectivă necesare bunei funcționări pe perioada contractului de comodat.
-	Se vor lua în calcul toate cheltuielile care ar putea apărea în întreaga perioada a contractului de comodat legate de funcționarea dispozitivelor și realizarea neîntreruptă a investigațiilor. 
Toți agenții economici vor asigura livrarea către beneficiar a Kit-urilor pentru realizarea controlului extern internațional a calității pentru investigațiile de laborator efectuate la dispozitivele din comodat.
</t>
  </si>
  <si>
    <t xml:space="preserve">Se solicită punerea la dispoziție beneficiarului în mod comodat – 1 dispozitiv medical.
Criteriile tehnice față de dispozitivul medical ce urmează a fi ofertat în comodat:
Descrierea: analizator automat pentru efectuarea investigațiilor de hemostază, nou sau cu o vechime nu mai mare de 2 ani de la producere, nerecondiționat.
Analizator de ultimul model/generație cu ultimele versiuni software instalate.
Tip sistem: Închis, complet automat, acces direct (random acces), posibilitatea conectării la sistemul informațional de laborator (LIS).
Productivitate: capacitatea dispozitivului medical oferit urmează a fi minim de 160 analize pe oră și încărcare minim de 60 probe pe board.
Tip probă: plasma
Reagenți: lichizi, gata pentru utilizare
Încărcare probe: automată, din rack-uri, continuă
Conectivitate sistem informatic: bidirecțională
Interfața cu utilizatorul: calculator integrat sau extern (livrat cu dispozitivul), tastatura, mouse, monitor min 24 inch
Identificare probe și reagenți prin coduri de bare
Stocare și revizualizare rezultate și date QC
Posibilitate imprimare rezultate și date QC
Accesorii livrate:
UPS pentru back-up minim 15 minute
Imprimantă alb-negru,
Calculator cu monitor de minim 24 inch,
Cititor coduri de bare.
Note:
Oferte de preț trebuie să includă toți reactivii și consumabile necesare pentru investigațiile/testele indicate, inclusiv soluțiile QC (control calitate).
Cantitatea soluțiilor propuse trebuie să asigure efectuarea procedurilor de control al calității, ori de cîte ori este necesar.
Furnizorul va asigura:
Instalarea și conectarea analizatorului la rețelele instituției
Conectarea analizatorului la sistemul informațional ,,LIS”
Instruirea personalului
Mentenanța preventivă și corectivă pe toată durata acordului-cadru atît pentru analizator cît și pentru dispozitivul adițional livrat (ex. calculator, UPS). Seturile de mentenanță și piesele de schimb gratuite pe toată durata acordului-cadru atît pentru analizator cît și pentru dispozitivul adițional livrat (ex. calculator, UPS).
Toate consumabile necesare gratuite pe toată durata acordului-cadru pentru analizator cît și pentru dispozitivele auxiliare livrate (ex. calculator, UPS), dacă acestea nu au fost incluse în oferta inițială.
Timpul de intervenție în caz de defect: maxim 24 ore de la solicitarea telefonică.
Preț pentru reactive nu va fi majorat pentru toată perioada de comodat.
Perioada de valabilitate pentru reagenți livrați:
La momentul livrării: mimim 6 luni, dar nu mai puțin de 80 % din termenul total de valabilitate.
Să se indice timpul de stabilitate a reactivelor după deschidere
Termenele mai mari vor fi considerate un avantaj
În caz de defectare a dispozitivului pe o perioada ≥24 ore, operatorul economic va asigura efectuarea analizelor acumulate într-un alt laborator, după metoda de lucru identică dispozitivului din dotare.
Operatorul economic va include în ofertă doar prețurile pentru fiecare tip de test/investigație considerând:
-	Efectuarea controlului calității pentru fiecare tip test/investigație în fiecare zi lucrătoare.
-	Toate piesele și kiturile de mentenanță necesare bunei funcționări pe întreaga perioada a contractului de comodat
-	UPS și costurile acumulatoarelor necesare pe toată perioada contractului de comodat
-	Calculator, monitor, tastatura, mouse cu garanție deplină și înlocuire în caz de defectare
-	Toate consumabile, inclusiv: soluții de spălare, soluții de buffer, cuvete de reacție, lămpi și tot spectrul de consumabile necesare bunei funcționări pentru efectuarea tuturor testelor solicitate de instituție
-	Toate serviciile de mentenanță preventivă și corectivă necesare bunei funcționări pe perioada contractului de comodat.
-	Se vor lua în calcul toate cheltuielile care ar putea apărea în întreaga perioada a contractului de comodat legate de funcționarea dispozitivelor și realizarea neîntreruptă a investigațiilor. 
Toți agenții economici vor asigura livrarea către beneficiar a Kit-urilor pentru realizarea controlului extern internațional a calității pentru investigațiile de laborator efectuate la dispozitivele din comodat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</si>
</sst>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1">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cellStyleXfs>
  <cellXfs count="97">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1" fillId="2" borderId="1" xfId="1" applyFont="1" applyFill="1" applyBorder="1" applyAlignment="1" applyProtection="1">
      <alignment horizontal="center" vertical="center" wrapText="1"/>
    </xf>
    <xf numFmtId="0" fontId="10" fillId="3" borderId="1" xfId="1" applyFont="1" applyFill="1" applyBorder="1" applyAlignment="1" applyProtection="1"/>
    <xf numFmtId="165" fontId="10" fillId="3" borderId="1" xfId="1" applyNumberFormat="1" applyFont="1" applyFill="1" applyBorder="1" applyProtection="1"/>
    <xf numFmtId="0" fontId="36" fillId="0" borderId="0" xfId="1" applyFont="1" applyProtection="1">
      <protection locked="0"/>
    </xf>
    <xf numFmtId="0" fontId="36" fillId="0" borderId="0" xfId="1" applyFont="1" applyFill="1" applyBorder="1" applyAlignment="1" applyProtection="1">
      <alignment wrapText="1"/>
      <protection locked="0"/>
    </xf>
    <xf numFmtId="0" fontId="36" fillId="0" borderId="0" xfId="1" applyFont="1" applyFill="1" applyBorder="1" applyProtection="1">
      <protection locked="0"/>
    </xf>
    <xf numFmtId="0" fontId="37" fillId="5" borderId="1" xfId="24" applyFont="1" applyFill="1" applyBorder="1" applyAlignment="1" applyProtection="1">
      <alignment horizontal="center" vertical="center" wrapText="1"/>
      <protection locked="0"/>
    </xf>
    <xf numFmtId="0" fontId="10" fillId="0" borderId="1" xfId="1" applyFont="1" applyBorder="1" applyProtection="1">
      <protection locked="0"/>
    </xf>
    <xf numFmtId="4" fontId="38" fillId="3" borderId="1" xfId="24" applyNumberFormat="1" applyFont="1" applyFill="1" applyBorder="1" applyAlignment="1" applyProtection="1">
      <alignment horizontal="center" vertical="center" wrapText="1"/>
      <protection locked="0"/>
    </xf>
    <xf numFmtId="4" fontId="28" fillId="3" borderId="1" xfId="24" applyNumberFormat="1" applyFont="1" applyFill="1" applyBorder="1" applyAlignment="1" applyProtection="1">
      <alignment horizontal="center" vertical="center" wrapText="1"/>
      <protection locked="0"/>
    </xf>
    <xf numFmtId="0" fontId="14" fillId="3" borderId="3" xfId="0" applyFont="1" applyFill="1" applyBorder="1" applyAlignment="1">
      <alignment horizontal="center" vertical="top" wrapText="1"/>
    </xf>
    <xf numFmtId="0" fontId="10" fillId="3" borderId="3" xfId="1" applyFont="1" applyFill="1" applyBorder="1" applyAlignment="1" applyProtection="1"/>
    <xf numFmtId="4" fontId="28" fillId="3" borderId="3" xfId="24" applyNumberFormat="1" applyFont="1" applyFill="1" applyBorder="1" applyAlignment="1" applyProtection="1">
      <alignment horizontal="center" vertical="center" wrapText="1"/>
      <protection locked="0"/>
    </xf>
    <xf numFmtId="0" fontId="10" fillId="0" borderId="5" xfId="1" applyFont="1" applyBorder="1" applyProtection="1">
      <protection locked="0"/>
    </xf>
    <xf numFmtId="165" fontId="10" fillId="0" borderId="0" xfId="1" applyNumberFormat="1" applyFont="1" applyProtection="1">
      <protection locked="0"/>
    </xf>
    <xf numFmtId="0" fontId="39" fillId="0" borderId="0" xfId="1" applyFont="1" applyProtection="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4"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2" fillId="0" borderId="5" xfId="1" applyFont="1" applyFill="1" applyBorder="1" applyAlignment="1" applyProtection="1">
      <alignment horizontal="left"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left" vertical="top" wrapText="1"/>
      <protection locked="0"/>
    </xf>
    <xf numFmtId="0" fontId="10" fillId="0" borderId="0" xfId="1" applyFont="1" applyBorder="1" applyAlignment="1" applyProtection="1">
      <alignment horizontal="center"/>
    </xf>
    <xf numFmtId="0" fontId="34" fillId="0" borderId="1" xfId="0" applyFont="1" applyBorder="1" applyAlignment="1">
      <alignment wrapText="1"/>
    </xf>
    <xf numFmtId="0" fontId="34" fillId="0" borderId="2" xfId="0" applyFont="1" applyBorder="1" applyAlignment="1">
      <alignment wrapText="1"/>
    </xf>
    <xf numFmtId="4" fontId="38" fillId="0" borderId="0" xfId="1" applyNumberFormat="1" applyFont="1" applyProtection="1">
      <protection locked="0"/>
    </xf>
    <xf numFmtId="0" fontId="34" fillId="0" borderId="1" xfId="0" applyFont="1" applyBorder="1" applyAlignment="1">
      <alignment vertical="top" wrapText="1"/>
    </xf>
  </cellXfs>
  <cellStyles count="71">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tabSelected="1" zoomScale="70" zoomScaleNormal="70" workbookViewId="0">
      <selection activeCell="H21" sqref="H21"/>
    </sheetView>
  </sheetViews>
  <sheetFormatPr defaultRowHeight="15.75"/>
  <cols>
    <col min="1" max="1" width="5.7109375" style="20" customWidth="1"/>
    <col min="2" max="2" width="5.7109375" style="29" customWidth="1"/>
    <col min="3" max="3" width="39.140625" style="20" customWidth="1"/>
    <col min="4" max="4" width="28.140625" style="20" customWidth="1"/>
    <col min="5" max="5" width="10.5703125" style="29" customWidth="1"/>
    <col min="6" max="6" width="11.28515625" style="29" customWidth="1"/>
    <col min="7" max="7" width="10.7109375" style="20" customWidth="1"/>
    <col min="8" max="8" width="108.42578125" style="20" customWidth="1"/>
    <col min="9" max="9" width="37.425781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52"/>
      <c r="B1" s="52"/>
      <c r="C1" s="75" t="s">
        <v>24</v>
      </c>
      <c r="D1" s="75"/>
      <c r="E1" s="75"/>
      <c r="F1" s="75"/>
      <c r="G1" s="75"/>
      <c r="H1" s="75"/>
      <c r="I1" s="75"/>
      <c r="J1" s="75"/>
      <c r="K1" s="75"/>
    </row>
    <row r="2" spans="1:18">
      <c r="A2" s="52"/>
      <c r="B2" s="52"/>
      <c r="C2" s="53"/>
      <c r="D2" s="77" t="s">
        <v>30</v>
      </c>
      <c r="E2" s="77"/>
      <c r="F2" s="77"/>
      <c r="G2" s="77"/>
      <c r="H2" s="77"/>
      <c r="I2" s="54"/>
      <c r="J2" s="52"/>
      <c r="K2" s="52"/>
    </row>
    <row r="3" spans="1:18" ht="31.5">
      <c r="A3" s="78" t="s">
        <v>8</v>
      </c>
      <c r="B3" s="78"/>
      <c r="C3" s="78"/>
      <c r="D3" s="79" t="s">
        <v>25</v>
      </c>
      <c r="E3" s="79"/>
      <c r="F3" s="79"/>
      <c r="G3" s="79"/>
      <c r="H3" s="79"/>
      <c r="I3" s="31" t="s">
        <v>9</v>
      </c>
      <c r="J3" s="28" t="s">
        <v>10</v>
      </c>
      <c r="K3" s="52"/>
    </row>
    <row r="4" spans="1:18" s="19" customFormat="1">
      <c r="A4" s="80" t="s">
        <v>7</v>
      </c>
      <c r="B4" s="80"/>
      <c r="C4" s="80"/>
      <c r="D4" s="81" t="s">
        <v>36</v>
      </c>
      <c r="E4" s="82"/>
      <c r="F4" s="82"/>
      <c r="G4" s="82"/>
      <c r="H4" s="82"/>
      <c r="I4" s="83"/>
      <c r="J4" s="26" t="s">
        <v>11</v>
      </c>
      <c r="K4" s="27"/>
      <c r="P4" s="33"/>
    </row>
    <row r="5" spans="1:18" s="19" customFormat="1">
      <c r="A5" s="55"/>
      <c r="B5" s="55"/>
      <c r="C5" s="55"/>
      <c r="D5" s="76"/>
      <c r="E5" s="76"/>
      <c r="F5" s="76"/>
      <c r="G5" s="76"/>
      <c r="H5" s="76"/>
      <c r="I5" s="76"/>
      <c r="J5" s="76"/>
      <c r="K5" s="27"/>
      <c r="P5" s="33"/>
    </row>
    <row r="6" spans="1:18" ht="31.5">
      <c r="A6" s="38" t="s">
        <v>2</v>
      </c>
      <c r="B6" s="38" t="s">
        <v>0</v>
      </c>
      <c r="C6" s="43" t="s">
        <v>1</v>
      </c>
      <c r="D6" s="44" t="s">
        <v>3</v>
      </c>
      <c r="E6" s="45" t="s">
        <v>4</v>
      </c>
      <c r="F6" s="45" t="s">
        <v>27</v>
      </c>
      <c r="G6" s="45" t="s">
        <v>5</v>
      </c>
      <c r="H6" s="45" t="s">
        <v>6</v>
      </c>
      <c r="I6" s="39" t="s">
        <v>28</v>
      </c>
      <c r="J6" s="37" t="s">
        <v>29</v>
      </c>
      <c r="K6" s="56"/>
    </row>
    <row r="7" spans="1:18">
      <c r="A7" s="40">
        <v>1</v>
      </c>
      <c r="B7" s="41">
        <v>2</v>
      </c>
      <c r="C7" s="46"/>
      <c r="D7" s="46"/>
      <c r="E7" s="47">
        <v>3</v>
      </c>
      <c r="F7" s="47">
        <v>4</v>
      </c>
      <c r="G7" s="48">
        <v>5</v>
      </c>
      <c r="H7" s="48">
        <v>6</v>
      </c>
      <c r="I7" s="42"/>
      <c r="J7" s="40">
        <v>8</v>
      </c>
      <c r="K7" s="56"/>
    </row>
    <row r="8" spans="1:18" ht="45.75">
      <c r="A8" s="36" t="s">
        <v>26</v>
      </c>
      <c r="B8" s="93">
        <v>1</v>
      </c>
      <c r="C8" s="93" t="s">
        <v>37</v>
      </c>
      <c r="D8" s="93" t="s">
        <v>38</v>
      </c>
      <c r="E8" s="49"/>
      <c r="F8" s="49"/>
      <c r="G8" s="50"/>
      <c r="H8" s="93" t="s">
        <v>38</v>
      </c>
      <c r="I8" s="34"/>
      <c r="J8" s="35"/>
      <c r="K8" s="57"/>
      <c r="L8" s="57"/>
      <c r="M8" s="57"/>
      <c r="N8" s="57"/>
      <c r="O8" s="57"/>
      <c r="P8" s="58"/>
      <c r="Q8" s="57"/>
      <c r="R8" s="57"/>
    </row>
    <row r="9" spans="1:18" ht="409.5">
      <c r="A9" s="69" t="s">
        <v>26</v>
      </c>
      <c r="B9" s="93">
        <v>1</v>
      </c>
      <c r="C9" s="93" t="s">
        <v>37</v>
      </c>
      <c r="D9" s="93" t="s">
        <v>39</v>
      </c>
      <c r="E9" s="49"/>
      <c r="F9" s="49"/>
      <c r="G9" s="50"/>
      <c r="H9" s="96" t="s">
        <v>44</v>
      </c>
      <c r="I9" s="34"/>
      <c r="J9" s="35"/>
      <c r="K9" s="57"/>
      <c r="L9" s="57"/>
      <c r="M9" s="57"/>
      <c r="N9" s="57"/>
      <c r="O9" s="57"/>
      <c r="P9" s="58"/>
      <c r="Q9" s="57"/>
      <c r="R9" s="57"/>
    </row>
    <row r="10" spans="1:18" ht="45.75">
      <c r="A10" s="69" t="s">
        <v>26</v>
      </c>
      <c r="B10" s="93">
        <v>2</v>
      </c>
      <c r="C10" s="93" t="s">
        <v>40</v>
      </c>
      <c r="D10" s="93" t="s">
        <v>41</v>
      </c>
      <c r="E10" s="49"/>
      <c r="F10" s="49"/>
      <c r="G10" s="50"/>
      <c r="H10" s="93" t="s">
        <v>41</v>
      </c>
      <c r="I10" s="34"/>
      <c r="J10" s="35"/>
      <c r="K10" s="57"/>
      <c r="L10" s="57"/>
      <c r="M10" s="57"/>
      <c r="N10" s="57"/>
      <c r="O10" s="57"/>
      <c r="P10" s="58"/>
      <c r="Q10" s="57"/>
      <c r="R10" s="57"/>
    </row>
    <row r="11" spans="1:18" ht="45.75">
      <c r="A11" s="36" t="s">
        <v>26</v>
      </c>
      <c r="B11" s="93">
        <v>2</v>
      </c>
      <c r="C11" s="93" t="s">
        <v>40</v>
      </c>
      <c r="D11" s="93" t="s">
        <v>42</v>
      </c>
      <c r="E11" s="49"/>
      <c r="F11" s="49"/>
      <c r="G11" s="50"/>
      <c r="H11" s="93" t="s">
        <v>42</v>
      </c>
      <c r="I11" s="34"/>
      <c r="J11" s="35"/>
      <c r="K11" s="57"/>
      <c r="L11" s="57"/>
      <c r="M11" s="57"/>
      <c r="N11" s="57"/>
      <c r="O11" s="57"/>
      <c r="P11" s="58"/>
      <c r="Q11" s="57"/>
      <c r="R11" s="57"/>
    </row>
    <row r="12" spans="1:18" ht="409.5">
      <c r="A12" s="69" t="s">
        <v>26</v>
      </c>
      <c r="B12" s="94">
        <v>2</v>
      </c>
      <c r="C12" s="93" t="s">
        <v>40</v>
      </c>
      <c r="D12" s="93" t="s">
        <v>43</v>
      </c>
      <c r="E12" s="49"/>
      <c r="F12" s="49"/>
      <c r="G12" s="50"/>
      <c r="H12" s="96" t="s">
        <v>45</v>
      </c>
      <c r="I12" s="34"/>
      <c r="J12" s="35"/>
      <c r="K12" s="57"/>
      <c r="L12" s="57"/>
      <c r="M12" s="57"/>
      <c r="N12" s="57"/>
      <c r="O12" s="57"/>
      <c r="P12" s="58"/>
      <c r="Q12" s="57"/>
      <c r="R12" s="57"/>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3"/>
  <sheetViews>
    <sheetView zoomScale="70" zoomScaleNormal="70" workbookViewId="0">
      <selection activeCell="M6" sqref="M6"/>
    </sheetView>
  </sheetViews>
  <sheetFormatPr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2" customWidth="1"/>
    <col min="14" max="16384" width="9.140625" style="2"/>
  </cols>
  <sheetData>
    <row r="1" spans="1:14">
      <c r="D1" s="86" t="s">
        <v>23</v>
      </c>
      <c r="E1" s="86"/>
      <c r="F1" s="86"/>
      <c r="G1" s="86"/>
      <c r="H1" s="86"/>
      <c r="I1" s="86"/>
      <c r="J1" s="86"/>
      <c r="K1" s="86"/>
      <c r="L1" s="86"/>
    </row>
    <row r="2" spans="1:14">
      <c r="D2" s="87" t="s">
        <v>14</v>
      </c>
      <c r="E2" s="87"/>
      <c r="F2" s="87"/>
      <c r="G2" s="87"/>
      <c r="H2" s="87"/>
      <c r="I2" s="87"/>
      <c r="J2" s="87"/>
      <c r="K2" s="13"/>
    </row>
    <row r="3" spans="1:14">
      <c r="B3" s="88" t="s">
        <v>8</v>
      </c>
      <c r="C3" s="88"/>
      <c r="D3" s="88"/>
      <c r="E3" s="89" t="s">
        <v>25</v>
      </c>
      <c r="F3" s="89"/>
      <c r="G3" s="89"/>
      <c r="H3" s="89"/>
      <c r="I3" s="89"/>
      <c r="K3" s="2" t="s">
        <v>9</v>
      </c>
      <c r="L3" s="2" t="s">
        <v>10</v>
      </c>
    </row>
    <row r="4" spans="1:14" s="4" customFormat="1" ht="52.5" customHeight="1">
      <c r="A4" s="3"/>
      <c r="B4" s="90" t="s">
        <v>7</v>
      </c>
      <c r="C4" s="90"/>
      <c r="D4" s="90"/>
      <c r="E4" s="91" t="s">
        <v>36</v>
      </c>
      <c r="F4" s="91"/>
      <c r="G4" s="91"/>
      <c r="H4" s="91"/>
      <c r="I4" s="91"/>
      <c r="J4" s="91"/>
      <c r="K4" s="91"/>
      <c r="L4" s="16" t="s">
        <v>11</v>
      </c>
      <c r="M4" s="63"/>
    </row>
    <row r="5" spans="1:14" s="5" customFormat="1">
      <c r="A5" s="3"/>
      <c r="C5" s="25"/>
      <c r="D5" s="4"/>
      <c r="E5" s="84"/>
      <c r="F5" s="84"/>
      <c r="G5" s="84"/>
      <c r="H5" s="84"/>
      <c r="I5" s="84"/>
      <c r="J5" s="21"/>
      <c r="K5" s="21"/>
      <c r="L5" s="21"/>
      <c r="M5" s="64"/>
    </row>
    <row r="6" spans="1:14" ht="47.25">
      <c r="A6" s="6"/>
      <c r="B6" s="1" t="s">
        <v>2</v>
      </c>
      <c r="C6" s="51" t="s">
        <v>0</v>
      </c>
      <c r="D6" s="1" t="s">
        <v>1</v>
      </c>
      <c r="E6" s="51" t="s">
        <v>3</v>
      </c>
      <c r="F6" s="59" t="s">
        <v>15</v>
      </c>
      <c r="G6" s="22" t="s">
        <v>16</v>
      </c>
      <c r="H6" s="51" t="s">
        <v>17</v>
      </c>
      <c r="I6" s="51" t="s">
        <v>18</v>
      </c>
      <c r="J6" s="18" t="s">
        <v>19</v>
      </c>
      <c r="K6" s="51" t="s">
        <v>20</v>
      </c>
      <c r="L6" s="51" t="s">
        <v>21</v>
      </c>
      <c r="M6" s="65" t="s">
        <v>31</v>
      </c>
    </row>
    <row r="7" spans="1:14">
      <c r="A7" s="6"/>
      <c r="B7" s="51">
        <v>1</v>
      </c>
      <c r="C7" s="85">
        <v>2</v>
      </c>
      <c r="D7" s="85"/>
      <c r="E7" s="85"/>
      <c r="F7" s="59">
        <v>3</v>
      </c>
      <c r="G7" s="22">
        <v>4</v>
      </c>
      <c r="H7" s="51">
        <v>5</v>
      </c>
      <c r="I7" s="51">
        <v>6</v>
      </c>
      <c r="J7" s="51">
        <v>7</v>
      </c>
      <c r="K7" s="51">
        <v>8</v>
      </c>
      <c r="L7" s="15">
        <v>9</v>
      </c>
    </row>
    <row r="8" spans="1:14" ht="75">
      <c r="B8" s="36" t="s">
        <v>26</v>
      </c>
      <c r="C8" s="93">
        <v>1</v>
      </c>
      <c r="D8" s="93" t="s">
        <v>37</v>
      </c>
      <c r="E8" s="93" t="s">
        <v>38</v>
      </c>
      <c r="F8" s="93" t="s">
        <v>32</v>
      </c>
      <c r="G8" s="93">
        <v>120000</v>
      </c>
      <c r="H8" s="60"/>
      <c r="I8" s="60"/>
      <c r="J8" s="61">
        <f>H8*G8</f>
        <v>0</v>
      </c>
      <c r="K8" s="61">
        <f>I8*G8</f>
        <v>0</v>
      </c>
      <c r="L8" s="17" t="s">
        <v>34</v>
      </c>
      <c r="M8" s="67">
        <v>2100000</v>
      </c>
    </row>
    <row r="9" spans="1:14" ht="75">
      <c r="B9" s="69" t="s">
        <v>26</v>
      </c>
      <c r="C9" s="93">
        <v>1</v>
      </c>
      <c r="D9" s="93" t="s">
        <v>37</v>
      </c>
      <c r="E9" s="93" t="s">
        <v>39</v>
      </c>
      <c r="F9" s="93" t="s">
        <v>33</v>
      </c>
      <c r="G9" s="93">
        <v>3</v>
      </c>
      <c r="H9" s="70"/>
      <c r="I9" s="70"/>
      <c r="J9" s="61">
        <f t="shared" ref="J9:J12" si="0">H9*G9</f>
        <v>0</v>
      </c>
      <c r="K9" s="61">
        <f t="shared" ref="K9:K12" si="1">I9*G9</f>
        <v>0</v>
      </c>
      <c r="L9" s="17" t="s">
        <v>34</v>
      </c>
      <c r="M9" s="71"/>
    </row>
    <row r="10" spans="1:14" s="66" customFormat="1" ht="75">
      <c r="B10" s="69" t="s">
        <v>26</v>
      </c>
      <c r="C10" s="93">
        <v>2</v>
      </c>
      <c r="D10" s="93" t="s">
        <v>40</v>
      </c>
      <c r="E10" s="93" t="s">
        <v>41</v>
      </c>
      <c r="F10" s="93" t="s">
        <v>32</v>
      </c>
      <c r="G10" s="93">
        <v>17000</v>
      </c>
      <c r="H10" s="60"/>
      <c r="I10" s="60"/>
      <c r="J10" s="61">
        <f t="shared" si="0"/>
        <v>0</v>
      </c>
      <c r="K10" s="61">
        <f t="shared" si="1"/>
        <v>0</v>
      </c>
      <c r="L10" s="17" t="s">
        <v>34</v>
      </c>
      <c r="M10" s="67">
        <v>700000</v>
      </c>
    </row>
    <row r="11" spans="1:14" s="66" customFormat="1" ht="75">
      <c r="B11" s="36" t="s">
        <v>26</v>
      </c>
      <c r="C11" s="93">
        <v>2</v>
      </c>
      <c r="D11" s="93" t="s">
        <v>40</v>
      </c>
      <c r="E11" s="93" t="s">
        <v>42</v>
      </c>
      <c r="F11" s="93" t="s">
        <v>32</v>
      </c>
      <c r="G11" s="93">
        <v>12000</v>
      </c>
      <c r="H11" s="60"/>
      <c r="I11" s="60"/>
      <c r="J11" s="61">
        <f t="shared" si="0"/>
        <v>0</v>
      </c>
      <c r="K11" s="61">
        <f t="shared" si="1"/>
        <v>0</v>
      </c>
      <c r="L11" s="17" t="s">
        <v>34</v>
      </c>
      <c r="M11" s="68"/>
    </row>
    <row r="12" spans="1:14" s="66" customFormat="1" ht="75">
      <c r="B12" s="69" t="s">
        <v>26</v>
      </c>
      <c r="C12" s="94">
        <v>2</v>
      </c>
      <c r="D12" s="93" t="s">
        <v>40</v>
      </c>
      <c r="E12" s="93" t="s">
        <v>43</v>
      </c>
      <c r="F12" s="93" t="s">
        <v>33</v>
      </c>
      <c r="G12" s="93">
        <v>1</v>
      </c>
      <c r="H12" s="60"/>
      <c r="I12" s="60"/>
      <c r="J12" s="61">
        <f t="shared" si="0"/>
        <v>0</v>
      </c>
      <c r="K12" s="61">
        <f t="shared" si="1"/>
        <v>0</v>
      </c>
      <c r="L12" s="17" t="s">
        <v>34</v>
      </c>
      <c r="M12" s="68"/>
      <c r="N12" s="72"/>
    </row>
    <row r="13" spans="1:14">
      <c r="H13" s="74" t="s">
        <v>35</v>
      </c>
      <c r="J13" s="73">
        <f>SUM(J8:J12)</f>
        <v>0</v>
      </c>
      <c r="K13" s="73">
        <f>SUM(K8:K12)</f>
        <v>0</v>
      </c>
      <c r="M13" s="95">
        <f>SUM(M8:M12)</f>
        <v>2800000</v>
      </c>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2" t="s">
        <v>22</v>
      </c>
      <c r="I12" s="92"/>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2025-12-24T08:26:19Z</dcterms:modified>
</cp:coreProperties>
</file>