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/>
  <mc:AlternateContent xmlns:mc="http://schemas.openxmlformats.org/markup-compatibility/2006">
    <mc:Choice Requires="x15">
      <x15ac:absPath xmlns:x15ac="http://schemas.microsoft.com/office/spreadsheetml/2010/11/ac" url="C:\Users\user\Desktop\COP analize\"/>
    </mc:Choice>
  </mc:AlternateContent>
  <xr:revisionPtr revIDLastSave="0" documentId="13_ncr:1_{13D9DDC5-F9CE-45A7-94DC-F756E3247E3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2" i="2" l="1"/>
  <c r="G80" i="2"/>
  <c r="G81" i="2"/>
  <c r="G90" i="2"/>
  <c r="G93" i="2"/>
  <c r="G94" i="2"/>
  <c r="G92" i="2"/>
  <c r="G89" i="2"/>
  <c r="G84" i="2"/>
  <c r="G76" i="2"/>
  <c r="G77" i="2" s="1"/>
  <c r="F98" i="2"/>
  <c r="G98" i="2" s="1"/>
  <c r="F9" i="2"/>
  <c r="G9" i="2" s="1"/>
  <c r="F10" i="2"/>
  <c r="G10" i="2" s="1"/>
  <c r="F11" i="2"/>
  <c r="G11" i="2" s="1"/>
  <c r="F12" i="2"/>
  <c r="G12" i="2" s="1"/>
  <c r="F13" i="2"/>
  <c r="G13" i="2" s="1"/>
  <c r="F14" i="2"/>
  <c r="G14" i="2" s="1"/>
  <c r="F18" i="2"/>
  <c r="G18" i="2" s="1"/>
  <c r="F19" i="2"/>
  <c r="G19" i="2" s="1"/>
  <c r="F20" i="2"/>
  <c r="G20" i="2" s="1"/>
  <c r="F21" i="2"/>
  <c r="G21" i="2" s="1"/>
  <c r="F22" i="2"/>
  <c r="G22" i="2" s="1"/>
  <c r="F23" i="2"/>
  <c r="G23" i="2" s="1"/>
  <c r="F24" i="2"/>
  <c r="G24" i="2" s="1"/>
  <c r="F25" i="2"/>
  <c r="G25" i="2" s="1"/>
  <c r="F26" i="2"/>
  <c r="G26" i="2" s="1"/>
  <c r="F27" i="2"/>
  <c r="G27" i="2" s="1"/>
  <c r="F28" i="2"/>
  <c r="G28" i="2" s="1"/>
  <c r="F29" i="2"/>
  <c r="G29" i="2" s="1"/>
  <c r="F30" i="2"/>
  <c r="G30" i="2" s="1"/>
  <c r="F31" i="2"/>
  <c r="G31" i="2" s="1"/>
  <c r="F33" i="2"/>
  <c r="G33" i="2" s="1"/>
  <c r="F34" i="2"/>
  <c r="G34" i="2" s="1"/>
  <c r="F35" i="2"/>
  <c r="G35" i="2" s="1"/>
  <c r="F36" i="2"/>
  <c r="G36" i="2" s="1"/>
  <c r="F37" i="2"/>
  <c r="G37" i="2" s="1"/>
  <c r="F38" i="2"/>
  <c r="G38" i="2" s="1"/>
  <c r="F39" i="2"/>
  <c r="G39" i="2" s="1"/>
  <c r="F40" i="2"/>
  <c r="G40" i="2" s="1"/>
  <c r="F41" i="2"/>
  <c r="G41" i="2" s="1"/>
  <c r="F42" i="2"/>
  <c r="G42" i="2" s="1"/>
  <c r="F43" i="2"/>
  <c r="G43" i="2" s="1"/>
  <c r="F44" i="2"/>
  <c r="G44" i="2" s="1"/>
  <c r="F45" i="2"/>
  <c r="G45" i="2" s="1"/>
  <c r="F46" i="2"/>
  <c r="G46" i="2" s="1"/>
  <c r="F47" i="2"/>
  <c r="G47" i="2" s="1"/>
  <c r="F48" i="2"/>
  <c r="G48" i="2" s="1"/>
  <c r="F49" i="2"/>
  <c r="G49" i="2" s="1"/>
  <c r="F50" i="2"/>
  <c r="G50" i="2" s="1"/>
  <c r="F51" i="2"/>
  <c r="G51" i="2" s="1"/>
  <c r="F52" i="2"/>
  <c r="G52" i="2" s="1"/>
  <c r="F53" i="2"/>
  <c r="G53" i="2" s="1"/>
  <c r="F54" i="2"/>
  <c r="G54" i="2" s="1"/>
  <c r="F55" i="2"/>
  <c r="G55" i="2" s="1"/>
  <c r="F56" i="2"/>
  <c r="G56" i="2" s="1"/>
  <c r="F57" i="2"/>
  <c r="G57" i="2" s="1"/>
  <c r="F58" i="2"/>
  <c r="G58" i="2" s="1"/>
  <c r="F59" i="2"/>
  <c r="G59" i="2" s="1"/>
  <c r="F60" i="2"/>
  <c r="G60" i="2" s="1"/>
  <c r="F61" i="2"/>
  <c r="G61" i="2" s="1"/>
  <c r="F62" i="2"/>
  <c r="G62" i="2" s="1"/>
  <c r="F63" i="2"/>
  <c r="G63" i="2" s="1"/>
  <c r="F64" i="2"/>
  <c r="G64" i="2" s="1"/>
  <c r="F65" i="2"/>
  <c r="G65" i="2" s="1"/>
  <c r="F66" i="2"/>
  <c r="G66" i="2" s="1"/>
  <c r="F67" i="2"/>
  <c r="G67" i="2" s="1"/>
  <c r="F68" i="2"/>
  <c r="G68" i="2" s="1"/>
  <c r="F69" i="2"/>
  <c r="G69" i="2" s="1"/>
  <c r="F70" i="2"/>
  <c r="G70" i="2" s="1"/>
  <c r="F71" i="2"/>
  <c r="G71" i="2" s="1"/>
  <c r="F72" i="2"/>
  <c r="G72" i="2" s="1"/>
  <c r="G82" i="2"/>
  <c r="G83" i="2"/>
  <c r="F85" i="2"/>
  <c r="G85" i="2" s="1"/>
  <c r="G86" i="2"/>
  <c r="G87" i="2"/>
  <c r="G88" i="2"/>
  <c r="G91" i="2"/>
  <c r="F95" i="2"/>
  <c r="G95" i="2" s="1"/>
  <c r="G97" i="2"/>
  <c r="F8" i="2"/>
  <c r="G8" i="2" s="1"/>
  <c r="G15" i="2" s="1"/>
  <c r="G99" i="2" l="1"/>
  <c r="G73" i="2"/>
  <c r="G101" i="2" l="1"/>
</calcChain>
</file>

<file path=xl/sharedStrings.xml><?xml version="1.0" encoding="utf-8"?>
<sst xmlns="http://schemas.openxmlformats.org/spreadsheetml/2006/main" count="175" uniqueCount="171">
  <si>
    <t>Dozarea amilazei pancreatice în serul sangvin (spec.)</t>
  </si>
  <si>
    <t>Dozarea lipazei</t>
  </si>
  <si>
    <t>Dozarea hemoglobinei glicozilate</t>
  </si>
  <si>
    <t>Dozarea apolipoproteinei B</t>
  </si>
  <si>
    <t>Dozarea troponinei T în ser</t>
  </si>
  <si>
    <t>Determinarea imunoglobulinei A, ELISA</t>
  </si>
  <si>
    <t>Determinarea imunoglobulinei M, ELISA</t>
  </si>
  <si>
    <t>Determinarea imunoglobulinei G, ELISA</t>
  </si>
  <si>
    <t>Determinarea imunoglobulinei E totală, ELISA</t>
  </si>
  <si>
    <t>Determinarea HBs Ag prin metoda imunofluoriscentă – ferment dependent</t>
  </si>
  <si>
    <t>1711.1</t>
  </si>
  <si>
    <t>Determinarea anticorpilor anti-HBs Ag, ELISA</t>
  </si>
  <si>
    <t>Determinarea HBe Ag, ELISA</t>
  </si>
  <si>
    <t>Determinarea anticorpilor anti-HDV sumar, ELISA</t>
  </si>
  <si>
    <t>Determinarea anticorpilor anti-HDV IgM, ELISA</t>
  </si>
  <si>
    <t>Determinarea anticorpilor anti-HCV IgM, ELISA</t>
  </si>
  <si>
    <t>Determinarea AFP</t>
  </si>
  <si>
    <t>Determinarea PSA</t>
  </si>
  <si>
    <t>Determinarea T3, ELISA</t>
  </si>
  <si>
    <t>Determinarea T4, ELISA</t>
  </si>
  <si>
    <t>Determinarea TSH, ELISA</t>
  </si>
  <si>
    <t>Determinarea prolactinei, ELISA</t>
  </si>
  <si>
    <t>Determinarea anti-TG, ELISA</t>
  </si>
  <si>
    <t>Determinarea anti-TPO, ELISA</t>
  </si>
  <si>
    <t>Determinarea cortizolului, ELISA</t>
  </si>
  <si>
    <t>Determinarea testosteronului, ELISA</t>
  </si>
  <si>
    <t>Determinarea LH, ELISA</t>
  </si>
  <si>
    <t>Determinarea FSH, ELISA</t>
  </si>
  <si>
    <t>Determinarea estradiolului, ELISA</t>
  </si>
  <si>
    <t>1841.22</t>
  </si>
  <si>
    <t>Determinarea CA 125</t>
  </si>
  <si>
    <t>1841.45</t>
  </si>
  <si>
    <t>Determinarea Feritin</t>
  </si>
  <si>
    <t>1841.47</t>
  </si>
  <si>
    <t>Determinarea PSA liber</t>
  </si>
  <si>
    <t>1841.50</t>
  </si>
  <si>
    <t>Determinarea Free Beta HCG</t>
  </si>
  <si>
    <t>Determinarea CMV Ig G</t>
  </si>
  <si>
    <t>1841.53</t>
  </si>
  <si>
    <t>Determinarea CMV Ig M</t>
  </si>
  <si>
    <t>1841.54</t>
  </si>
  <si>
    <t>Determinarea Toxo IgG</t>
  </si>
  <si>
    <t>1841.55</t>
  </si>
  <si>
    <t>Determinarea Toxo IgM</t>
  </si>
  <si>
    <t>1841.56</t>
  </si>
  <si>
    <t>1841.60</t>
  </si>
  <si>
    <t>Determinarea vitaminei B12</t>
  </si>
  <si>
    <t>Determinarea estriolului</t>
  </si>
  <si>
    <t>1841.72</t>
  </si>
  <si>
    <t>Determinarea PAPP-A</t>
  </si>
  <si>
    <t>Determinarea T3 liber</t>
  </si>
  <si>
    <t>Determinarea CA 19-9</t>
  </si>
  <si>
    <t>Determinarea CA 15-3</t>
  </si>
  <si>
    <t>Examinarea serului sangvin (ELISA) la infecțiile parazitare (echinococoză, toxocaroză, trichineloză, cisticercoză, toxoplasmoză, lamblioză, ascaridoză, strongyloidoză, schistosomoză, tenioză, fascioloză hepatică, opistorhoză etc.)</t>
  </si>
  <si>
    <t>Cercetarea bacteriologică la dismicrobism vaginal</t>
  </si>
  <si>
    <t>1597.</t>
  </si>
  <si>
    <t>1603.</t>
  </si>
  <si>
    <t>1607.</t>
  </si>
  <si>
    <t>1617.</t>
  </si>
  <si>
    <t>1628.</t>
  </si>
  <si>
    <t>1629.</t>
  </si>
  <si>
    <t>1644.</t>
  </si>
  <si>
    <t>1674.</t>
  </si>
  <si>
    <t>1675.</t>
  </si>
  <si>
    <t>1676.</t>
  </si>
  <si>
    <t>1677.</t>
  </si>
  <si>
    <t>1712.</t>
  </si>
  <si>
    <t>1713.</t>
  </si>
  <si>
    <t>Determinarea anti HBcor sumar, ELISA</t>
  </si>
  <si>
    <t>1714.</t>
  </si>
  <si>
    <t>1715.</t>
  </si>
  <si>
    <t>1716.</t>
  </si>
  <si>
    <t>Determinarea anticorpilor anti HBe Ag, ELISA</t>
  </si>
  <si>
    <t>1717.</t>
  </si>
  <si>
    <t>1718.</t>
  </si>
  <si>
    <t>1720.</t>
  </si>
  <si>
    <t>1729.</t>
  </si>
  <si>
    <t>1732.</t>
  </si>
  <si>
    <t>1731.</t>
  </si>
  <si>
    <t>1764.</t>
  </si>
  <si>
    <t>1765.</t>
  </si>
  <si>
    <t>1766.</t>
  </si>
  <si>
    <t>1767.</t>
  </si>
  <si>
    <t>1768.</t>
  </si>
  <si>
    <t>1769.</t>
  </si>
  <si>
    <t>1770.</t>
  </si>
  <si>
    <t>1771.</t>
  </si>
  <si>
    <t>1772.</t>
  </si>
  <si>
    <t>1773.</t>
  </si>
  <si>
    <t>1774.</t>
  </si>
  <si>
    <t>1775.</t>
  </si>
  <si>
    <t>1776.</t>
  </si>
  <si>
    <t>1827.</t>
  </si>
  <si>
    <t>1831.2.</t>
  </si>
  <si>
    <t>1833.8.</t>
  </si>
  <si>
    <t>1838.</t>
  </si>
  <si>
    <t>Determinarea microalbuminei în urină</t>
  </si>
  <si>
    <t>1841.14.</t>
  </si>
  <si>
    <t>1841.15.</t>
  </si>
  <si>
    <t>Determinarea Parathormon prin metoda ELISA</t>
  </si>
  <si>
    <t>1841.5.</t>
  </si>
  <si>
    <t>1841.40.</t>
  </si>
  <si>
    <t>1841.43</t>
  </si>
  <si>
    <t>1841.44</t>
  </si>
  <si>
    <t>1841.49</t>
  </si>
  <si>
    <t>1841.52.</t>
  </si>
  <si>
    <t>1841.67.</t>
  </si>
  <si>
    <t>1841.71.</t>
  </si>
  <si>
    <t>1841.74.</t>
  </si>
  <si>
    <t>1841.81.</t>
  </si>
  <si>
    <t>3859.</t>
  </si>
  <si>
    <t>3860.</t>
  </si>
  <si>
    <t>Examenul microbiologic al organelor respiratorii prin metoda cantitativă (spută, LBA, AET)</t>
  </si>
  <si>
    <t>3861.1.</t>
  </si>
  <si>
    <t>Examenul microbiologic al organelor respiratorii prin metoda calitativă</t>
  </si>
  <si>
    <t>3864.</t>
  </si>
  <si>
    <t>3865.</t>
  </si>
  <si>
    <t>Examenul microbiologic al eliminărilor din ochi</t>
  </si>
  <si>
    <t>3866.</t>
  </si>
  <si>
    <t>3867.</t>
  </si>
  <si>
    <t>3878.1.</t>
  </si>
  <si>
    <t>Examenul microbiologic a materialul de cercetare pentru izolarea candidelor</t>
  </si>
  <si>
    <t>3883.7.</t>
  </si>
  <si>
    <t>3890.</t>
  </si>
  <si>
    <t>cantitatea  I TR</t>
  </si>
  <si>
    <t>Dozarea izoenzimei MB-creatinfosfokinazei (CK-MB</t>
  </si>
  <si>
    <t>Dozarea apolipoproteinei A</t>
  </si>
  <si>
    <t>Determinarea anti HBcor IgM, ELISA</t>
  </si>
  <si>
    <t>Determinarea CEA</t>
  </si>
  <si>
    <t xml:space="preserve">Determinarea progesteronului, ELISA </t>
  </si>
  <si>
    <t>Determinarea hormonului de creștere, ELISA</t>
  </si>
  <si>
    <t>Determinarea anticorpilor anti-ureaplasma urealiticum, IgG prin metoda Elisa</t>
  </si>
  <si>
    <t xml:space="preserve">Determinarea NSE, Elisa </t>
  </si>
  <si>
    <t xml:space="preserve">Determinarea DHEA prin metoda ELISA </t>
  </si>
  <si>
    <t>Determinarea calcitoninei prin metoda Elisa</t>
  </si>
  <si>
    <t>Determinarea Thyreoglobulin prin metoda Elisa</t>
  </si>
  <si>
    <t xml:space="preserve">Determinarea T4 liber </t>
  </si>
  <si>
    <t>Determinarea Anti HBcor</t>
  </si>
  <si>
    <r>
      <t xml:space="preserve">Determinarea </t>
    </r>
    <r>
      <rPr>
        <i/>
        <sz val="11"/>
        <color rgb="FF000000"/>
        <rFont val="Times New Roman"/>
        <family val="1"/>
        <charset val="204"/>
      </rPr>
      <t>Helicobacter Pylori</t>
    </r>
    <r>
      <rPr>
        <sz val="11"/>
        <color rgb="FF000000"/>
        <rFont val="Times New Roman"/>
        <family val="1"/>
        <charset val="204"/>
      </rPr>
      <t xml:space="preserve"> IgG</t>
    </r>
  </si>
  <si>
    <t>Determinarea acidului folic</t>
  </si>
  <si>
    <t xml:space="preserve">Urocultura/Examenul microbiologic al urinei </t>
  </si>
  <si>
    <t xml:space="preserve">Examenul microbiologic al eliminărilor din plagă </t>
  </si>
  <si>
    <t>Examenul microbiologic al eliminărilor din urechi</t>
  </si>
  <si>
    <t>Examenul microbiologic al eliminărilor din organele de reproducere </t>
  </si>
  <si>
    <t xml:space="preserve">Determinarea sensibilității microorganismelor la preparatele antimicrobiene prin metoda disc difuzie (6 preparate antimicrobiene)  </t>
  </si>
  <si>
    <t>Total</t>
  </si>
  <si>
    <t>Total total</t>
  </si>
  <si>
    <t>Investigația citopatologică Pap-test a materialului citologic în mediu lichid în screening cervico-vaginal (1 caz cu 1/2 frotiuri)</t>
  </si>
  <si>
    <t>Examenul microbiologic al lichidului cefalorahidian</t>
  </si>
  <si>
    <t>3856.1</t>
  </si>
  <si>
    <t>Examenul microbiologic al bilei</t>
  </si>
  <si>
    <t>3858.1</t>
  </si>
  <si>
    <t>Hemocultura/Examenul microbiologic al sângelui</t>
  </si>
  <si>
    <t>3869.1</t>
  </si>
  <si>
    <t>Examenul microbiologic a materiilor fecale la agenți patogeni Salmonella, Shigella</t>
  </si>
  <si>
    <t>3879.1</t>
  </si>
  <si>
    <t>Examenul microbiologic a materiilor fecale la agenți condiționat patogeni/patogeni</t>
  </si>
  <si>
    <t>3880.1</t>
  </si>
  <si>
    <t>Cercetarea bacteriologică la dismicrobism intestinal</t>
  </si>
  <si>
    <t>3883.1</t>
  </si>
  <si>
    <t>Examenul microbiologic al intoxicațiilor alimentare</t>
  </si>
  <si>
    <t>Lista investigațiilor paraclinice necesare pentru IMSP SR Rezina anul 2026</t>
  </si>
  <si>
    <t>  Lotul 1 Determinarea parametrilor Biochimici</t>
  </si>
  <si>
    <t>Lotul 2 Determinarea parametrilor imunologici și examinări imunohematologice</t>
  </si>
  <si>
    <t>Lotul 3 Investigații citomorfologice și histopatologice</t>
  </si>
  <si>
    <t>Lotul 4 Servicii microbiologice diagnostice</t>
  </si>
  <si>
    <t>Nr. crt.</t>
  </si>
  <si>
    <t>Denumirea serviciului</t>
  </si>
  <si>
    <t>Suma cu TVA</t>
  </si>
  <si>
    <t>Preț per unitate</t>
  </si>
  <si>
    <t xml:space="preserve">Total servicii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</si>
</sst>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Calibri"/>
      <family val="2"/>
      <scheme val="minor"/>
    </font>
    <font>
      <sz val="10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0" fontId="9" fillId="0" borderId="0"/>
    <xf numFmtId="0" fontId="9" fillId="0" borderId="0"/>
  </cellStyleXfs>
  <cellXfs count="41">
    <xf numFmtId="0" fontId="0" fillId="0" borderId="0" xfId="0"/>
    <xf numFmtId="0" fontId="2" fillId="0" borderId="0" xfId="0" applyFont="1"/>
    <xf numFmtId="0" fontId="2" fillId="0" borderId="1" xfId="0" applyFont="1" applyBorder="1"/>
    <xf numFmtId="0" fontId="3" fillId="3" borderId="1" xfId="0" applyFont="1" applyFill="1" applyBorder="1" applyAlignment="1">
      <alignment horizontal="justify" vertical="center" wrapText="1"/>
    </xf>
    <xf numFmtId="0" fontId="2" fillId="0" borderId="3" xfId="0" applyFont="1" applyBorder="1"/>
    <xf numFmtId="0" fontId="2" fillId="0" borderId="8" xfId="0" applyFont="1" applyBorder="1"/>
    <xf numFmtId="0" fontId="3" fillId="0" borderId="1" xfId="0" applyFont="1" applyBorder="1" applyAlignment="1">
      <alignment horizontal="justify" vertical="center" wrapText="1"/>
    </xf>
    <xf numFmtId="0" fontId="3" fillId="3" borderId="3" xfId="0" applyFont="1" applyFill="1" applyBorder="1" applyAlignment="1">
      <alignment horizontal="justify" vertical="center" wrapText="1"/>
    </xf>
    <xf numFmtId="0" fontId="3" fillId="0" borderId="14" xfId="0" applyFont="1" applyBorder="1" applyAlignment="1">
      <alignment horizontal="justify" vertical="center" wrapText="1"/>
    </xf>
    <xf numFmtId="0" fontId="6" fillId="2" borderId="10" xfId="0" applyFont="1" applyFill="1" applyBorder="1"/>
    <xf numFmtId="0" fontId="6" fillId="2" borderId="11" xfId="0" applyFont="1" applyFill="1" applyBorder="1"/>
    <xf numFmtId="0" fontId="2" fillId="2" borderId="11" xfId="0" applyFont="1" applyFill="1" applyBorder="1"/>
    <xf numFmtId="0" fontId="2" fillId="2" borderId="12" xfId="0" applyFont="1" applyFill="1" applyBorder="1"/>
    <xf numFmtId="0" fontId="2" fillId="0" borderId="2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9" xfId="0" applyFont="1" applyBorder="1"/>
    <xf numFmtId="0" fontId="2" fillId="0" borderId="13" xfId="0" applyFont="1" applyBorder="1"/>
    <xf numFmtId="0" fontId="2" fillId="0" borderId="11" xfId="0" applyFont="1" applyBorder="1"/>
    <xf numFmtId="0" fontId="6" fillId="0" borderId="12" xfId="0" applyFont="1" applyBorder="1" applyAlignment="1">
      <alignment horizontal="left"/>
    </xf>
    <xf numFmtId="0" fontId="2" fillId="0" borderId="14" xfId="0" applyFont="1" applyBorder="1"/>
    <xf numFmtId="0" fontId="2" fillId="0" borderId="10" xfId="0" applyFont="1" applyBorder="1"/>
    <xf numFmtId="0" fontId="7" fillId="0" borderId="12" xfId="0" applyFont="1" applyBorder="1"/>
    <xf numFmtId="0" fontId="6" fillId="0" borderId="0" xfId="0" applyFont="1"/>
    <xf numFmtId="0" fontId="6" fillId="0" borderId="0" xfId="0" applyFont="1" applyAlignment="1">
      <alignment horizontal="left"/>
    </xf>
    <xf numFmtId="0" fontId="6" fillId="4" borderId="10" xfId="0" applyFont="1" applyFill="1" applyBorder="1"/>
    <xf numFmtId="0" fontId="2" fillId="4" borderId="11" xfId="0" applyFont="1" applyFill="1" applyBorder="1"/>
    <xf numFmtId="0" fontId="6" fillId="4" borderId="12" xfId="0" applyFont="1" applyFill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3" fillId="0" borderId="0" xfId="0" applyFont="1" applyAlignment="1">
      <alignment horizontal="justify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7" xfId="0" applyFont="1" applyBorder="1"/>
    <xf numFmtId="0" fontId="10" fillId="0" borderId="13" xfId="1" applyFont="1" applyBorder="1" applyAlignment="1">
      <alignment horizontal="center" vertical="center" wrapText="1"/>
    </xf>
    <xf numFmtId="0" fontId="10" fillId="0" borderId="15" xfId="1" applyFont="1" applyBorder="1" applyAlignment="1">
      <alignment horizontal="center" vertical="center" wrapText="1"/>
    </xf>
    <xf numFmtId="0" fontId="11" fillId="0" borderId="16" xfId="1" applyFont="1" applyBorder="1" applyAlignment="1">
      <alignment horizontal="center" vertical="center" wrapText="1"/>
    </xf>
    <xf numFmtId="0" fontId="12" fillId="0" borderId="0" xfId="0" applyFont="1"/>
    <xf numFmtId="0" fontId="5" fillId="2" borderId="10" xfId="0" applyFont="1" applyFill="1" applyBorder="1" applyAlignment="1">
      <alignment horizontal="left" vertical="center" wrapText="1"/>
    </xf>
    <xf numFmtId="0" fontId="5" fillId="2" borderId="11" xfId="0" applyFont="1" applyFill="1" applyBorder="1" applyAlignment="1">
      <alignment horizontal="left" vertical="center" wrapText="1"/>
    </xf>
  </cellXfs>
  <cellStyles count="4">
    <cellStyle name="Обычный" xfId="0" builtinId="0"/>
    <cellStyle name="Обычный 2" xfId="2" xr:uid="{82F79638-C576-44DF-A27D-4C185220053D}"/>
    <cellStyle name="Обычный 3" xfId="3" xr:uid="{F3AD895D-FB32-4BE0-B0CC-48EB9B64C95A}"/>
    <cellStyle name="Обычный 4" xfId="1" xr:uid="{81E1B8D1-2F0C-4765-B64C-4FC75BFF1D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634E5-F10F-41C7-A197-4560F986AC58}">
  <dimension ref="B2:L104"/>
  <sheetViews>
    <sheetView tabSelected="1" topLeftCell="A7" workbookViewId="0">
      <selection activeCell="C23" sqref="C23"/>
    </sheetView>
  </sheetViews>
  <sheetFormatPr defaultRowHeight="15" x14ac:dyDescent="0.25"/>
  <cols>
    <col min="2" max="2" width="7" customWidth="1"/>
    <col min="3" max="3" width="65" customWidth="1"/>
    <col min="5" max="5" width="16.140625" hidden="1" customWidth="1"/>
    <col min="6" max="6" width="9.7109375" customWidth="1"/>
    <col min="7" max="7" width="12.7109375" customWidth="1"/>
  </cols>
  <sheetData>
    <row r="2" spans="2:8" x14ac:dyDescent="0.25">
      <c r="C2" s="31"/>
      <c r="D2" s="32"/>
    </row>
    <row r="3" spans="2:8" x14ac:dyDescent="0.25">
      <c r="C3" s="25" t="s">
        <v>161</v>
      </c>
      <c r="D3" s="25"/>
      <c r="E3" s="25"/>
      <c r="F3" s="25"/>
    </row>
    <row r="4" spans="2:8" ht="15.75" thickBot="1" x14ac:dyDescent="0.3">
      <c r="C4" s="25"/>
      <c r="D4" s="25"/>
      <c r="E4" s="25"/>
      <c r="F4" s="25"/>
    </row>
    <row r="5" spans="2:8" ht="32.25" thickBot="1" x14ac:dyDescent="0.3">
      <c r="B5" s="35" t="s">
        <v>166</v>
      </c>
      <c r="C5" s="36" t="s">
        <v>167</v>
      </c>
      <c r="D5" s="37" t="s">
        <v>169</v>
      </c>
      <c r="E5" s="38"/>
      <c r="F5" s="37" t="s">
        <v>170</v>
      </c>
      <c r="G5" s="37" t="s">
        <v>168</v>
      </c>
      <c r="H5" s="1"/>
    </row>
    <row r="6" spans="2:8" ht="15.75" thickBot="1" x14ac:dyDescent="0.3">
      <c r="B6" s="9" t="s">
        <v>162</v>
      </c>
      <c r="C6" s="10"/>
      <c r="D6" s="11"/>
      <c r="E6" s="11" t="s">
        <v>124</v>
      </c>
      <c r="F6" s="11"/>
      <c r="G6" s="10"/>
      <c r="H6" s="34"/>
    </row>
    <row r="7" spans="2:8" ht="15.75" thickBot="1" x14ac:dyDescent="0.3">
      <c r="B7" s="1"/>
      <c r="C7" s="1"/>
      <c r="D7" s="1"/>
      <c r="E7" s="1"/>
      <c r="F7" s="1"/>
      <c r="G7" s="1"/>
      <c r="H7" s="1"/>
    </row>
    <row r="8" spans="2:8" x14ac:dyDescent="0.25">
      <c r="B8" s="13" t="s">
        <v>55</v>
      </c>
      <c r="C8" s="4" t="s">
        <v>125</v>
      </c>
      <c r="D8" s="4">
        <v>32</v>
      </c>
      <c r="E8" s="4">
        <v>2</v>
      </c>
      <c r="F8" s="4">
        <f t="shared" ref="F8:F14" si="0">E8*4</f>
        <v>8</v>
      </c>
      <c r="G8" s="14">
        <f t="shared" ref="G8:G14" si="1">D8*F8</f>
        <v>256</v>
      </c>
      <c r="H8" s="1"/>
    </row>
    <row r="9" spans="2:8" x14ac:dyDescent="0.25">
      <c r="B9" s="15" t="s">
        <v>56</v>
      </c>
      <c r="C9" s="3" t="s">
        <v>0</v>
      </c>
      <c r="D9" s="2">
        <v>50</v>
      </c>
      <c r="E9" s="2">
        <v>3</v>
      </c>
      <c r="F9" s="2">
        <f t="shared" si="0"/>
        <v>12</v>
      </c>
      <c r="G9" s="16">
        <f t="shared" si="1"/>
        <v>600</v>
      </c>
      <c r="H9" s="1"/>
    </row>
    <row r="10" spans="2:8" x14ac:dyDescent="0.25">
      <c r="B10" s="15" t="s">
        <v>57</v>
      </c>
      <c r="C10" s="2" t="s">
        <v>1</v>
      </c>
      <c r="D10" s="2">
        <v>52</v>
      </c>
      <c r="E10" s="2">
        <v>2</v>
      </c>
      <c r="F10" s="2">
        <f t="shared" si="0"/>
        <v>8</v>
      </c>
      <c r="G10" s="16">
        <f t="shared" si="1"/>
        <v>416</v>
      </c>
      <c r="H10" s="1"/>
    </row>
    <row r="11" spans="2:8" x14ac:dyDescent="0.25">
      <c r="B11" s="15" t="s">
        <v>58</v>
      </c>
      <c r="C11" s="2" t="s">
        <v>2</v>
      </c>
      <c r="D11" s="2">
        <v>58</v>
      </c>
      <c r="E11" s="2">
        <v>12</v>
      </c>
      <c r="F11" s="2">
        <f t="shared" si="0"/>
        <v>48</v>
      </c>
      <c r="G11" s="16">
        <f t="shared" si="1"/>
        <v>2784</v>
      </c>
      <c r="H11" s="1"/>
    </row>
    <row r="12" spans="2:8" x14ac:dyDescent="0.25">
      <c r="B12" s="15" t="s">
        <v>59</v>
      </c>
      <c r="C12" s="3" t="s">
        <v>126</v>
      </c>
      <c r="D12" s="2">
        <v>60</v>
      </c>
      <c r="E12" s="2">
        <v>5</v>
      </c>
      <c r="F12" s="2">
        <f t="shared" si="0"/>
        <v>20</v>
      </c>
      <c r="G12" s="16">
        <f t="shared" si="1"/>
        <v>1200</v>
      </c>
      <c r="H12" s="1"/>
    </row>
    <row r="13" spans="2:8" x14ac:dyDescent="0.25">
      <c r="B13" s="15" t="s">
        <v>60</v>
      </c>
      <c r="C13" s="3" t="s">
        <v>3</v>
      </c>
      <c r="D13" s="2">
        <v>52</v>
      </c>
      <c r="E13" s="2">
        <v>3</v>
      </c>
      <c r="F13" s="2">
        <f t="shared" si="0"/>
        <v>12</v>
      </c>
      <c r="G13" s="16">
        <f t="shared" si="1"/>
        <v>624</v>
      </c>
      <c r="H13" s="1"/>
    </row>
    <row r="14" spans="2:8" ht="15.75" thickBot="1" x14ac:dyDescent="0.3">
      <c r="B14" s="17" t="s">
        <v>61</v>
      </c>
      <c r="C14" s="5" t="s">
        <v>4</v>
      </c>
      <c r="D14" s="5">
        <v>130</v>
      </c>
      <c r="E14" s="5">
        <v>1</v>
      </c>
      <c r="F14" s="5">
        <f t="shared" si="0"/>
        <v>4</v>
      </c>
      <c r="G14" s="18">
        <f t="shared" si="1"/>
        <v>520</v>
      </c>
      <c r="H14" s="1"/>
    </row>
    <row r="15" spans="2:8" ht="15.75" thickBot="1" x14ac:dyDescent="0.3">
      <c r="B15" s="19" t="s">
        <v>145</v>
      </c>
      <c r="C15" s="20"/>
      <c r="D15" s="20"/>
      <c r="E15" s="20"/>
      <c r="F15" s="20"/>
      <c r="G15" s="21">
        <f>SUM(G8:G14)</f>
        <v>6400</v>
      </c>
      <c r="H15" s="1"/>
    </row>
    <row r="16" spans="2:8" ht="15.75" thickBot="1" x14ac:dyDescent="0.3">
      <c r="B16" s="1"/>
      <c r="C16" s="1"/>
      <c r="D16" s="1"/>
      <c r="E16" s="1"/>
      <c r="F16" s="1"/>
      <c r="G16" s="1"/>
      <c r="H16" s="1"/>
    </row>
    <row r="17" spans="2:8" ht="15.75" thickBot="1" x14ac:dyDescent="0.3">
      <c r="B17" s="9" t="s">
        <v>163</v>
      </c>
      <c r="C17" s="10"/>
      <c r="D17" s="11"/>
      <c r="E17" s="11"/>
      <c r="F17" s="11"/>
      <c r="G17" s="12"/>
      <c r="H17" s="1"/>
    </row>
    <row r="18" spans="2:8" x14ac:dyDescent="0.25">
      <c r="B18" s="13" t="s">
        <v>62</v>
      </c>
      <c r="C18" s="7" t="s">
        <v>5</v>
      </c>
      <c r="D18" s="4">
        <v>75</v>
      </c>
      <c r="E18" s="4">
        <v>1</v>
      </c>
      <c r="F18" s="4">
        <f t="shared" ref="F18:F31" si="2">E18*4</f>
        <v>4</v>
      </c>
      <c r="G18" s="14">
        <f t="shared" ref="G18:G49" si="3">D18*F18</f>
        <v>300</v>
      </c>
      <c r="H18" s="1"/>
    </row>
    <row r="19" spans="2:8" x14ac:dyDescent="0.25">
      <c r="B19" s="15" t="s">
        <v>63</v>
      </c>
      <c r="C19" s="3" t="s">
        <v>6</v>
      </c>
      <c r="D19" s="2">
        <v>75</v>
      </c>
      <c r="E19" s="2">
        <v>1</v>
      </c>
      <c r="F19" s="2">
        <f t="shared" si="2"/>
        <v>4</v>
      </c>
      <c r="G19" s="16">
        <f t="shared" si="3"/>
        <v>300</v>
      </c>
      <c r="H19" s="1"/>
    </row>
    <row r="20" spans="2:8" x14ac:dyDescent="0.25">
      <c r="B20" s="15" t="s">
        <v>64</v>
      </c>
      <c r="C20" s="3" t="s">
        <v>7</v>
      </c>
      <c r="D20" s="2">
        <v>75</v>
      </c>
      <c r="E20" s="2">
        <v>1</v>
      </c>
      <c r="F20" s="2">
        <f t="shared" si="2"/>
        <v>4</v>
      </c>
      <c r="G20" s="16">
        <f t="shared" si="3"/>
        <v>300</v>
      </c>
      <c r="H20" s="1"/>
    </row>
    <row r="21" spans="2:8" x14ac:dyDescent="0.25">
      <c r="B21" s="15" t="s">
        <v>65</v>
      </c>
      <c r="C21" s="3" t="s">
        <v>8</v>
      </c>
      <c r="D21" s="2">
        <v>80</v>
      </c>
      <c r="E21" s="2">
        <v>15</v>
      </c>
      <c r="F21" s="2">
        <f t="shared" si="2"/>
        <v>60</v>
      </c>
      <c r="G21" s="16">
        <f t="shared" si="3"/>
        <v>4800</v>
      </c>
      <c r="H21" s="1"/>
    </row>
    <row r="22" spans="2:8" ht="16.5" customHeight="1" x14ac:dyDescent="0.25">
      <c r="B22" s="15" t="s">
        <v>10</v>
      </c>
      <c r="C22" s="3" t="s">
        <v>9</v>
      </c>
      <c r="D22" s="2">
        <v>125</v>
      </c>
      <c r="E22" s="2">
        <v>3</v>
      </c>
      <c r="F22" s="2">
        <f t="shared" si="2"/>
        <v>12</v>
      </c>
      <c r="G22" s="16">
        <f t="shared" si="3"/>
        <v>1500</v>
      </c>
      <c r="H22" s="1"/>
    </row>
    <row r="23" spans="2:8" x14ac:dyDescent="0.25">
      <c r="B23" s="15" t="s">
        <v>66</v>
      </c>
      <c r="C23" s="3" t="s">
        <v>11</v>
      </c>
      <c r="D23" s="2">
        <v>78</v>
      </c>
      <c r="E23" s="2">
        <v>1</v>
      </c>
      <c r="F23" s="2">
        <f t="shared" si="2"/>
        <v>4</v>
      </c>
      <c r="G23" s="16">
        <f t="shared" si="3"/>
        <v>312</v>
      </c>
      <c r="H23" s="1"/>
    </row>
    <row r="24" spans="2:8" x14ac:dyDescent="0.25">
      <c r="B24" s="15" t="s">
        <v>67</v>
      </c>
      <c r="C24" s="3" t="s">
        <v>68</v>
      </c>
      <c r="D24" s="2">
        <v>70</v>
      </c>
      <c r="E24" s="2">
        <v>17</v>
      </c>
      <c r="F24" s="2">
        <f t="shared" si="2"/>
        <v>68</v>
      </c>
      <c r="G24" s="16">
        <f t="shared" si="3"/>
        <v>4760</v>
      </c>
      <c r="H24" s="1"/>
    </row>
    <row r="25" spans="2:8" x14ac:dyDescent="0.25">
      <c r="B25" s="15" t="s">
        <v>69</v>
      </c>
      <c r="C25" s="3" t="s">
        <v>127</v>
      </c>
      <c r="D25" s="2">
        <v>70</v>
      </c>
      <c r="E25" s="2">
        <v>1</v>
      </c>
      <c r="F25" s="2">
        <f t="shared" si="2"/>
        <v>4</v>
      </c>
      <c r="G25" s="16">
        <f t="shared" si="3"/>
        <v>280</v>
      </c>
      <c r="H25" s="1"/>
    </row>
    <row r="26" spans="2:8" x14ac:dyDescent="0.25">
      <c r="B26" s="15" t="s">
        <v>70</v>
      </c>
      <c r="C26" s="3" t="s">
        <v>12</v>
      </c>
      <c r="D26" s="2">
        <v>75</v>
      </c>
      <c r="E26" s="2">
        <v>2</v>
      </c>
      <c r="F26" s="2">
        <f t="shared" si="2"/>
        <v>8</v>
      </c>
      <c r="G26" s="16">
        <f t="shared" si="3"/>
        <v>600</v>
      </c>
      <c r="H26" s="1"/>
    </row>
    <row r="27" spans="2:8" x14ac:dyDescent="0.25">
      <c r="B27" s="15" t="s">
        <v>71</v>
      </c>
      <c r="C27" s="3" t="s">
        <v>72</v>
      </c>
      <c r="D27" s="2">
        <v>75</v>
      </c>
      <c r="E27" s="2">
        <v>5</v>
      </c>
      <c r="F27" s="2">
        <f t="shared" si="2"/>
        <v>20</v>
      </c>
      <c r="G27" s="16">
        <f t="shared" si="3"/>
        <v>1500</v>
      </c>
      <c r="H27" s="1"/>
    </row>
    <row r="28" spans="2:8" x14ac:dyDescent="0.25">
      <c r="B28" s="15" t="s">
        <v>73</v>
      </c>
      <c r="C28" s="3" t="s">
        <v>13</v>
      </c>
      <c r="D28" s="2">
        <v>78</v>
      </c>
      <c r="E28" s="2">
        <v>16</v>
      </c>
      <c r="F28" s="2">
        <f t="shared" si="2"/>
        <v>64</v>
      </c>
      <c r="G28" s="16">
        <f t="shared" si="3"/>
        <v>4992</v>
      </c>
      <c r="H28" s="1"/>
    </row>
    <row r="29" spans="2:8" x14ac:dyDescent="0.25">
      <c r="B29" s="15" t="s">
        <v>74</v>
      </c>
      <c r="C29" s="3" t="s">
        <v>14</v>
      </c>
      <c r="D29" s="2">
        <v>102</v>
      </c>
      <c r="E29" s="2">
        <v>2</v>
      </c>
      <c r="F29" s="2">
        <f t="shared" si="2"/>
        <v>8</v>
      </c>
      <c r="G29" s="16">
        <f t="shared" si="3"/>
        <v>816</v>
      </c>
      <c r="H29" s="1"/>
    </row>
    <row r="30" spans="2:8" x14ac:dyDescent="0.25">
      <c r="B30" s="15" t="s">
        <v>75</v>
      </c>
      <c r="C30" s="3" t="s">
        <v>15</v>
      </c>
      <c r="D30" s="2">
        <v>75</v>
      </c>
      <c r="E30" s="2">
        <v>1</v>
      </c>
      <c r="F30" s="2">
        <f t="shared" si="2"/>
        <v>4</v>
      </c>
      <c r="G30" s="16">
        <f t="shared" si="3"/>
        <v>300</v>
      </c>
      <c r="H30" s="1"/>
    </row>
    <row r="31" spans="2:8" x14ac:dyDescent="0.25">
      <c r="B31" s="15" t="s">
        <v>76</v>
      </c>
      <c r="C31" s="2" t="s">
        <v>128</v>
      </c>
      <c r="D31" s="2">
        <v>97</v>
      </c>
      <c r="E31" s="2">
        <v>15</v>
      </c>
      <c r="F31" s="2">
        <f t="shared" si="2"/>
        <v>60</v>
      </c>
      <c r="G31" s="16">
        <f t="shared" si="3"/>
        <v>5820</v>
      </c>
      <c r="H31" s="1"/>
    </row>
    <row r="32" spans="2:8" x14ac:dyDescent="0.25">
      <c r="B32" s="15" t="s">
        <v>77</v>
      </c>
      <c r="C32" s="3" t="s">
        <v>17</v>
      </c>
      <c r="D32" s="2">
        <v>75</v>
      </c>
      <c r="E32" s="2">
        <v>97</v>
      </c>
      <c r="F32" s="2">
        <v>438</v>
      </c>
      <c r="G32" s="16">
        <f t="shared" si="3"/>
        <v>32850</v>
      </c>
      <c r="H32" s="1"/>
    </row>
    <row r="33" spans="2:8" x14ac:dyDescent="0.25">
      <c r="B33" s="15" t="s">
        <v>78</v>
      </c>
      <c r="C33" s="3" t="s">
        <v>16</v>
      </c>
      <c r="D33" s="2">
        <v>75</v>
      </c>
      <c r="E33" s="2">
        <v>2</v>
      </c>
      <c r="F33" s="2">
        <f t="shared" ref="F33:F72" si="4">E33*4</f>
        <v>8</v>
      </c>
      <c r="G33" s="16">
        <f t="shared" si="3"/>
        <v>600</v>
      </c>
      <c r="H33" s="1"/>
    </row>
    <row r="34" spans="2:8" x14ac:dyDescent="0.25">
      <c r="B34" s="15" t="s">
        <v>79</v>
      </c>
      <c r="C34" s="3" t="s">
        <v>18</v>
      </c>
      <c r="D34" s="2">
        <v>75</v>
      </c>
      <c r="E34" s="2">
        <v>7</v>
      </c>
      <c r="F34" s="2">
        <f t="shared" si="4"/>
        <v>28</v>
      </c>
      <c r="G34" s="16">
        <f t="shared" si="3"/>
        <v>2100</v>
      </c>
      <c r="H34" s="1"/>
    </row>
    <row r="35" spans="2:8" x14ac:dyDescent="0.25">
      <c r="B35" s="15" t="s">
        <v>80</v>
      </c>
      <c r="C35" s="3" t="s">
        <v>19</v>
      </c>
      <c r="D35" s="2">
        <v>75</v>
      </c>
      <c r="E35" s="2">
        <v>9</v>
      </c>
      <c r="F35" s="2">
        <f t="shared" si="4"/>
        <v>36</v>
      </c>
      <c r="G35" s="16">
        <f t="shared" si="3"/>
        <v>2700</v>
      </c>
      <c r="H35" s="1"/>
    </row>
    <row r="36" spans="2:8" x14ac:dyDescent="0.25">
      <c r="B36" s="15" t="s">
        <v>81</v>
      </c>
      <c r="C36" s="3" t="s">
        <v>20</v>
      </c>
      <c r="D36" s="2">
        <v>75</v>
      </c>
      <c r="E36" s="2">
        <v>48</v>
      </c>
      <c r="F36" s="2">
        <f t="shared" si="4"/>
        <v>192</v>
      </c>
      <c r="G36" s="16">
        <f t="shared" si="3"/>
        <v>14400</v>
      </c>
      <c r="H36" s="1"/>
    </row>
    <row r="37" spans="2:8" x14ac:dyDescent="0.25">
      <c r="B37" s="15" t="s">
        <v>82</v>
      </c>
      <c r="C37" s="3" t="s">
        <v>21</v>
      </c>
      <c r="D37" s="2">
        <v>73</v>
      </c>
      <c r="E37" s="2">
        <v>16</v>
      </c>
      <c r="F37" s="2">
        <f t="shared" si="4"/>
        <v>64</v>
      </c>
      <c r="G37" s="16">
        <f t="shared" si="3"/>
        <v>4672</v>
      </c>
      <c r="H37" s="1"/>
    </row>
    <row r="38" spans="2:8" x14ac:dyDescent="0.25">
      <c r="B38" s="15" t="s">
        <v>83</v>
      </c>
      <c r="C38" s="3" t="s">
        <v>22</v>
      </c>
      <c r="D38" s="2">
        <v>82</v>
      </c>
      <c r="E38" s="2">
        <v>13</v>
      </c>
      <c r="F38" s="2">
        <f t="shared" si="4"/>
        <v>52</v>
      </c>
      <c r="G38" s="16">
        <f t="shared" si="3"/>
        <v>4264</v>
      </c>
      <c r="H38" s="1"/>
    </row>
    <row r="39" spans="2:8" x14ac:dyDescent="0.25">
      <c r="B39" s="15" t="s">
        <v>84</v>
      </c>
      <c r="C39" s="3" t="s">
        <v>23</v>
      </c>
      <c r="D39" s="2">
        <v>82</v>
      </c>
      <c r="E39" s="2">
        <v>48</v>
      </c>
      <c r="F39" s="2">
        <f t="shared" si="4"/>
        <v>192</v>
      </c>
      <c r="G39" s="16">
        <f t="shared" si="3"/>
        <v>15744</v>
      </c>
      <c r="H39" s="1"/>
    </row>
    <row r="40" spans="2:8" x14ac:dyDescent="0.25">
      <c r="B40" s="15" t="s">
        <v>85</v>
      </c>
      <c r="C40" s="3" t="s">
        <v>24</v>
      </c>
      <c r="D40" s="2">
        <v>79</v>
      </c>
      <c r="E40" s="2">
        <v>3</v>
      </c>
      <c r="F40" s="2">
        <f t="shared" si="4"/>
        <v>12</v>
      </c>
      <c r="G40" s="16">
        <f t="shared" si="3"/>
        <v>948</v>
      </c>
      <c r="H40" s="1"/>
    </row>
    <row r="41" spans="2:8" x14ac:dyDescent="0.25">
      <c r="B41" s="15" t="s">
        <v>86</v>
      </c>
      <c r="C41" s="3" t="s">
        <v>25</v>
      </c>
      <c r="D41" s="2">
        <v>79</v>
      </c>
      <c r="E41" s="2">
        <v>12</v>
      </c>
      <c r="F41" s="2">
        <f t="shared" si="4"/>
        <v>48</v>
      </c>
      <c r="G41" s="16">
        <f t="shared" si="3"/>
        <v>3792</v>
      </c>
      <c r="H41" s="1"/>
    </row>
    <row r="42" spans="2:8" x14ac:dyDescent="0.25">
      <c r="B42" s="15" t="s">
        <v>87</v>
      </c>
      <c r="C42" s="3" t="s">
        <v>129</v>
      </c>
      <c r="D42" s="2">
        <v>87</v>
      </c>
      <c r="E42" s="2">
        <v>4</v>
      </c>
      <c r="F42" s="2">
        <f t="shared" si="4"/>
        <v>16</v>
      </c>
      <c r="G42" s="16">
        <f t="shared" si="3"/>
        <v>1392</v>
      </c>
      <c r="H42" s="1"/>
    </row>
    <row r="43" spans="2:8" x14ac:dyDescent="0.25">
      <c r="B43" s="15" t="s">
        <v>88</v>
      </c>
      <c r="C43" s="3" t="s">
        <v>26</v>
      </c>
      <c r="D43" s="2">
        <v>79</v>
      </c>
      <c r="E43" s="2">
        <v>3</v>
      </c>
      <c r="F43" s="2">
        <f t="shared" si="4"/>
        <v>12</v>
      </c>
      <c r="G43" s="16">
        <f t="shared" si="3"/>
        <v>948</v>
      </c>
      <c r="H43" s="1"/>
    </row>
    <row r="44" spans="2:8" x14ac:dyDescent="0.25">
      <c r="B44" s="15" t="s">
        <v>89</v>
      </c>
      <c r="C44" s="3" t="s">
        <v>27</v>
      </c>
      <c r="D44" s="2">
        <v>79</v>
      </c>
      <c r="E44" s="2">
        <v>3</v>
      </c>
      <c r="F44" s="2">
        <f t="shared" si="4"/>
        <v>12</v>
      </c>
      <c r="G44" s="16">
        <f t="shared" si="3"/>
        <v>948</v>
      </c>
      <c r="H44" s="1"/>
    </row>
    <row r="45" spans="2:8" x14ac:dyDescent="0.25">
      <c r="B45" s="15" t="s">
        <v>90</v>
      </c>
      <c r="C45" s="3" t="s">
        <v>28</v>
      </c>
      <c r="D45" s="2">
        <v>79</v>
      </c>
      <c r="E45" s="2">
        <v>8</v>
      </c>
      <c r="F45" s="2">
        <f t="shared" si="4"/>
        <v>32</v>
      </c>
      <c r="G45" s="16">
        <f t="shared" si="3"/>
        <v>2528</v>
      </c>
      <c r="H45" s="1"/>
    </row>
    <row r="46" spans="2:8" x14ac:dyDescent="0.25">
      <c r="B46" s="15" t="s">
        <v>91</v>
      </c>
      <c r="C46" s="3" t="s">
        <v>130</v>
      </c>
      <c r="D46" s="2">
        <v>79</v>
      </c>
      <c r="E46" s="2">
        <v>2</v>
      </c>
      <c r="F46" s="2">
        <f t="shared" si="4"/>
        <v>8</v>
      </c>
      <c r="G46" s="16">
        <f t="shared" si="3"/>
        <v>632</v>
      </c>
      <c r="H46" s="1"/>
    </row>
    <row r="47" spans="2:8" x14ac:dyDescent="0.25">
      <c r="B47" s="15" t="s">
        <v>92</v>
      </c>
      <c r="C47" s="2" t="s">
        <v>131</v>
      </c>
      <c r="D47" s="2">
        <v>94</v>
      </c>
      <c r="E47" s="2">
        <v>5</v>
      </c>
      <c r="F47" s="2">
        <f t="shared" si="4"/>
        <v>20</v>
      </c>
      <c r="G47" s="16">
        <f t="shared" si="3"/>
        <v>1880</v>
      </c>
      <c r="H47" s="1"/>
    </row>
    <row r="48" spans="2:8" x14ac:dyDescent="0.25">
      <c r="B48" s="15" t="s">
        <v>93</v>
      </c>
      <c r="C48" s="2" t="s">
        <v>132</v>
      </c>
      <c r="D48" s="2">
        <v>99</v>
      </c>
      <c r="E48" s="2">
        <v>2</v>
      </c>
      <c r="F48" s="2">
        <f t="shared" si="4"/>
        <v>8</v>
      </c>
      <c r="G48" s="16">
        <f t="shared" si="3"/>
        <v>792</v>
      </c>
      <c r="H48" s="1"/>
    </row>
    <row r="49" spans="2:8" x14ac:dyDescent="0.25">
      <c r="B49" s="15" t="s">
        <v>94</v>
      </c>
      <c r="C49" s="3" t="s">
        <v>133</v>
      </c>
      <c r="D49" s="2">
        <v>82</v>
      </c>
      <c r="E49" s="2">
        <v>2</v>
      </c>
      <c r="F49" s="2">
        <f t="shared" si="4"/>
        <v>8</v>
      </c>
      <c r="G49" s="16">
        <f t="shared" si="3"/>
        <v>656</v>
      </c>
      <c r="H49" s="1"/>
    </row>
    <row r="50" spans="2:8" x14ac:dyDescent="0.25">
      <c r="B50" s="15" t="s">
        <v>95</v>
      </c>
      <c r="C50" s="3" t="s">
        <v>96</v>
      </c>
      <c r="D50" s="2">
        <v>69</v>
      </c>
      <c r="E50" s="2">
        <v>3</v>
      </c>
      <c r="F50" s="2">
        <f t="shared" si="4"/>
        <v>12</v>
      </c>
      <c r="G50" s="16">
        <f t="shared" ref="G50:G72" si="5">D50*F50</f>
        <v>828</v>
      </c>
      <c r="H50" s="1"/>
    </row>
    <row r="51" spans="2:8" x14ac:dyDescent="0.25">
      <c r="B51" s="15" t="s">
        <v>97</v>
      </c>
      <c r="C51" s="6" t="s">
        <v>134</v>
      </c>
      <c r="D51" s="2">
        <v>178</v>
      </c>
      <c r="E51" s="2">
        <v>3</v>
      </c>
      <c r="F51" s="2">
        <f t="shared" si="4"/>
        <v>12</v>
      </c>
      <c r="G51" s="16">
        <f t="shared" si="5"/>
        <v>2136</v>
      </c>
      <c r="H51" s="1"/>
    </row>
    <row r="52" spans="2:8" x14ac:dyDescent="0.25">
      <c r="B52" s="15" t="s">
        <v>98</v>
      </c>
      <c r="C52" s="6" t="s">
        <v>135</v>
      </c>
      <c r="D52" s="2">
        <v>59</v>
      </c>
      <c r="E52" s="2">
        <v>6</v>
      </c>
      <c r="F52" s="2">
        <f t="shared" si="4"/>
        <v>24</v>
      </c>
      <c r="G52" s="16">
        <f t="shared" si="5"/>
        <v>1416</v>
      </c>
      <c r="H52" s="1"/>
    </row>
    <row r="53" spans="2:8" x14ac:dyDescent="0.25">
      <c r="B53" s="15" t="s">
        <v>29</v>
      </c>
      <c r="C53" s="6" t="s">
        <v>99</v>
      </c>
      <c r="D53" s="2">
        <v>169</v>
      </c>
      <c r="E53" s="2">
        <v>2</v>
      </c>
      <c r="F53" s="2">
        <f t="shared" si="4"/>
        <v>8</v>
      </c>
      <c r="G53" s="16">
        <f t="shared" si="5"/>
        <v>1352</v>
      </c>
      <c r="H53" s="1"/>
    </row>
    <row r="54" spans="2:8" x14ac:dyDescent="0.25">
      <c r="B54" s="15" t="s">
        <v>100</v>
      </c>
      <c r="C54" s="3" t="s">
        <v>136</v>
      </c>
      <c r="D54" s="2">
        <v>80</v>
      </c>
      <c r="E54" s="2">
        <v>47</v>
      </c>
      <c r="F54" s="2">
        <f t="shared" si="4"/>
        <v>188</v>
      </c>
      <c r="G54" s="16">
        <f t="shared" si="5"/>
        <v>15040</v>
      </c>
      <c r="H54" s="1"/>
    </row>
    <row r="55" spans="2:8" x14ac:dyDescent="0.25">
      <c r="B55" s="15" t="s">
        <v>101</v>
      </c>
      <c r="C55" s="6" t="s">
        <v>137</v>
      </c>
      <c r="D55" s="2">
        <v>123</v>
      </c>
      <c r="E55" s="2">
        <v>2</v>
      </c>
      <c r="F55" s="2">
        <f t="shared" si="4"/>
        <v>8</v>
      </c>
      <c r="G55" s="16">
        <f t="shared" si="5"/>
        <v>984</v>
      </c>
      <c r="H55" s="1"/>
    </row>
    <row r="56" spans="2:8" x14ac:dyDescent="0.25">
      <c r="B56" s="15" t="s">
        <v>102</v>
      </c>
      <c r="C56" s="3" t="s">
        <v>51</v>
      </c>
      <c r="D56" s="2">
        <v>136</v>
      </c>
      <c r="E56" s="2">
        <v>14</v>
      </c>
      <c r="F56" s="2">
        <f t="shared" si="4"/>
        <v>56</v>
      </c>
      <c r="G56" s="16">
        <f t="shared" si="5"/>
        <v>7616</v>
      </c>
      <c r="H56" s="1"/>
    </row>
    <row r="57" spans="2:8" x14ac:dyDescent="0.25">
      <c r="B57" s="15" t="s">
        <v>103</v>
      </c>
      <c r="C57" s="3" t="s">
        <v>52</v>
      </c>
      <c r="D57" s="2">
        <v>148</v>
      </c>
      <c r="E57" s="2">
        <v>3</v>
      </c>
      <c r="F57" s="2">
        <f t="shared" si="4"/>
        <v>12</v>
      </c>
      <c r="G57" s="16">
        <f t="shared" si="5"/>
        <v>1776</v>
      </c>
      <c r="H57" s="1"/>
    </row>
    <row r="58" spans="2:8" x14ac:dyDescent="0.25">
      <c r="B58" s="15" t="s">
        <v>31</v>
      </c>
      <c r="C58" s="3" t="s">
        <v>30</v>
      </c>
      <c r="D58" s="2">
        <v>136</v>
      </c>
      <c r="E58" s="2">
        <v>8</v>
      </c>
      <c r="F58" s="2">
        <f t="shared" si="4"/>
        <v>32</v>
      </c>
      <c r="G58" s="16">
        <f t="shared" si="5"/>
        <v>4352</v>
      </c>
      <c r="H58" s="1"/>
    </row>
    <row r="59" spans="2:8" x14ac:dyDescent="0.25">
      <c r="B59" s="15" t="s">
        <v>33</v>
      </c>
      <c r="C59" s="2" t="s">
        <v>32</v>
      </c>
      <c r="D59" s="2">
        <v>114</v>
      </c>
      <c r="E59" s="2">
        <v>2</v>
      </c>
      <c r="F59" s="2">
        <f t="shared" si="4"/>
        <v>8</v>
      </c>
      <c r="G59" s="16">
        <f t="shared" si="5"/>
        <v>912</v>
      </c>
      <c r="H59" s="1"/>
    </row>
    <row r="60" spans="2:8" x14ac:dyDescent="0.25">
      <c r="B60" s="15" t="s">
        <v>104</v>
      </c>
      <c r="C60" s="3" t="s">
        <v>17</v>
      </c>
      <c r="D60" s="2">
        <v>103</v>
      </c>
      <c r="E60" s="2">
        <v>2</v>
      </c>
      <c r="F60" s="2">
        <f t="shared" si="4"/>
        <v>8</v>
      </c>
      <c r="G60" s="16">
        <f t="shared" si="5"/>
        <v>824</v>
      </c>
      <c r="H60" s="1"/>
    </row>
    <row r="61" spans="2:8" x14ac:dyDescent="0.25">
      <c r="B61" s="15" t="s">
        <v>35</v>
      </c>
      <c r="C61" s="3" t="s">
        <v>34</v>
      </c>
      <c r="D61" s="2">
        <v>103</v>
      </c>
      <c r="E61" s="2">
        <v>78</v>
      </c>
      <c r="F61" s="2">
        <f t="shared" si="4"/>
        <v>312</v>
      </c>
      <c r="G61" s="16">
        <f t="shared" si="5"/>
        <v>32136</v>
      </c>
      <c r="H61" s="1"/>
    </row>
    <row r="62" spans="2:8" x14ac:dyDescent="0.25">
      <c r="B62" s="15" t="s">
        <v>105</v>
      </c>
      <c r="C62" s="3" t="s">
        <v>36</v>
      </c>
      <c r="D62" s="2">
        <v>184</v>
      </c>
      <c r="E62" s="2">
        <v>2</v>
      </c>
      <c r="F62" s="2">
        <f t="shared" si="4"/>
        <v>8</v>
      </c>
      <c r="G62" s="16">
        <f t="shared" si="5"/>
        <v>1472</v>
      </c>
      <c r="H62" s="1"/>
    </row>
    <row r="63" spans="2:8" x14ac:dyDescent="0.25">
      <c r="B63" s="15" t="s">
        <v>38</v>
      </c>
      <c r="C63" s="3" t="s">
        <v>37</v>
      </c>
      <c r="D63" s="2">
        <v>143</v>
      </c>
      <c r="E63" s="2">
        <v>3</v>
      </c>
      <c r="F63" s="2">
        <f t="shared" si="4"/>
        <v>12</v>
      </c>
      <c r="G63" s="16">
        <f t="shared" si="5"/>
        <v>1716</v>
      </c>
      <c r="H63" s="1"/>
    </row>
    <row r="64" spans="2:8" x14ac:dyDescent="0.25">
      <c r="B64" s="15" t="s">
        <v>40</v>
      </c>
      <c r="C64" s="3" t="s">
        <v>39</v>
      </c>
      <c r="D64" s="2">
        <v>244</v>
      </c>
      <c r="E64" s="2">
        <v>2</v>
      </c>
      <c r="F64" s="2">
        <f t="shared" si="4"/>
        <v>8</v>
      </c>
      <c r="G64" s="16">
        <f t="shared" si="5"/>
        <v>1952</v>
      </c>
      <c r="H64" s="1"/>
    </row>
    <row r="65" spans="2:12" x14ac:dyDescent="0.25">
      <c r="B65" s="15" t="s">
        <v>42</v>
      </c>
      <c r="C65" s="3" t="s">
        <v>41</v>
      </c>
      <c r="D65" s="2">
        <v>141</v>
      </c>
      <c r="E65" s="2">
        <v>3</v>
      </c>
      <c r="F65" s="2">
        <f t="shared" si="4"/>
        <v>12</v>
      </c>
      <c r="G65" s="16">
        <f t="shared" si="5"/>
        <v>1692</v>
      </c>
      <c r="H65" s="1"/>
    </row>
    <row r="66" spans="2:12" x14ac:dyDescent="0.25">
      <c r="B66" s="15" t="s">
        <v>44</v>
      </c>
      <c r="C66" s="3" t="s">
        <v>43</v>
      </c>
      <c r="D66" s="2">
        <v>177</v>
      </c>
      <c r="E66" s="2">
        <v>1</v>
      </c>
      <c r="F66" s="2">
        <f t="shared" si="4"/>
        <v>4</v>
      </c>
      <c r="G66" s="16">
        <f t="shared" si="5"/>
        <v>708</v>
      </c>
      <c r="H66" s="1"/>
    </row>
    <row r="67" spans="2:12" x14ac:dyDescent="0.25">
      <c r="B67" s="15" t="s">
        <v>45</v>
      </c>
      <c r="C67" s="3" t="s">
        <v>138</v>
      </c>
      <c r="D67" s="2">
        <v>133</v>
      </c>
      <c r="E67" s="2">
        <v>6</v>
      </c>
      <c r="F67" s="2">
        <f t="shared" si="4"/>
        <v>24</v>
      </c>
      <c r="G67" s="16">
        <f t="shared" si="5"/>
        <v>3192</v>
      </c>
      <c r="H67" s="1"/>
      <c r="I67" s="33"/>
      <c r="J67" s="33"/>
      <c r="K67" s="33"/>
      <c r="L67" s="33"/>
    </row>
    <row r="68" spans="2:12" x14ac:dyDescent="0.25">
      <c r="B68" s="15" t="s">
        <v>106</v>
      </c>
      <c r="C68" s="3" t="s">
        <v>139</v>
      </c>
      <c r="D68" s="2">
        <v>146</v>
      </c>
      <c r="E68" s="2">
        <v>2</v>
      </c>
      <c r="F68" s="2">
        <f t="shared" si="4"/>
        <v>8</v>
      </c>
      <c r="G68" s="16">
        <f t="shared" si="5"/>
        <v>1168</v>
      </c>
      <c r="H68" s="1"/>
      <c r="I68" s="33"/>
      <c r="J68" s="33"/>
      <c r="K68" s="33"/>
      <c r="L68" s="33"/>
    </row>
    <row r="69" spans="2:12" x14ac:dyDescent="0.25">
      <c r="B69" s="15" t="s">
        <v>107</v>
      </c>
      <c r="C69" s="3" t="s">
        <v>46</v>
      </c>
      <c r="D69" s="2">
        <v>139</v>
      </c>
      <c r="E69" s="2">
        <v>3</v>
      </c>
      <c r="F69" s="2">
        <f t="shared" si="4"/>
        <v>12</v>
      </c>
      <c r="G69" s="16">
        <f t="shared" si="5"/>
        <v>1668</v>
      </c>
      <c r="H69" s="1"/>
    </row>
    <row r="70" spans="2:12" x14ac:dyDescent="0.25">
      <c r="B70" s="15" t="s">
        <v>48</v>
      </c>
      <c r="C70" s="3" t="s">
        <v>47</v>
      </c>
      <c r="D70" s="2">
        <v>127</v>
      </c>
      <c r="E70" s="2">
        <v>1</v>
      </c>
      <c r="F70" s="2">
        <f t="shared" si="4"/>
        <v>4</v>
      </c>
      <c r="G70" s="16">
        <f t="shared" si="5"/>
        <v>508</v>
      </c>
      <c r="H70" s="1"/>
    </row>
    <row r="71" spans="2:12" x14ac:dyDescent="0.25">
      <c r="B71" s="15" t="s">
        <v>108</v>
      </c>
      <c r="C71" s="3" t="s">
        <v>49</v>
      </c>
      <c r="D71" s="2">
        <v>209</v>
      </c>
      <c r="E71" s="2">
        <v>15</v>
      </c>
      <c r="F71" s="2">
        <f t="shared" si="4"/>
        <v>60</v>
      </c>
      <c r="G71" s="16">
        <f t="shared" si="5"/>
        <v>12540</v>
      </c>
      <c r="H71" s="1"/>
    </row>
    <row r="72" spans="2:12" ht="15.75" thickBot="1" x14ac:dyDescent="0.3">
      <c r="B72" s="17" t="s">
        <v>109</v>
      </c>
      <c r="C72" s="5" t="s">
        <v>50</v>
      </c>
      <c r="D72" s="5">
        <v>79</v>
      </c>
      <c r="E72" s="5">
        <v>34</v>
      </c>
      <c r="F72" s="5">
        <f t="shared" si="4"/>
        <v>136</v>
      </c>
      <c r="G72" s="18">
        <f t="shared" si="5"/>
        <v>10744</v>
      </c>
      <c r="H72" s="1"/>
    </row>
    <row r="73" spans="2:12" ht="15.75" thickBot="1" x14ac:dyDescent="0.3">
      <c r="B73" s="19" t="s">
        <v>145</v>
      </c>
      <c r="C73" s="20"/>
      <c r="D73" s="20"/>
      <c r="E73" s="20"/>
      <c r="F73" s="20"/>
      <c r="G73" s="21">
        <f>SUM(G18:G72)</f>
        <v>225158</v>
      </c>
      <c r="H73" s="1"/>
    </row>
    <row r="74" spans="2:12" ht="15.75" thickBot="1" x14ac:dyDescent="0.3">
      <c r="B74" s="1"/>
      <c r="C74" s="1"/>
      <c r="D74" s="1"/>
      <c r="E74" s="1"/>
      <c r="F74" s="1"/>
      <c r="G74" s="26"/>
      <c r="H74" s="1"/>
    </row>
    <row r="75" spans="2:12" ht="15.75" thickBot="1" x14ac:dyDescent="0.3">
      <c r="B75" s="27" t="s">
        <v>164</v>
      </c>
      <c r="C75" s="28"/>
      <c r="D75" s="28"/>
      <c r="E75" s="28"/>
      <c r="F75" s="28"/>
      <c r="G75" s="29"/>
      <c r="H75" s="1"/>
    </row>
    <row r="76" spans="2:12" ht="30.75" thickBot="1" x14ac:dyDescent="0.3">
      <c r="B76" s="30">
        <v>2102</v>
      </c>
      <c r="C76" s="8" t="s">
        <v>147</v>
      </c>
      <c r="D76" s="22">
        <v>212</v>
      </c>
      <c r="E76" s="22">
        <v>2</v>
      </c>
      <c r="F76" s="22">
        <v>35</v>
      </c>
      <c r="G76" s="22">
        <f>D76*F76</f>
        <v>7420</v>
      </c>
      <c r="H76" s="1"/>
    </row>
    <row r="77" spans="2:12" ht="15.75" thickBot="1" x14ac:dyDescent="0.3">
      <c r="B77" s="19" t="s">
        <v>145</v>
      </c>
      <c r="C77" s="20"/>
      <c r="D77" s="20"/>
      <c r="E77" s="20"/>
      <c r="F77" s="20"/>
      <c r="G77" s="21">
        <f>G76</f>
        <v>7420</v>
      </c>
      <c r="H77" s="1"/>
    </row>
    <row r="78" spans="2:12" ht="15.75" thickBot="1" x14ac:dyDescent="0.3">
      <c r="B78" s="1"/>
      <c r="C78" s="1"/>
      <c r="D78" s="1"/>
      <c r="E78" s="1"/>
      <c r="F78" s="1"/>
      <c r="G78" s="1"/>
      <c r="H78" s="1"/>
    </row>
    <row r="79" spans="2:12" ht="15.75" thickBot="1" x14ac:dyDescent="0.3">
      <c r="B79" s="39" t="s">
        <v>165</v>
      </c>
      <c r="C79" s="40"/>
      <c r="D79" s="11"/>
      <c r="E79" s="11"/>
      <c r="F79" s="11"/>
      <c r="G79" s="12"/>
      <c r="H79" s="1"/>
    </row>
    <row r="80" spans="2:12" x14ac:dyDescent="0.25">
      <c r="B80" s="15" t="s">
        <v>149</v>
      </c>
      <c r="C80" s="3" t="s">
        <v>148</v>
      </c>
      <c r="D80" s="2">
        <v>195</v>
      </c>
      <c r="E80" s="2"/>
      <c r="F80" s="2">
        <v>2</v>
      </c>
      <c r="G80" s="16">
        <f t="shared" ref="G80:G81" si="6">D80*F80</f>
        <v>390</v>
      </c>
      <c r="H80" s="1"/>
    </row>
    <row r="81" spans="2:12" x14ac:dyDescent="0.25">
      <c r="B81" s="15" t="s">
        <v>151</v>
      </c>
      <c r="C81" s="3" t="s">
        <v>150</v>
      </c>
      <c r="D81" s="2">
        <v>195</v>
      </c>
      <c r="E81" s="2"/>
      <c r="F81" s="2">
        <v>2</v>
      </c>
      <c r="G81" s="16">
        <f t="shared" si="6"/>
        <v>390</v>
      </c>
      <c r="H81" s="1"/>
    </row>
    <row r="82" spans="2:12" x14ac:dyDescent="0.25">
      <c r="B82" s="15" t="s">
        <v>110</v>
      </c>
      <c r="C82" s="3" t="s">
        <v>140</v>
      </c>
      <c r="D82" s="2">
        <v>190</v>
      </c>
      <c r="E82" s="2">
        <v>200</v>
      </c>
      <c r="F82" s="2">
        <v>850</v>
      </c>
      <c r="G82" s="16">
        <f t="shared" ref="G82:G92" si="7">D82*F82</f>
        <v>161500</v>
      </c>
      <c r="H82" s="1"/>
    </row>
    <row r="83" spans="2:12" ht="30" x14ac:dyDescent="0.25">
      <c r="B83" s="15" t="s">
        <v>111</v>
      </c>
      <c r="C83" s="3" t="s">
        <v>112</v>
      </c>
      <c r="D83" s="2">
        <v>380</v>
      </c>
      <c r="E83" s="2">
        <v>5</v>
      </c>
      <c r="F83" s="2">
        <v>170</v>
      </c>
      <c r="G83" s="16">
        <f t="shared" si="7"/>
        <v>64600</v>
      </c>
      <c r="H83" s="1"/>
    </row>
    <row r="84" spans="2:12" x14ac:dyDescent="0.25">
      <c r="B84" s="15" t="s">
        <v>113</v>
      </c>
      <c r="C84" s="3" t="s">
        <v>114</v>
      </c>
      <c r="D84" s="2">
        <v>190</v>
      </c>
      <c r="E84" s="2">
        <v>150</v>
      </c>
      <c r="F84" s="2">
        <v>1150</v>
      </c>
      <c r="G84" s="16">
        <f t="shared" si="7"/>
        <v>218500</v>
      </c>
      <c r="H84" s="1"/>
      <c r="I84" s="33"/>
      <c r="J84" s="33"/>
      <c r="K84" s="33"/>
      <c r="L84" s="33"/>
    </row>
    <row r="85" spans="2:12" x14ac:dyDescent="0.25">
      <c r="B85" s="15"/>
      <c r="C85" s="3"/>
      <c r="D85" s="2"/>
      <c r="E85" s="2"/>
      <c r="F85" s="2">
        <f>E85*4</f>
        <v>0</v>
      </c>
      <c r="G85" s="16">
        <f t="shared" si="7"/>
        <v>0</v>
      </c>
      <c r="H85" s="1"/>
      <c r="I85" s="33"/>
      <c r="J85" s="33"/>
      <c r="K85" s="33"/>
      <c r="L85" s="33"/>
    </row>
    <row r="86" spans="2:12" x14ac:dyDescent="0.25">
      <c r="B86" s="15" t="s">
        <v>115</v>
      </c>
      <c r="C86" s="3" t="s">
        <v>141</v>
      </c>
      <c r="D86" s="2">
        <v>180</v>
      </c>
      <c r="E86" s="2">
        <v>7</v>
      </c>
      <c r="F86" s="2">
        <v>43</v>
      </c>
      <c r="G86" s="16">
        <f t="shared" si="7"/>
        <v>7740</v>
      </c>
      <c r="H86" s="1"/>
      <c r="I86" s="33"/>
      <c r="J86" s="33"/>
      <c r="K86" s="33"/>
      <c r="L86" s="33"/>
    </row>
    <row r="87" spans="2:12" x14ac:dyDescent="0.25">
      <c r="B87" s="15" t="s">
        <v>116</v>
      </c>
      <c r="C87" s="3" t="s">
        <v>117</v>
      </c>
      <c r="D87" s="2">
        <v>168</v>
      </c>
      <c r="E87" s="2">
        <v>32</v>
      </c>
      <c r="F87" s="2">
        <v>132</v>
      </c>
      <c r="G87" s="16">
        <f t="shared" si="7"/>
        <v>22176</v>
      </c>
      <c r="H87" s="1"/>
      <c r="I87" s="33"/>
      <c r="J87" s="33"/>
      <c r="K87" s="33"/>
      <c r="L87" s="33"/>
    </row>
    <row r="88" spans="2:12" x14ac:dyDescent="0.25">
      <c r="B88" s="15" t="s">
        <v>118</v>
      </c>
      <c r="C88" s="3" t="s">
        <v>142</v>
      </c>
      <c r="D88" s="2">
        <v>168</v>
      </c>
      <c r="E88" s="2">
        <v>9</v>
      </c>
      <c r="F88" s="2">
        <v>56</v>
      </c>
      <c r="G88" s="16">
        <f t="shared" si="7"/>
        <v>9408</v>
      </c>
      <c r="H88" s="1"/>
      <c r="I88" s="33"/>
      <c r="J88" s="33"/>
      <c r="K88" s="33"/>
      <c r="L88" s="33"/>
    </row>
    <row r="89" spans="2:12" x14ac:dyDescent="0.25">
      <c r="B89" s="15" t="s">
        <v>119</v>
      </c>
      <c r="C89" s="3" t="s">
        <v>143</v>
      </c>
      <c r="D89" s="2">
        <v>215</v>
      </c>
      <c r="E89" s="2">
        <v>5</v>
      </c>
      <c r="F89" s="2">
        <v>24</v>
      </c>
      <c r="G89" s="16">
        <f t="shared" si="7"/>
        <v>5160</v>
      </c>
      <c r="H89" s="1"/>
      <c r="I89" s="33"/>
      <c r="J89" s="33"/>
      <c r="K89" s="33"/>
      <c r="L89" s="33"/>
    </row>
    <row r="90" spans="2:12" x14ac:dyDescent="0.25">
      <c r="B90" s="15" t="s">
        <v>153</v>
      </c>
      <c r="C90" s="3" t="s">
        <v>152</v>
      </c>
      <c r="D90" s="2">
        <v>360</v>
      </c>
      <c r="E90" s="2">
        <v>10</v>
      </c>
      <c r="F90" s="2">
        <v>10</v>
      </c>
      <c r="G90" s="16">
        <f t="shared" si="7"/>
        <v>3600</v>
      </c>
      <c r="H90" s="1"/>
      <c r="I90" s="33"/>
      <c r="J90" s="33"/>
      <c r="K90" s="33"/>
      <c r="L90" s="33"/>
    </row>
    <row r="91" spans="2:12" ht="30" x14ac:dyDescent="0.25">
      <c r="B91" s="15" t="s">
        <v>120</v>
      </c>
      <c r="C91" s="3" t="s">
        <v>121</v>
      </c>
      <c r="D91" s="2">
        <v>120</v>
      </c>
      <c r="E91" s="2">
        <v>2</v>
      </c>
      <c r="F91" s="2">
        <v>23</v>
      </c>
      <c r="G91" s="16">
        <f t="shared" si="7"/>
        <v>2760</v>
      </c>
      <c r="H91" s="1"/>
      <c r="I91" s="33"/>
      <c r="J91" s="33"/>
      <c r="K91" s="33"/>
      <c r="L91" s="33"/>
    </row>
    <row r="92" spans="2:12" ht="30" x14ac:dyDescent="0.25">
      <c r="B92" s="15" t="s">
        <v>155</v>
      </c>
      <c r="C92" s="3" t="s">
        <v>154</v>
      </c>
      <c r="D92" s="2">
        <v>239</v>
      </c>
      <c r="E92" s="2">
        <v>100</v>
      </c>
      <c r="F92" s="2">
        <v>100</v>
      </c>
      <c r="G92" s="16">
        <f t="shared" si="7"/>
        <v>23900</v>
      </c>
      <c r="H92" s="1"/>
      <c r="I92" s="33"/>
      <c r="J92" s="33"/>
      <c r="K92" s="33"/>
      <c r="L92" s="33"/>
    </row>
    <row r="93" spans="2:12" ht="30" x14ac:dyDescent="0.25">
      <c r="B93" s="15" t="s">
        <v>157</v>
      </c>
      <c r="C93" s="3" t="s">
        <v>156</v>
      </c>
      <c r="D93" s="2">
        <v>374</v>
      </c>
      <c r="E93" s="2">
        <v>150</v>
      </c>
      <c r="F93" s="2">
        <v>150</v>
      </c>
      <c r="G93" s="16">
        <f t="shared" ref="G93:G94" si="8">D93*F93</f>
        <v>56100</v>
      </c>
      <c r="H93" s="1"/>
      <c r="I93" s="33"/>
      <c r="J93" s="33"/>
      <c r="K93" s="33"/>
      <c r="L93" s="33"/>
    </row>
    <row r="94" spans="2:12" x14ac:dyDescent="0.25">
      <c r="B94" s="15" t="s">
        <v>159</v>
      </c>
      <c r="C94" s="3" t="s">
        <v>158</v>
      </c>
      <c r="D94" s="2">
        <v>295</v>
      </c>
      <c r="E94" s="2">
        <v>20</v>
      </c>
      <c r="F94" s="2">
        <v>20</v>
      </c>
      <c r="G94" s="16">
        <f t="shared" si="8"/>
        <v>5900</v>
      </c>
      <c r="H94" s="1"/>
      <c r="I94" s="33"/>
      <c r="J94" s="33"/>
      <c r="K94" s="33"/>
      <c r="L94" s="33"/>
    </row>
    <row r="95" spans="2:12" x14ac:dyDescent="0.25">
      <c r="B95" s="15" t="s">
        <v>122</v>
      </c>
      <c r="C95" s="3" t="s">
        <v>54</v>
      </c>
      <c r="D95" s="2">
        <v>329</v>
      </c>
      <c r="E95" s="2">
        <v>1</v>
      </c>
      <c r="F95" s="2">
        <f>E95*4</f>
        <v>4</v>
      </c>
      <c r="G95" s="16">
        <f>D95*F95</f>
        <v>1316</v>
      </c>
      <c r="H95" s="1"/>
      <c r="I95" s="33"/>
      <c r="J95" s="33"/>
      <c r="K95" s="33"/>
      <c r="L95" s="33"/>
    </row>
    <row r="96" spans="2:12" x14ac:dyDescent="0.25">
      <c r="B96" s="15">
        <v>3884</v>
      </c>
      <c r="C96" s="3" t="s">
        <v>160</v>
      </c>
      <c r="D96" s="2">
        <v>441</v>
      </c>
      <c r="E96" s="2"/>
      <c r="F96" s="2">
        <v>4</v>
      </c>
      <c r="G96" s="16"/>
      <c r="H96" s="1"/>
      <c r="I96" s="33"/>
      <c r="J96" s="33"/>
      <c r="K96" s="33"/>
      <c r="L96" s="33"/>
    </row>
    <row r="97" spans="2:12" ht="30" x14ac:dyDescent="0.25">
      <c r="B97" s="15" t="s">
        <v>123</v>
      </c>
      <c r="C97" s="3" t="s">
        <v>144</v>
      </c>
      <c r="D97" s="2">
        <v>46</v>
      </c>
      <c r="E97" s="2">
        <v>250</v>
      </c>
      <c r="F97" s="2">
        <v>1500</v>
      </c>
      <c r="G97" s="16">
        <f>D97*F97</f>
        <v>69000</v>
      </c>
      <c r="H97" s="1"/>
      <c r="I97" s="33"/>
      <c r="J97" s="33"/>
      <c r="K97" s="33"/>
      <c r="L97" s="33"/>
    </row>
    <row r="98" spans="2:12" ht="60.75" thickBot="1" x14ac:dyDescent="0.3">
      <c r="B98" s="15">
        <v>3849</v>
      </c>
      <c r="C98" s="3" t="s">
        <v>53</v>
      </c>
      <c r="D98" s="2">
        <v>145</v>
      </c>
      <c r="E98" s="2">
        <v>18</v>
      </c>
      <c r="F98" s="2">
        <f>E98*4</f>
        <v>72</v>
      </c>
      <c r="G98" s="16">
        <f>D98*F98</f>
        <v>10440</v>
      </c>
      <c r="H98" s="1"/>
      <c r="I98" s="33"/>
      <c r="J98" s="33"/>
      <c r="K98" s="33"/>
      <c r="L98" s="33"/>
    </row>
    <row r="99" spans="2:12" ht="15.75" thickBot="1" x14ac:dyDescent="0.3">
      <c r="B99" s="19" t="s">
        <v>145</v>
      </c>
      <c r="C99" s="20"/>
      <c r="D99" s="20"/>
      <c r="E99" s="20"/>
      <c r="F99" s="20"/>
      <c r="G99" s="21">
        <f>SUM(G82:G98)</f>
        <v>662100</v>
      </c>
      <c r="H99" s="1"/>
      <c r="I99" s="33"/>
      <c r="J99" s="33"/>
      <c r="K99" s="33"/>
      <c r="L99" s="33"/>
    </row>
    <row r="100" spans="2:12" ht="15.75" thickBot="1" x14ac:dyDescent="0.3">
      <c r="B100" s="1"/>
      <c r="C100" s="1"/>
      <c r="D100" s="1"/>
      <c r="E100" s="1"/>
      <c r="F100" s="1"/>
      <c r="G100" s="1"/>
      <c r="H100" s="1"/>
      <c r="I100" s="33"/>
      <c r="J100" s="33"/>
      <c r="K100" s="33"/>
      <c r="L100" s="33"/>
    </row>
    <row r="101" spans="2:12" ht="16.5" thickBot="1" x14ac:dyDescent="0.3">
      <c r="B101" s="23" t="s">
        <v>146</v>
      </c>
      <c r="C101" s="20"/>
      <c r="D101" s="20"/>
      <c r="E101" s="20"/>
      <c r="F101" s="20"/>
      <c r="G101" s="24">
        <f>G99+G73+G15+G77</f>
        <v>901078</v>
      </c>
      <c r="H101" s="1"/>
      <c r="I101" s="33"/>
      <c r="J101" s="33"/>
      <c r="K101" s="33"/>
      <c r="L101" s="33"/>
    </row>
    <row r="102" spans="2:12" x14ac:dyDescent="0.25">
      <c r="B102" s="1"/>
      <c r="C102" s="1"/>
      <c r="D102" s="1"/>
      <c r="E102" s="1"/>
      <c r="F102" s="1"/>
      <c r="G102" s="1"/>
      <c r="H102" s="1"/>
      <c r="I102" s="33"/>
      <c r="J102" s="33"/>
      <c r="K102" s="33"/>
      <c r="L102" s="33"/>
    </row>
    <row r="103" spans="2:12" x14ac:dyDescent="0.25">
      <c r="I103" s="33"/>
      <c r="J103" s="33"/>
      <c r="K103" s="33"/>
      <c r="L103" s="33"/>
    </row>
    <row r="104" spans="2:12" x14ac:dyDescent="0.25">
      <c r="I104" s="33"/>
      <c r="J104" s="33"/>
      <c r="K104" s="33"/>
      <c r="L104" s="33"/>
    </row>
  </sheetData>
  <mergeCells count="1">
    <mergeCell ref="B79:C79"/>
  </mergeCells>
  <phoneticPr fontId="8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ECONOMIST</dc:creator>
  <cp:lastModifiedBy>WHO Moldova</cp:lastModifiedBy>
  <cp:lastPrinted>2025-12-11T13:06:22Z</cp:lastPrinted>
  <dcterms:created xsi:type="dcterms:W3CDTF">2015-06-05T18:17:20Z</dcterms:created>
  <dcterms:modified xsi:type="dcterms:W3CDTF">2025-12-11T13:09:16Z</dcterms:modified>
</cp:coreProperties>
</file>