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showInkAnnotation="0" codeName="ThisWorkbook" defaultThemeVersion="166925"/>
  <mc:AlternateContent xmlns:mc="http://schemas.openxmlformats.org/markup-compatibility/2006">
    <mc:Choice Requires="x15">
      <x15ac:absPath xmlns:x15ac="http://schemas.microsoft.com/office/spreadsheetml/2010/11/ac" url="C:\Users\stetoder\Documents\Wine of Moldova\Acte platforma\"/>
    </mc:Choice>
  </mc:AlternateContent>
  <xr:revisionPtr revIDLastSave="0" documentId="13_ncr:1_{8657EF5B-C59E-4C23-9EB8-88766C516E22}" xr6:coauthVersionLast="47" xr6:coauthVersionMax="47" xr10:uidLastSave="{00000000-0000-0000-0000-000000000000}"/>
  <bookViews>
    <workbookView xWindow="-110" yWindow="-110" windowWidth="19420" windowHeight="10300" xr2:uid="{00000000-000D-0000-FFFF-FFFF00000000}"/>
  </bookViews>
  <sheets>
    <sheet name="Cost Estimate" sheetId="18" r:id="rId1"/>
    <sheet name="Valori" sheetId="10" state="hidden" r:id="rId2"/>
    <sheet name="Translation" sheetId="8" state="hidden" r:id="rId3"/>
  </sheets>
  <definedNames>
    <definedName name="_xlnm._FilterDatabase" localSheetId="2" hidden="1">Translation!$B$4:$D$40</definedName>
    <definedName name="Picture" localSheetId="0">INDIRECT(#REF!)</definedName>
    <definedName name="Picture">INDIRECT(#REF!)</definedName>
    <definedName name="_xlnm.Print_Area" localSheetId="0">'Cost Estimate'!$B$5:$G$22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2" i="18" l="1"/>
  <c r="G16" i="18"/>
  <c r="G10" i="18"/>
  <c r="G26" i="18"/>
  <c r="G21" i="18"/>
  <c r="G20" i="18"/>
  <c r="G15" i="18"/>
  <c r="G14" i="18"/>
  <c r="G30" i="18"/>
  <c r="G29" i="18"/>
  <c r="G28" i="18"/>
  <c r="G25" i="18"/>
  <c r="G19" i="18"/>
  <c r="G18" i="18"/>
  <c r="G17" i="18"/>
  <c r="G32" i="18" l="1"/>
  <c r="G13" i="18"/>
  <c r="G12" i="18"/>
  <c r="G11" i="18"/>
  <c r="G34" i="18" l="1"/>
  <c r="E2" i="8"/>
</calcChain>
</file>

<file path=xl/sharedStrings.xml><?xml version="1.0" encoding="utf-8"?>
<sst xmlns="http://schemas.openxmlformats.org/spreadsheetml/2006/main" count="155" uniqueCount="128">
  <si>
    <t>Cost Estimate</t>
  </si>
  <si>
    <t>Total External Costs</t>
  </si>
  <si>
    <t>If you want to see the English version, type "EN" in the following cell (G2):</t>
  </si>
  <si>
    <t>Mapping</t>
  </si>
  <si>
    <t>EN</t>
  </si>
  <si>
    <t>RO</t>
  </si>
  <si>
    <t>CE Estimate Name*</t>
  </si>
  <si>
    <t>Nume CE*</t>
  </si>
  <si>
    <t>CE Estimate Number*</t>
  </si>
  <si>
    <t>Numar CE*</t>
  </si>
  <si>
    <t>Entity*</t>
  </si>
  <si>
    <t>Entitate*</t>
  </si>
  <si>
    <t>Client*</t>
  </si>
  <si>
    <t>Brand*</t>
  </si>
  <si>
    <t>Currency*</t>
  </si>
  <si>
    <t>Valuta*</t>
  </si>
  <si>
    <t>External Costs</t>
  </si>
  <si>
    <t>Costuri Externe</t>
  </si>
  <si>
    <t>Activity</t>
  </si>
  <si>
    <t>Activitate</t>
  </si>
  <si>
    <t>Details</t>
  </si>
  <si>
    <t>Detalii</t>
  </si>
  <si>
    <t>Quantity</t>
  </si>
  <si>
    <t>Cantitate</t>
  </si>
  <si>
    <t>Cost</t>
  </si>
  <si>
    <t>Total (VAT excluded)</t>
  </si>
  <si>
    <t>Total (Exclus TVA)</t>
  </si>
  <si>
    <t>Supplier Name COB</t>
  </si>
  <si>
    <t>Nume Furnizor COB</t>
  </si>
  <si>
    <t>Total Costuri Externe</t>
  </si>
  <si>
    <t>Internal Costs</t>
  </si>
  <si>
    <t>Costuri Intern</t>
  </si>
  <si>
    <t>Supplier Name DCC</t>
  </si>
  <si>
    <t>Nume Furnizor DCC</t>
  </si>
  <si>
    <t>Amount</t>
  </si>
  <si>
    <t>Valoare</t>
  </si>
  <si>
    <t>Total Internal Costs</t>
  </si>
  <si>
    <t>Total Costuri Interne</t>
  </si>
  <si>
    <t>Total Budget</t>
  </si>
  <si>
    <t>Total Buget</t>
  </si>
  <si>
    <t>Business Unit*</t>
  </si>
  <si>
    <t>Basecamp Project Name*</t>
  </si>
  <si>
    <t>Nume Proiect Basecamp*</t>
  </si>
  <si>
    <t>Basecamp Project Link*</t>
  </si>
  <si>
    <t>Link Proiect Basecamp*</t>
  </si>
  <si>
    <t>Busienss Line*</t>
  </si>
  <si>
    <t>Fee Type*</t>
  </si>
  <si>
    <t>Agency Role*</t>
  </si>
  <si>
    <t>Activity*</t>
  </si>
  <si>
    <t>Responsible*</t>
  </si>
  <si>
    <t>Responsabil*</t>
  </si>
  <si>
    <t>Note 1: For English select "Cost estimate" in cell B2/Pentru Romana selecteaza "Estimat Cost" in celula B2.</t>
  </si>
  <si>
    <t>Nota 1: For English select "Cost estimate" in cell B2/Pentru Romana selecteaza "Estimat Cost" in celula B2.</t>
  </si>
  <si>
    <t>Contract Number/Date</t>
  </si>
  <si>
    <t>Numar/Data Contract</t>
  </si>
  <si>
    <t>Annex Number/Date</t>
  </si>
  <si>
    <t>Numar/Data Anexa</t>
  </si>
  <si>
    <t>Entity</t>
  </si>
  <si>
    <t>LCS</t>
  </si>
  <si>
    <t>PGMB</t>
  </si>
  <si>
    <t>Currency</t>
  </si>
  <si>
    <t>EUR</t>
  </si>
  <si>
    <t>RON</t>
  </si>
  <si>
    <t>USD</t>
  </si>
  <si>
    <t>GBP</t>
  </si>
  <si>
    <t>Business Unit</t>
  </si>
  <si>
    <t>MSL</t>
  </si>
  <si>
    <t>GEK</t>
  </si>
  <si>
    <t>PUB</t>
  </si>
  <si>
    <t>OPT</t>
  </si>
  <si>
    <t>SMG</t>
  </si>
  <si>
    <t>MS1</t>
  </si>
  <si>
    <t>LB1</t>
  </si>
  <si>
    <t>LBG</t>
  </si>
  <si>
    <t>Busienss Line</t>
  </si>
  <si>
    <t>Public relations and events</t>
  </si>
  <si>
    <t>Advertising</t>
  </si>
  <si>
    <t>Healthcare</t>
  </si>
  <si>
    <t>Media</t>
  </si>
  <si>
    <t>Other</t>
  </si>
  <si>
    <t>Fee type</t>
  </si>
  <si>
    <t>Retainer Fee</t>
  </si>
  <si>
    <t>Project Fee</t>
  </si>
  <si>
    <t>Commision Based</t>
  </si>
  <si>
    <t>Client Incentive</t>
  </si>
  <si>
    <t>Agency role</t>
  </si>
  <si>
    <t>Agent</t>
  </si>
  <si>
    <t>Principal</t>
  </si>
  <si>
    <t>Digital</t>
  </si>
  <si>
    <t>Traditional</t>
  </si>
  <si>
    <t>Estimare de cost</t>
  </si>
  <si>
    <t>CE Language</t>
  </si>
  <si>
    <t>Estimat Cost</t>
  </si>
  <si>
    <t>Note 2: Cells marked with " * " are mandatory.</t>
  </si>
  <si>
    <t>Nota 2: Celulele marcate cu " * " sunt obligatorii.</t>
  </si>
  <si>
    <t>Costs in EUR
(VAT excluded)</t>
  </si>
  <si>
    <t>No</t>
  </si>
  <si>
    <t>Total general</t>
  </si>
  <si>
    <t>PR &amp; Influencers</t>
  </si>
  <si>
    <t>Parteneriate media</t>
  </si>
  <si>
    <t>Campanie cu influenceri</t>
  </si>
  <si>
    <t>Vizita de presa</t>
  </si>
  <si>
    <t>Transport tur-retur Bucuresti-Chisinau x 2 deplasari</t>
  </si>
  <si>
    <t xml:space="preserve">Cazare la hotel in Chisinau x 2 nopti x 9 persoane x 2 deplasari
</t>
  </si>
  <si>
    <t>Diurna x 2 zile (48 ore) x 9 persoane x 2 deplasari</t>
  </si>
  <si>
    <t>COSTURI EXTERNE</t>
  </si>
  <si>
    <r>
      <rPr>
        <b/>
        <sz val="11"/>
        <color theme="1"/>
        <rFont val="Arial"/>
        <family val="2"/>
      </rPr>
      <t>Parteneriate media</t>
    </r>
    <r>
      <rPr>
        <sz val="11"/>
        <color theme="1"/>
        <rFont val="Arial"/>
        <family val="2"/>
      </rPr>
      <t>: propuneri de potentiali parteneri media, intermedierea relatiei de colaborare cu partenerii media selectati (contactare, setarea termenilor colaborarii, aspecte legale si administrative - daca e cazul), transmiterea aparitiilor in timp real, raport final de monitorizare</t>
    </r>
  </si>
  <si>
    <r>
      <rPr>
        <b/>
        <sz val="11"/>
        <color theme="1"/>
        <rFont val="Arial"/>
        <family val="2"/>
      </rPr>
      <t>Aparitii earned in media</t>
    </r>
    <r>
      <rPr>
        <sz val="11"/>
        <color theme="1"/>
        <rFont val="Arial"/>
        <family val="2"/>
      </rPr>
      <t>: coordonarea si gestionarea relatiilor cu jurnalistii cu scopul de a genera minimum 20 de articole si preluari earned media; raport de monitorizare</t>
    </r>
  </si>
  <si>
    <r>
      <rPr>
        <b/>
        <sz val="11"/>
        <color theme="1"/>
        <rFont val="Arial"/>
        <family val="2"/>
      </rPr>
      <t>Editoriale</t>
    </r>
    <r>
      <rPr>
        <sz val="11"/>
        <color theme="1"/>
        <rFont val="Arial"/>
        <family val="2"/>
      </rPr>
      <t xml:space="preserve">: elaborarea, impreuna cu clientul, de editoriale pentru publicații media online si print </t>
    </r>
  </si>
  <si>
    <r>
      <rPr>
        <b/>
        <sz val="11"/>
        <color theme="1"/>
        <rFont val="Arial"/>
        <family val="2"/>
      </rPr>
      <t>Aparitii la radio/podcast</t>
    </r>
    <r>
      <rPr>
        <sz val="11"/>
        <color theme="1"/>
        <rFont val="Arial"/>
        <family val="2"/>
      </rPr>
      <t xml:space="preserve">: coordonare si asigurare de colaborari in emisiuni la radio, podcasturi </t>
    </r>
  </si>
  <si>
    <r>
      <rPr>
        <b/>
        <sz val="11"/>
        <color theme="1"/>
        <rFont val="Arial"/>
        <family val="2"/>
      </rPr>
      <t>Interviuri</t>
    </r>
    <r>
      <rPr>
        <sz val="11"/>
        <color theme="1"/>
        <rFont val="Arial"/>
        <family val="2"/>
      </rPr>
      <t xml:space="preserve">: organizarea si gestionarea interviurilor cu reprezentati ai Wine of Moldova (online, TV, radio, scrisa)
</t>
    </r>
  </si>
  <si>
    <r>
      <rPr>
        <b/>
        <sz val="11"/>
        <color theme="1"/>
        <rFont val="Arial"/>
        <family val="2"/>
      </rPr>
      <t>Project management pentru o campanie de pana 3-4 lun</t>
    </r>
    <r>
      <rPr>
        <sz val="11"/>
        <color theme="1"/>
        <rFont val="Arial"/>
        <family val="2"/>
      </rPr>
      <t>i, cu pana la 4-5 influenceri: abordare content, contactare, negociere, contractare, briefing, planificare, intermediere feedback, raport monitorizare</t>
    </r>
  </si>
  <si>
    <r>
      <rPr>
        <b/>
        <sz val="11"/>
        <color theme="1"/>
        <rFont val="Arial"/>
        <family val="2"/>
      </rPr>
      <t>Media relations</t>
    </r>
    <r>
      <rPr>
        <sz val="11"/>
        <color theme="1"/>
        <rFont val="Arial"/>
        <family val="2"/>
      </rPr>
      <t>: realizarea listei de participanti, gestionarea relatiei cu participantii de la contactare si pana la publicarea de catre acestia a materialelor negociate in cadrul colaborarii (contactare, aspecte legale si administrative - daca e cazul, briefing, insotire in cadrul vizitei de presa, transmiterea aparitiilor in timp real, raport final de monitorizare</t>
    </r>
  </si>
  <si>
    <r>
      <rPr>
        <b/>
        <sz val="11"/>
        <color theme="1"/>
        <rFont val="Arial"/>
        <family val="2"/>
      </rPr>
      <t>BTL</t>
    </r>
    <r>
      <rPr>
        <sz val="11"/>
        <color theme="1"/>
        <rFont val="Arial"/>
        <family val="2"/>
      </rPr>
      <t>: gestionarea aspectelor legale si administrative privind transportul (tur-retur si transportul in Chisinau), cazarea pe tot parcursul sederii si eventuala diurna</t>
    </r>
  </si>
  <si>
    <t>Transmitere comunicat de presa catre o lista relevanta, raport final de monitorizare: activitate inclusa la linia 1 
Daca e cazul - transmiterea invitatiilor catre o lista preaprobata cu clientul</t>
  </si>
  <si>
    <t>TOTAL COST INTERN</t>
  </si>
  <si>
    <t>Consultanta si asistenta</t>
  </si>
  <si>
    <t xml:space="preserve">Cheltuieli neprevazute </t>
  </si>
  <si>
    <t>TBC in caz de nevoie (curieri, tiparituri etc)</t>
  </si>
  <si>
    <t>Recomandari de imbunatatire a acțiunilor de comunicare, de conținut și de proces.
În situații de criză, agenția va servi drept consultant și va oferi ghidare, asistență în gestionarea crizelor, va oferi direcții și căi de atenuare și transformare a contextului (in limita a 8 ore)
Agenția va propune și alte posibilități de comunicare a brandului de țară Vinul Moldovei pe piața României în baza planului de marketing oferit de ONVV și va identifica evenimente de PR pentru asociere și/sau susținere în urma cărora Vinul Moldovei va avea posibilitate să beneficieze de vizibilitate în mass-media din România.</t>
  </si>
  <si>
    <t xml:space="preserve">Mix de postari in feed si stories pe best performing social media platforms </t>
  </si>
  <si>
    <t>Stabilirea unui pachet de parteneriat va fi facuta in urma discutiilor cu partenerul.</t>
  </si>
  <si>
    <t>Strategie</t>
  </si>
  <si>
    <t>Elaborarea strategiei si a planului de comunicare</t>
  </si>
  <si>
    <t>Elaborarea editorialelor si interviurilor</t>
  </si>
  <si>
    <t>Servicii de press office și generare de earned media</t>
  </si>
  <si>
    <r>
      <rPr>
        <b/>
        <sz val="11"/>
        <color theme="1"/>
        <rFont val="Arial"/>
        <family val="2"/>
      </rPr>
      <t>Communicate de presa.</t>
    </r>
    <r>
      <rPr>
        <sz val="11"/>
        <color theme="1"/>
        <rFont val="Arial"/>
        <family val="2"/>
      </rPr>
      <t xml:space="preserve"> Redactare pe baza unui brief de la client, implementare feedback pana la validarea formei finale, transmiterea catre o lista de presa relevanta, follow-up, raport de monitorizare</t>
    </r>
  </si>
  <si>
    <t>PR și Comunicare în jurul evenimentelor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</si>
</sst>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2]\ * #,##0.00_);_([$€-2]\ * \(#,##0.00\);_([$€-2]\ * &quot;-&quot;??_);_(@_)"/>
    <numFmt numFmtId="165" formatCode="&quot;$&quot;#,##0.00"/>
    <numFmt numFmtId="166" formatCode="_-[$€-2]\ * #,##0.00_-;\-[$€-2]\ * #,##0.00_-;_-[$€-2]\ * &quot;-&quot;??_-;_-@_-"/>
  </numFmts>
  <fonts count="15" x14ac:knownFonts="1">
    <font>
      <sz val="11"/>
      <color theme="1"/>
      <name val="Calibri"/>
      <family val="2"/>
      <scheme val="minor"/>
    </font>
    <font>
      <b/>
      <sz val="11"/>
      <color theme="1"/>
      <name val="Calibri"/>
      <family val="2"/>
      <scheme val="minor"/>
    </font>
    <font>
      <sz val="10"/>
      <color theme="1"/>
      <name val="Arial"/>
      <family val="2"/>
    </font>
    <font>
      <b/>
      <sz val="48"/>
      <color theme="1"/>
      <name val="Arial"/>
      <family val="2"/>
    </font>
    <font>
      <b/>
      <sz val="14"/>
      <name val="Arial"/>
      <family val="2"/>
    </font>
    <font>
      <b/>
      <sz val="10"/>
      <name val="Arial"/>
      <family val="2"/>
    </font>
    <font>
      <b/>
      <sz val="11"/>
      <color theme="0"/>
      <name val="Arial"/>
      <family val="2"/>
    </font>
    <font>
      <b/>
      <sz val="11"/>
      <color theme="1"/>
      <name val="Arial"/>
      <family val="2"/>
    </font>
    <font>
      <sz val="11"/>
      <color theme="1"/>
      <name val="Arial"/>
      <family val="2"/>
    </font>
    <font>
      <b/>
      <sz val="18"/>
      <color theme="1"/>
      <name val="Arial"/>
      <family val="2"/>
    </font>
    <font>
      <b/>
      <sz val="18"/>
      <color theme="0"/>
      <name val="Arial"/>
      <family val="2"/>
    </font>
    <font>
      <sz val="10"/>
      <color rgb="FFFF0000"/>
      <name val="Arial"/>
      <family val="2"/>
    </font>
    <font>
      <sz val="10"/>
      <color theme="8" tint="-0.249977111117893"/>
      <name val="Arial"/>
      <family val="2"/>
    </font>
    <font>
      <sz val="10"/>
      <color theme="0"/>
      <name val="Arial"/>
      <family val="2"/>
    </font>
    <font>
      <b/>
      <sz val="10"/>
      <color theme="0"/>
      <name val="Arial"/>
      <family val="2"/>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8" tint="-0.249977111117893"/>
        <bgColor indexed="64"/>
      </patternFill>
    </fill>
    <fill>
      <patternFill patternType="solid">
        <fgColor theme="4" tint="0.79998168889431442"/>
        <bgColor indexed="64"/>
      </patternFill>
    </fill>
    <fill>
      <patternFill patternType="solid">
        <fgColor rgb="FF0070C0"/>
        <bgColor indexed="64"/>
      </patternFill>
    </fill>
  </fills>
  <borders count="41">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s>
  <cellStyleXfs count="1">
    <xf numFmtId="0" fontId="0" fillId="0" borderId="0"/>
  </cellStyleXfs>
  <cellXfs count="86">
    <xf numFmtId="0" fontId="0" fillId="0" borderId="0" xfId="0"/>
    <xf numFmtId="0" fontId="2" fillId="0" borderId="0" xfId="0" applyFont="1" applyAlignment="1">
      <alignment horizontal="left"/>
    </xf>
    <xf numFmtId="0" fontId="0" fillId="0" borderId="0" xfId="0" applyAlignment="1">
      <alignment horizontal="left"/>
    </xf>
    <xf numFmtId="0" fontId="1" fillId="2" borderId="0" xfId="0" applyFont="1" applyFill="1" applyAlignment="1">
      <alignment horizontal="left"/>
    </xf>
    <xf numFmtId="0" fontId="1" fillId="0" borderId="1" xfId="0" applyFont="1" applyBorder="1" applyAlignment="1">
      <alignment horizontal="left"/>
    </xf>
    <xf numFmtId="0" fontId="1" fillId="0" borderId="0" xfId="0" applyFont="1"/>
    <xf numFmtId="0" fontId="2" fillId="0" borderId="0" xfId="0" applyFont="1" applyAlignment="1" applyProtection="1">
      <alignment horizontal="left" vertical="top"/>
      <protection locked="0"/>
    </xf>
    <xf numFmtId="165" fontId="2" fillId="0" borderId="0" xfId="0" applyNumberFormat="1" applyFont="1" applyAlignment="1" applyProtection="1">
      <alignment horizontal="left" vertical="top"/>
      <protection locked="0"/>
    </xf>
    <xf numFmtId="0" fontId="9" fillId="0" borderId="0" xfId="0" applyFont="1" applyAlignment="1" applyProtection="1">
      <alignment horizontal="left" vertical="top"/>
      <protection locked="0"/>
    </xf>
    <xf numFmtId="165" fontId="3" fillId="0" borderId="0" xfId="0" applyNumberFormat="1" applyFont="1" applyAlignment="1" applyProtection="1">
      <alignment horizontal="center" vertical="top"/>
      <protection locked="0"/>
    </xf>
    <xf numFmtId="0" fontId="4" fillId="0" borderId="0" xfId="0" applyFont="1" applyAlignment="1" applyProtection="1">
      <alignment horizontal="left" vertical="top"/>
      <protection locked="0"/>
    </xf>
    <xf numFmtId="0" fontId="2" fillId="0" borderId="0" xfId="0" applyFont="1" applyAlignment="1" applyProtection="1">
      <alignment horizontal="center" vertical="top"/>
      <protection locked="0"/>
    </xf>
    <xf numFmtId="0" fontId="5" fillId="0" borderId="0" xfId="0" applyFont="1" applyAlignment="1" applyProtection="1">
      <alignment horizontal="left" vertical="top"/>
      <protection locked="0"/>
    </xf>
    <xf numFmtId="0" fontId="7" fillId="0" borderId="6" xfId="0" applyFont="1" applyBorder="1" applyAlignment="1">
      <alignment horizontal="right" vertical="top" wrapText="1"/>
    </xf>
    <xf numFmtId="164" fontId="8" fillId="0" borderId="7" xfId="0" applyNumberFormat="1" applyFont="1" applyBorder="1" applyAlignment="1">
      <alignment vertical="top"/>
    </xf>
    <xf numFmtId="0" fontId="8" fillId="0" borderId="8" xfId="0" applyFont="1" applyBorder="1" applyAlignment="1">
      <alignment vertical="top" wrapText="1"/>
    </xf>
    <xf numFmtId="0" fontId="7" fillId="0" borderId="8" xfId="0" applyFont="1" applyBorder="1" applyAlignment="1">
      <alignment vertical="top" wrapText="1"/>
    </xf>
    <xf numFmtId="164" fontId="8" fillId="0" borderId="13" xfId="0" applyNumberFormat="1" applyFont="1" applyBorder="1" applyAlignment="1">
      <alignment vertical="top"/>
    </xf>
    <xf numFmtId="0" fontId="7" fillId="0" borderId="0" xfId="0" applyFont="1" applyAlignment="1">
      <alignment horizontal="center" vertical="top" wrapText="1"/>
    </xf>
    <xf numFmtId="0" fontId="7" fillId="0" borderId="0" xfId="0" applyFont="1" applyAlignment="1">
      <alignment horizontal="left" vertical="top" wrapText="1"/>
    </xf>
    <xf numFmtId="0" fontId="8" fillId="0" borderId="0" xfId="0" applyFont="1" applyAlignment="1">
      <alignment vertical="top" wrapText="1"/>
    </xf>
    <xf numFmtId="0" fontId="7" fillId="0" borderId="4" xfId="0" applyFont="1" applyBorder="1" applyAlignment="1">
      <alignment vertical="top" wrapText="1"/>
    </xf>
    <xf numFmtId="0" fontId="8" fillId="0" borderId="2" xfId="0" applyFont="1" applyBorder="1" applyAlignment="1">
      <alignment vertical="top" wrapText="1"/>
    </xf>
    <xf numFmtId="164" fontId="8" fillId="3" borderId="7" xfId="0" applyNumberFormat="1" applyFont="1" applyFill="1" applyBorder="1" applyAlignment="1">
      <alignment vertical="top"/>
    </xf>
    <xf numFmtId="0" fontId="7" fillId="3" borderId="2" xfId="0" applyFont="1" applyFill="1" applyBorder="1" applyAlignment="1">
      <alignment vertical="top" wrapText="1"/>
    </xf>
    <xf numFmtId="0" fontId="11" fillId="0" borderId="0" xfId="0" applyFont="1" applyAlignment="1" applyProtection="1">
      <alignment horizontal="left" vertical="top"/>
      <protection locked="0"/>
    </xf>
    <xf numFmtId="164" fontId="8" fillId="3" borderId="5" xfId="0" applyNumberFormat="1" applyFont="1" applyFill="1" applyBorder="1" applyAlignment="1">
      <alignment vertical="top"/>
    </xf>
    <xf numFmtId="0" fontId="7" fillId="0" borderId="30" xfId="0" applyFont="1" applyBorder="1" applyAlignment="1">
      <alignment vertical="top" wrapText="1"/>
    </xf>
    <xf numFmtId="0" fontId="7" fillId="3" borderId="31" xfId="0" applyFont="1" applyFill="1" applyBorder="1" applyAlignment="1">
      <alignment vertical="top" wrapText="1"/>
    </xf>
    <xf numFmtId="0" fontId="8" fillId="0" borderId="30" xfId="0" applyFont="1" applyBorder="1" applyAlignment="1">
      <alignment vertical="top" wrapText="1"/>
    </xf>
    <xf numFmtId="0" fontId="8" fillId="0" borderId="33" xfId="0" applyFont="1" applyBorder="1" applyAlignment="1">
      <alignment vertical="top" wrapText="1"/>
    </xf>
    <xf numFmtId="0" fontId="7" fillId="0" borderId="33" xfId="0" applyFont="1" applyBorder="1" applyAlignment="1">
      <alignment vertical="top" wrapText="1"/>
    </xf>
    <xf numFmtId="164" fontId="8" fillId="3" borderId="22" xfId="0" applyNumberFormat="1" applyFont="1" applyFill="1" applyBorder="1" applyAlignment="1">
      <alignment vertical="top"/>
    </xf>
    <xf numFmtId="0" fontId="6" fillId="4" borderId="18" xfId="0" applyFont="1" applyFill="1" applyBorder="1" applyAlignment="1">
      <alignment horizontal="left" vertical="top"/>
    </xf>
    <xf numFmtId="0" fontId="6" fillId="4" borderId="14" xfId="0" applyFont="1" applyFill="1" applyBorder="1" applyAlignment="1">
      <alignment horizontal="left" vertical="top"/>
    </xf>
    <xf numFmtId="0" fontId="6" fillId="4" borderId="29" xfId="0" applyFont="1" applyFill="1" applyBorder="1" applyAlignment="1">
      <alignment horizontal="left" vertical="top"/>
    </xf>
    <xf numFmtId="165" fontId="6" fillId="4" borderId="19" xfId="0" applyNumberFormat="1" applyFont="1" applyFill="1" applyBorder="1" applyAlignment="1">
      <alignment horizontal="left" vertical="top" wrapText="1"/>
    </xf>
    <xf numFmtId="0" fontId="12" fillId="0" borderId="0" xfId="0" applyFont="1" applyAlignment="1" applyProtection="1">
      <alignment horizontal="left" vertical="top"/>
      <protection locked="0"/>
    </xf>
    <xf numFmtId="164" fontId="8" fillId="5" borderId="0" xfId="0" applyNumberFormat="1" applyFont="1" applyFill="1" applyAlignment="1">
      <alignment vertical="top"/>
    </xf>
    <xf numFmtId="164" fontId="8" fillId="3" borderId="0" xfId="0" applyNumberFormat="1" applyFont="1" applyFill="1" applyAlignment="1">
      <alignment vertical="top"/>
    </xf>
    <xf numFmtId="0" fontId="13" fillId="6" borderId="24" xfId="0" applyFont="1" applyFill="1" applyBorder="1" applyAlignment="1" applyProtection="1">
      <alignment vertical="top"/>
      <protection locked="0"/>
    </xf>
    <xf numFmtId="0" fontId="13" fillId="6" borderId="25" xfId="0" applyFont="1" applyFill="1" applyBorder="1" applyAlignment="1" applyProtection="1">
      <alignment vertical="top"/>
      <protection locked="0"/>
    </xf>
    <xf numFmtId="0" fontId="14" fillId="6" borderId="25" xfId="0" applyFont="1" applyFill="1" applyBorder="1" applyAlignment="1" applyProtection="1">
      <alignment vertical="top"/>
      <protection locked="0"/>
    </xf>
    <xf numFmtId="166" fontId="14" fillId="6" borderId="26" xfId="0" applyNumberFormat="1" applyFont="1" applyFill="1" applyBorder="1" applyAlignment="1" applyProtection="1">
      <alignment vertical="top"/>
      <protection locked="0"/>
    </xf>
    <xf numFmtId="0" fontId="7" fillId="0" borderId="3" xfId="0" applyFont="1" applyBorder="1" applyAlignment="1">
      <alignment vertical="top" wrapText="1"/>
    </xf>
    <xf numFmtId="0" fontId="7" fillId="3" borderId="12" xfId="0" applyFont="1" applyFill="1" applyBorder="1" applyAlignment="1">
      <alignment vertical="top" wrapText="1"/>
    </xf>
    <xf numFmtId="0" fontId="7" fillId="0" borderId="6" xfId="0" applyFont="1" applyBorder="1" applyAlignment="1">
      <alignment vertical="top" wrapText="1"/>
    </xf>
    <xf numFmtId="0" fontId="7" fillId="0" borderId="20" xfId="0" applyFont="1" applyBorder="1" applyAlignment="1">
      <alignment vertical="top" wrapText="1"/>
    </xf>
    <xf numFmtId="0" fontId="7" fillId="0" borderId="34" xfId="0" applyFont="1" applyBorder="1" applyAlignment="1">
      <alignment vertical="top" wrapText="1"/>
    </xf>
    <xf numFmtId="0" fontId="7" fillId="3" borderId="27" xfId="0" applyFont="1" applyFill="1" applyBorder="1" applyAlignment="1">
      <alignment vertical="top" wrapText="1"/>
    </xf>
    <xf numFmtId="0" fontId="7" fillId="3" borderId="35" xfId="0" applyFont="1" applyFill="1" applyBorder="1" applyAlignment="1">
      <alignment vertical="top" wrapText="1"/>
    </xf>
    <xf numFmtId="164" fontId="8" fillId="3" borderId="23" xfId="0" applyNumberFormat="1" applyFont="1" applyFill="1" applyBorder="1" applyAlignment="1">
      <alignment vertical="top"/>
    </xf>
    <xf numFmtId="164" fontId="8" fillId="0" borderId="0" xfId="0" applyNumberFormat="1" applyFont="1" applyAlignment="1">
      <alignment vertical="top"/>
    </xf>
    <xf numFmtId="0" fontId="7" fillId="3" borderId="8" xfId="0" applyFont="1" applyFill="1" applyBorder="1" applyAlignment="1">
      <alignment horizontal="left" vertical="top" wrapText="1"/>
    </xf>
    <xf numFmtId="0" fontId="7" fillId="0" borderId="21" xfId="0" applyFont="1" applyBorder="1" applyAlignment="1">
      <alignment horizontal="right" vertical="top" wrapText="1"/>
    </xf>
    <xf numFmtId="0" fontId="8" fillId="0" borderId="12" xfId="0" applyFont="1" applyBorder="1" applyAlignment="1">
      <alignment vertical="top" wrapText="1"/>
    </xf>
    <xf numFmtId="0" fontId="7" fillId="3" borderId="32" xfId="0" applyFont="1" applyFill="1" applyBorder="1" applyAlignment="1">
      <alignment vertical="top" wrapText="1"/>
    </xf>
    <xf numFmtId="164" fontId="8" fillId="3" borderId="13" xfId="0" applyNumberFormat="1" applyFont="1" applyFill="1" applyBorder="1" applyAlignment="1">
      <alignment vertical="top"/>
    </xf>
    <xf numFmtId="0" fontId="7" fillId="0" borderId="3" xfId="0" applyFont="1" applyBorder="1" applyAlignment="1">
      <alignment horizontal="right" vertical="top" wrapText="1"/>
    </xf>
    <xf numFmtId="0" fontId="8" fillId="0" borderId="4" xfId="0" applyFont="1" applyBorder="1" applyAlignment="1">
      <alignment vertical="top" wrapText="1"/>
    </xf>
    <xf numFmtId="164" fontId="8" fillId="0" borderId="5" xfId="0" applyNumberFormat="1" applyFont="1" applyBorder="1" applyAlignment="1">
      <alignment vertical="top"/>
    </xf>
    <xf numFmtId="0" fontId="8" fillId="0" borderId="39" xfId="0" applyFont="1" applyBorder="1" applyAlignment="1">
      <alignment vertical="top" wrapText="1"/>
    </xf>
    <xf numFmtId="0" fontId="8" fillId="0" borderId="40" xfId="0" applyFont="1" applyBorder="1" applyAlignment="1">
      <alignment vertical="top" wrapText="1"/>
    </xf>
    <xf numFmtId="0" fontId="10" fillId="4" borderId="0" xfId="0" applyFont="1" applyFill="1" applyAlignment="1" applyProtection="1">
      <alignment horizontal="left" vertical="top"/>
      <protection locked="0"/>
    </xf>
    <xf numFmtId="0" fontId="6" fillId="4" borderId="9" xfId="0" applyFont="1" applyFill="1" applyBorder="1" applyAlignment="1">
      <alignment horizontal="left" vertical="top"/>
    </xf>
    <xf numFmtId="0" fontId="6" fillId="4" borderId="10" xfId="0" applyFont="1" applyFill="1" applyBorder="1" applyAlignment="1">
      <alignment horizontal="left" vertical="top"/>
    </xf>
    <xf numFmtId="0" fontId="6" fillId="4" borderId="28" xfId="0" applyFont="1" applyFill="1" applyBorder="1" applyAlignment="1">
      <alignment horizontal="left" vertical="top"/>
    </xf>
    <xf numFmtId="0" fontId="6" fillId="4" borderId="11" xfId="0" applyFont="1" applyFill="1" applyBorder="1" applyAlignment="1">
      <alignment horizontal="left" vertical="top"/>
    </xf>
    <xf numFmtId="0" fontId="7" fillId="0" borderId="27" xfId="0" applyFont="1" applyBorder="1" applyAlignment="1">
      <alignment horizontal="left" vertical="top" wrapText="1"/>
    </xf>
    <xf numFmtId="0" fontId="7" fillId="0" borderId="36" xfId="0" applyFont="1" applyBorder="1" applyAlignment="1">
      <alignment horizontal="left" vertical="top" wrapText="1"/>
    </xf>
    <xf numFmtId="0" fontId="7" fillId="0" borderId="39" xfId="0" applyFont="1" applyBorder="1" applyAlignment="1">
      <alignment horizontal="left" vertical="top" wrapText="1"/>
    </xf>
    <xf numFmtId="0" fontId="7" fillId="0" borderId="34" xfId="0" applyFont="1" applyBorder="1" applyAlignment="1">
      <alignment horizontal="center" vertical="top" wrapText="1"/>
    </xf>
    <xf numFmtId="0" fontId="7" fillId="0" borderId="37" xfId="0" applyFont="1" applyBorder="1" applyAlignment="1">
      <alignment horizontal="center" vertical="top" wrapText="1"/>
    </xf>
    <xf numFmtId="0" fontId="7" fillId="0" borderId="38" xfId="0" applyFont="1" applyBorder="1" applyAlignment="1">
      <alignment horizontal="center" vertical="top" wrapText="1"/>
    </xf>
    <xf numFmtId="0" fontId="6" fillId="6" borderId="15" xfId="0" applyFont="1" applyFill="1" applyBorder="1" applyAlignment="1">
      <alignment horizontal="left" vertical="top"/>
    </xf>
    <xf numFmtId="0" fontId="6" fillId="6" borderId="16" xfId="0" applyFont="1" applyFill="1" applyBorder="1" applyAlignment="1">
      <alignment horizontal="left" vertical="top"/>
    </xf>
    <xf numFmtId="0" fontId="6" fillId="6" borderId="17" xfId="0" applyFont="1" applyFill="1" applyBorder="1" applyAlignment="1">
      <alignment horizontal="left" vertical="top"/>
    </xf>
    <xf numFmtId="0" fontId="7" fillId="3" borderId="27" xfId="0" applyFont="1" applyFill="1" applyBorder="1" applyAlignment="1">
      <alignment horizontal="center" vertical="top" wrapText="1"/>
    </xf>
    <xf numFmtId="0" fontId="7" fillId="3" borderId="8" xfId="0" applyFont="1" applyFill="1" applyBorder="1" applyAlignment="1">
      <alignment horizontal="center" vertical="top" wrapText="1"/>
    </xf>
    <xf numFmtId="0" fontId="7" fillId="0" borderId="34" xfId="0" applyFont="1" applyBorder="1" applyAlignment="1">
      <alignment horizontal="right" vertical="top" wrapText="1"/>
    </xf>
    <xf numFmtId="0" fontId="7" fillId="0" borderId="21" xfId="0" applyFont="1" applyBorder="1" applyAlignment="1">
      <alignment horizontal="right" vertical="top" wrapText="1"/>
    </xf>
    <xf numFmtId="0" fontId="7" fillId="0" borderId="14" xfId="0" applyFont="1" applyBorder="1" applyAlignment="1">
      <alignment horizontal="center" vertical="top" wrapText="1"/>
    </xf>
    <xf numFmtId="0" fontId="7" fillId="0" borderId="36" xfId="0" applyFont="1" applyBorder="1" applyAlignment="1">
      <alignment horizontal="center" vertical="top" wrapText="1"/>
    </xf>
    <xf numFmtId="0" fontId="7" fillId="0" borderId="8" xfId="0" applyFont="1" applyBorder="1" applyAlignment="1">
      <alignment horizontal="center" vertical="top" wrapText="1"/>
    </xf>
    <xf numFmtId="0" fontId="7" fillId="0" borderId="18" xfId="0" applyFont="1" applyBorder="1" applyAlignment="1">
      <alignment horizontal="center" vertical="top" wrapText="1"/>
    </xf>
    <xf numFmtId="0" fontId="7" fillId="0" borderId="21" xfId="0" applyFont="1"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1377945</xdr:colOff>
      <xdr:row>4</xdr:row>
      <xdr:rowOff>19133</xdr:rowOff>
    </xdr:to>
    <xdr:pic>
      <xdr:nvPicPr>
        <xdr:cNvPr id="2" name="Picture 1">
          <a:extLst>
            <a:ext uri="{FF2B5EF4-FFF2-40B4-BE49-F238E27FC236}">
              <a16:creationId xmlns:a16="http://schemas.microsoft.com/office/drawing/2014/main" id="{9BB33489-0729-4351-98AF-58D2DB6FBE5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6850" y="158750"/>
          <a:ext cx="1600195" cy="495383"/>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38293D-CE03-4161-9D78-7C93ABBE9396}">
  <sheetPr>
    <pageSetUpPr fitToPage="1"/>
  </sheetPr>
  <dimension ref="A5:H34"/>
  <sheetViews>
    <sheetView showGridLines="0" tabSelected="1" topLeftCell="A21" zoomScale="85" zoomScaleNormal="85" workbookViewId="0">
      <selection activeCell="J27" sqref="J27"/>
    </sheetView>
  </sheetViews>
  <sheetFormatPr defaultColWidth="9" defaultRowHeight="12.5" x14ac:dyDescent="0.35"/>
  <cols>
    <col min="1" max="1" width="2.81640625" style="6" customWidth="1"/>
    <col min="2" max="2" width="3.1796875" style="6" customWidth="1"/>
    <col min="3" max="3" width="25.81640625" style="6" customWidth="1"/>
    <col min="4" max="4" width="62.81640625" style="6" customWidth="1"/>
    <col min="5" max="5" width="12.453125" style="6" customWidth="1"/>
    <col min="6" max="6" width="14.1796875" style="6" customWidth="1"/>
    <col min="7" max="7" width="16.1796875" style="7" bestFit="1" customWidth="1"/>
    <col min="8" max="8" width="9" style="37"/>
    <col min="9" max="16384" width="9" style="6"/>
  </cols>
  <sheetData>
    <row r="5" spans="2:7" ht="27.75" customHeight="1" x14ac:dyDescent="0.35">
      <c r="B5" s="63" t="s">
        <v>0</v>
      </c>
      <c r="C5" s="63"/>
      <c r="D5" s="8"/>
      <c r="E5" s="8"/>
      <c r="F5" s="8"/>
      <c r="G5" s="9"/>
    </row>
    <row r="6" spans="2:7" ht="12.75" customHeight="1" x14ac:dyDescent="0.35">
      <c r="B6" s="10"/>
      <c r="C6" s="11"/>
      <c r="D6" s="11"/>
      <c r="E6" s="11"/>
      <c r="F6" s="11"/>
      <c r="G6" s="9"/>
    </row>
    <row r="7" spans="2:7" ht="12.75" customHeight="1" thickBot="1" x14ac:dyDescent="0.4">
      <c r="B7" s="12"/>
      <c r="C7" s="12"/>
      <c r="D7" s="12"/>
      <c r="E7" s="12"/>
      <c r="F7" s="12"/>
    </row>
    <row r="8" spans="2:7" ht="14.5" thickBot="1" x14ac:dyDescent="0.4">
      <c r="B8" s="64" t="s">
        <v>98</v>
      </c>
      <c r="C8" s="65"/>
      <c r="D8" s="65"/>
      <c r="E8" s="66"/>
      <c r="F8" s="66"/>
      <c r="G8" s="67"/>
    </row>
    <row r="9" spans="2:7" ht="28.5" thickBot="1" x14ac:dyDescent="0.4">
      <c r="B9" s="33" t="s">
        <v>96</v>
      </c>
      <c r="C9" s="34" t="s">
        <v>18</v>
      </c>
      <c r="D9" s="34" t="s">
        <v>20</v>
      </c>
      <c r="E9" s="35"/>
      <c r="F9" s="35"/>
      <c r="G9" s="36" t="s">
        <v>95</v>
      </c>
    </row>
    <row r="10" spans="2:7" ht="14.5" thickBot="1" x14ac:dyDescent="0.4">
      <c r="B10" s="44">
        <v>1</v>
      </c>
      <c r="C10" s="21" t="s">
        <v>122</v>
      </c>
      <c r="D10" s="29" t="s">
        <v>123</v>
      </c>
      <c r="E10" s="21">
        <v>1</v>
      </c>
      <c r="F10" s="21">
        <v>700</v>
      </c>
      <c r="G10" s="26">
        <f>F10</f>
        <v>700</v>
      </c>
    </row>
    <row r="11" spans="2:7" ht="49.5" customHeight="1" x14ac:dyDescent="0.35">
      <c r="B11" s="84">
        <v>2</v>
      </c>
      <c r="C11" s="81" t="s">
        <v>125</v>
      </c>
      <c r="D11" s="29" t="s">
        <v>126</v>
      </c>
      <c r="E11" s="27">
        <v>8</v>
      </c>
      <c r="F11" s="27">
        <v>800</v>
      </c>
      <c r="G11" s="26">
        <f t="shared" ref="G11:G21" si="0">E11*F11</f>
        <v>6400</v>
      </c>
    </row>
    <row r="12" spans="2:7" ht="72.650000000000006" customHeight="1" x14ac:dyDescent="0.35">
      <c r="B12" s="72"/>
      <c r="C12" s="82"/>
      <c r="D12" s="30" t="s">
        <v>106</v>
      </c>
      <c r="E12" s="31">
        <v>2</v>
      </c>
      <c r="F12" s="31">
        <v>1000</v>
      </c>
      <c r="G12" s="32">
        <f t="shared" si="0"/>
        <v>2000</v>
      </c>
    </row>
    <row r="13" spans="2:7" ht="47.5" customHeight="1" x14ac:dyDescent="0.35">
      <c r="B13" s="72"/>
      <c r="C13" s="82"/>
      <c r="D13" s="30" t="s">
        <v>107</v>
      </c>
      <c r="E13" s="28">
        <v>20</v>
      </c>
      <c r="F13" s="28">
        <v>300</v>
      </c>
      <c r="G13" s="23">
        <f t="shared" si="0"/>
        <v>6000</v>
      </c>
    </row>
    <row r="14" spans="2:7" ht="31" customHeight="1" x14ac:dyDescent="0.35">
      <c r="B14" s="72"/>
      <c r="C14" s="82"/>
      <c r="D14" s="30" t="s">
        <v>110</v>
      </c>
      <c r="E14" s="28">
        <v>3</v>
      </c>
      <c r="F14" s="28">
        <v>300</v>
      </c>
      <c r="G14" s="23">
        <f t="shared" si="0"/>
        <v>900</v>
      </c>
    </row>
    <row r="15" spans="2:7" ht="31" customHeight="1" x14ac:dyDescent="0.35">
      <c r="B15" s="85"/>
      <c r="C15" s="83"/>
      <c r="D15" s="30" t="s">
        <v>109</v>
      </c>
      <c r="E15" s="28">
        <v>1</v>
      </c>
      <c r="F15" s="28">
        <v>300</v>
      </c>
      <c r="G15" s="23">
        <f t="shared" si="0"/>
        <v>300</v>
      </c>
    </row>
    <row r="16" spans="2:7" ht="31" customHeight="1" x14ac:dyDescent="0.35">
      <c r="B16" s="54">
        <v>4</v>
      </c>
      <c r="C16" s="53" t="s">
        <v>124</v>
      </c>
      <c r="D16" s="30" t="s">
        <v>108</v>
      </c>
      <c r="E16" s="28">
        <v>2</v>
      </c>
      <c r="F16" s="28">
        <v>500</v>
      </c>
      <c r="G16" s="23">
        <f t="shared" ref="G16" si="1">E16*F16</f>
        <v>1000</v>
      </c>
    </row>
    <row r="17" spans="1:8" ht="62.5" customHeight="1" x14ac:dyDescent="0.35">
      <c r="B17" s="46">
        <v>5</v>
      </c>
      <c r="C17" s="24" t="s">
        <v>100</v>
      </c>
      <c r="D17" s="30" t="s">
        <v>111</v>
      </c>
      <c r="E17" s="28">
        <v>1</v>
      </c>
      <c r="F17" s="28">
        <v>3000</v>
      </c>
      <c r="G17" s="23">
        <f t="shared" si="0"/>
        <v>3000</v>
      </c>
    </row>
    <row r="18" spans="1:8" ht="48" customHeight="1" x14ac:dyDescent="0.35">
      <c r="B18" s="79">
        <v>6</v>
      </c>
      <c r="C18" s="77" t="s">
        <v>101</v>
      </c>
      <c r="D18" s="30" t="s">
        <v>113</v>
      </c>
      <c r="E18" s="50">
        <v>2</v>
      </c>
      <c r="F18" s="50">
        <v>850</v>
      </c>
      <c r="G18" s="51">
        <f t="shared" si="0"/>
        <v>1700</v>
      </c>
    </row>
    <row r="19" spans="1:8" ht="93.65" customHeight="1" x14ac:dyDescent="0.35">
      <c r="B19" s="80"/>
      <c r="C19" s="78"/>
      <c r="D19" s="30" t="s">
        <v>112</v>
      </c>
      <c r="E19" s="50">
        <v>2</v>
      </c>
      <c r="F19" s="50">
        <v>2500</v>
      </c>
      <c r="G19" s="51">
        <f t="shared" si="0"/>
        <v>5000</v>
      </c>
    </row>
    <row r="20" spans="1:8" ht="73" customHeight="1" x14ac:dyDescent="0.35">
      <c r="B20" s="48">
        <v>6</v>
      </c>
      <c r="C20" s="49" t="s">
        <v>127</v>
      </c>
      <c r="D20" s="22" t="s">
        <v>114</v>
      </c>
      <c r="E20" s="50">
        <v>4</v>
      </c>
      <c r="F20" s="50">
        <v>300</v>
      </c>
      <c r="G20" s="51">
        <f t="shared" si="0"/>
        <v>1200</v>
      </c>
    </row>
    <row r="21" spans="1:8" ht="147.65" customHeight="1" thickBot="1" x14ac:dyDescent="0.4">
      <c r="B21" s="47">
        <v>7</v>
      </c>
      <c r="C21" s="45" t="s">
        <v>116</v>
      </c>
      <c r="D21" s="55" t="s">
        <v>119</v>
      </c>
      <c r="E21" s="56">
        <v>4</v>
      </c>
      <c r="F21" s="56">
        <v>550</v>
      </c>
      <c r="G21" s="57">
        <f t="shared" si="0"/>
        <v>2200</v>
      </c>
    </row>
    <row r="22" spans="1:8" ht="28" x14ac:dyDescent="0.35">
      <c r="B22" s="18"/>
      <c r="C22" s="19"/>
      <c r="D22" s="20"/>
      <c r="E22" s="20"/>
      <c r="F22" s="20" t="s">
        <v>115</v>
      </c>
      <c r="G22" s="38">
        <f>SUM(G10:G21)</f>
        <v>30400</v>
      </c>
    </row>
    <row r="23" spans="1:8" ht="14.5" thickBot="1" x14ac:dyDescent="0.4">
      <c r="B23" s="18"/>
      <c r="C23" s="19"/>
      <c r="D23" s="20"/>
      <c r="E23" s="20"/>
      <c r="F23" s="20"/>
      <c r="G23" s="39"/>
    </row>
    <row r="24" spans="1:8" s="25" customFormat="1" ht="14.5" thickBot="1" x14ac:dyDescent="0.4">
      <c r="A24" s="6"/>
      <c r="B24" s="74" t="s">
        <v>105</v>
      </c>
      <c r="C24" s="75"/>
      <c r="D24" s="75"/>
      <c r="E24" s="75"/>
      <c r="F24" s="75"/>
      <c r="G24" s="76"/>
      <c r="H24" s="37"/>
    </row>
    <row r="25" spans="1:8" s="25" customFormat="1" ht="28" x14ac:dyDescent="0.35">
      <c r="A25" s="6"/>
      <c r="B25" s="58">
        <v>8</v>
      </c>
      <c r="C25" s="21" t="s">
        <v>100</v>
      </c>
      <c r="D25" s="59" t="s">
        <v>120</v>
      </c>
      <c r="E25" s="29">
        <v>5</v>
      </c>
      <c r="F25" s="29">
        <v>2000</v>
      </c>
      <c r="G25" s="60">
        <f>E25*F25</f>
        <v>10000</v>
      </c>
      <c r="H25" s="37"/>
    </row>
    <row r="26" spans="1:8" s="25" customFormat="1" ht="14" x14ac:dyDescent="0.35">
      <c r="A26" s="6"/>
      <c r="B26" s="13">
        <v>9</v>
      </c>
      <c r="C26" s="16" t="s">
        <v>117</v>
      </c>
      <c r="D26" s="15" t="s">
        <v>118</v>
      </c>
      <c r="E26" s="30">
        <v>1</v>
      </c>
      <c r="F26" s="30">
        <v>1000</v>
      </c>
      <c r="G26" s="14">
        <f>E26*F26</f>
        <v>1000</v>
      </c>
      <c r="H26" s="37"/>
    </row>
    <row r="27" spans="1:8" s="25" customFormat="1" ht="32.5" customHeight="1" x14ac:dyDescent="0.35">
      <c r="A27" s="6"/>
      <c r="B27" s="13">
        <v>10</v>
      </c>
      <c r="C27" s="16" t="s">
        <v>99</v>
      </c>
      <c r="D27" s="15" t="s">
        <v>121</v>
      </c>
      <c r="E27" s="30">
        <v>2</v>
      </c>
      <c r="F27" s="30"/>
      <c r="G27" s="14"/>
      <c r="H27" s="37"/>
    </row>
    <row r="28" spans="1:8" s="25" customFormat="1" ht="14" x14ac:dyDescent="0.35">
      <c r="A28" s="6"/>
      <c r="B28" s="71">
        <v>11</v>
      </c>
      <c r="C28" s="68" t="s">
        <v>101</v>
      </c>
      <c r="D28" s="15" t="s">
        <v>102</v>
      </c>
      <c r="E28" s="30">
        <v>18</v>
      </c>
      <c r="F28" s="30">
        <v>250</v>
      </c>
      <c r="G28" s="14">
        <f>E28*F28</f>
        <v>4500</v>
      </c>
      <c r="H28" s="37"/>
    </row>
    <row r="29" spans="1:8" s="25" customFormat="1" ht="28" x14ac:dyDescent="0.35">
      <c r="A29" s="6"/>
      <c r="B29" s="72"/>
      <c r="C29" s="69"/>
      <c r="D29" s="15" t="s">
        <v>103</v>
      </c>
      <c r="E29" s="30">
        <v>36</v>
      </c>
      <c r="F29" s="30">
        <v>150</v>
      </c>
      <c r="G29" s="14">
        <f>E29*F29</f>
        <v>5400</v>
      </c>
      <c r="H29" s="37"/>
    </row>
    <row r="30" spans="1:8" s="25" customFormat="1" ht="14.5" thickBot="1" x14ac:dyDescent="0.4">
      <c r="A30" s="6"/>
      <c r="B30" s="73"/>
      <c r="C30" s="70"/>
      <c r="D30" s="61" t="s">
        <v>104</v>
      </c>
      <c r="E30" s="62">
        <v>36</v>
      </c>
      <c r="F30" s="62">
        <v>50</v>
      </c>
      <c r="G30" s="17">
        <f>E30*F30</f>
        <v>1800</v>
      </c>
      <c r="H30" s="37"/>
    </row>
    <row r="31" spans="1:8" s="25" customFormat="1" ht="14" x14ac:dyDescent="0.35">
      <c r="A31" s="6"/>
      <c r="B31" s="18"/>
      <c r="C31" s="19"/>
      <c r="D31" s="20"/>
      <c r="E31" s="20"/>
      <c r="F31" s="20"/>
      <c r="G31" s="52"/>
      <c r="H31" s="37"/>
    </row>
    <row r="32" spans="1:8" ht="14" x14ac:dyDescent="0.35">
      <c r="G32" s="38">
        <f>SUM(G25:G30)</f>
        <v>22700</v>
      </c>
    </row>
    <row r="33" spans="2:7" ht="13" thickBot="1" x14ac:dyDescent="0.4"/>
    <row r="34" spans="2:7" ht="33" customHeight="1" thickBot="1" x14ac:dyDescent="0.4">
      <c r="B34" s="40"/>
      <c r="C34" s="41"/>
      <c r="D34" s="42" t="s">
        <v>97</v>
      </c>
      <c r="E34" s="42"/>
      <c r="F34" s="42"/>
      <c r="G34" s="43">
        <f>G22+G32</f>
        <v>53100</v>
      </c>
    </row>
  </sheetData>
  <sheetProtection formatCells="0" formatColumns="0" formatRows="0" insertRows="0" insertHyperlinks="0" deleteRows="0" autoFilter="0" pivotTables="0"/>
  <mergeCells count="9">
    <mergeCell ref="B5:C5"/>
    <mergeCell ref="B8:G8"/>
    <mergeCell ref="C28:C30"/>
    <mergeCell ref="B28:B30"/>
    <mergeCell ref="B24:G24"/>
    <mergeCell ref="C18:C19"/>
    <mergeCell ref="B18:B19"/>
    <mergeCell ref="C11:C15"/>
    <mergeCell ref="B11:B15"/>
  </mergeCells>
  <pageMargins left="0.7" right="0.7" top="0.75" bottom="0.75" header="0.3" footer="0.3"/>
  <pageSetup paperSize="9" scale="71"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Selecteaza Limba" prompt="Selecteaza limba" xr:uid="{9D56B5D9-CA1A-436B-99DE-C96E040DB081}">
          <x14:formula1>
            <xm:f>Valori!$B$44:$B$45</xm:f>
          </x14:formula1>
          <xm:sqref>B5:C5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B53"/>
  <sheetViews>
    <sheetView workbookViewId="0">
      <selection activeCell="E2" sqref="E2"/>
    </sheetView>
  </sheetViews>
  <sheetFormatPr defaultColWidth="9" defaultRowHeight="14.5" x14ac:dyDescent="0.35"/>
  <cols>
    <col min="1" max="1" width="2.81640625" customWidth="1"/>
    <col min="2" max="2" width="21.1796875" customWidth="1"/>
  </cols>
  <sheetData>
    <row r="2" spans="2:2" x14ac:dyDescent="0.35">
      <c r="B2" s="5" t="s">
        <v>57</v>
      </c>
    </row>
    <row r="3" spans="2:2" x14ac:dyDescent="0.35">
      <c r="B3" t="s">
        <v>58</v>
      </c>
    </row>
    <row r="4" spans="2:2" x14ac:dyDescent="0.35">
      <c r="B4" t="s">
        <v>59</v>
      </c>
    </row>
    <row r="6" spans="2:2" x14ac:dyDescent="0.35">
      <c r="B6" s="5" t="s">
        <v>60</v>
      </c>
    </row>
    <row r="7" spans="2:2" x14ac:dyDescent="0.35">
      <c r="B7" t="s">
        <v>61</v>
      </c>
    </row>
    <row r="8" spans="2:2" x14ac:dyDescent="0.35">
      <c r="B8" t="s">
        <v>62</v>
      </c>
    </row>
    <row r="9" spans="2:2" x14ac:dyDescent="0.35">
      <c r="B9" t="s">
        <v>63</v>
      </c>
    </row>
    <row r="10" spans="2:2" x14ac:dyDescent="0.35">
      <c r="B10" t="s">
        <v>64</v>
      </c>
    </row>
    <row r="12" spans="2:2" x14ac:dyDescent="0.35">
      <c r="B12" s="5" t="s">
        <v>65</v>
      </c>
    </row>
    <row r="13" spans="2:2" x14ac:dyDescent="0.35">
      <c r="B13" t="s">
        <v>66</v>
      </c>
    </row>
    <row r="14" spans="2:2" x14ac:dyDescent="0.35">
      <c r="B14" t="s">
        <v>67</v>
      </c>
    </row>
    <row r="15" spans="2:2" x14ac:dyDescent="0.35">
      <c r="B15" t="s">
        <v>68</v>
      </c>
    </row>
    <row r="16" spans="2:2" x14ac:dyDescent="0.35">
      <c r="B16" t="s">
        <v>69</v>
      </c>
    </row>
    <row r="17" spans="2:2" x14ac:dyDescent="0.35">
      <c r="B17" t="s">
        <v>70</v>
      </c>
    </row>
    <row r="18" spans="2:2" x14ac:dyDescent="0.35">
      <c r="B18" t="s">
        <v>71</v>
      </c>
    </row>
    <row r="19" spans="2:2" x14ac:dyDescent="0.35">
      <c r="B19" t="s">
        <v>72</v>
      </c>
    </row>
    <row r="20" spans="2:2" x14ac:dyDescent="0.35">
      <c r="B20" t="s">
        <v>73</v>
      </c>
    </row>
    <row r="22" spans="2:2" x14ac:dyDescent="0.35">
      <c r="B22" s="5" t="s">
        <v>74</v>
      </c>
    </row>
    <row r="23" spans="2:2" x14ac:dyDescent="0.35">
      <c r="B23" t="s">
        <v>75</v>
      </c>
    </row>
    <row r="24" spans="2:2" x14ac:dyDescent="0.35">
      <c r="B24" t="s">
        <v>76</v>
      </c>
    </row>
    <row r="25" spans="2:2" x14ac:dyDescent="0.35">
      <c r="B25" t="s">
        <v>77</v>
      </c>
    </row>
    <row r="26" spans="2:2" x14ac:dyDescent="0.35">
      <c r="B26" t="s">
        <v>78</v>
      </c>
    </row>
    <row r="27" spans="2:2" x14ac:dyDescent="0.35">
      <c r="B27" t="s">
        <v>79</v>
      </c>
    </row>
    <row r="29" spans="2:2" x14ac:dyDescent="0.35">
      <c r="B29" s="5" t="s">
        <v>80</v>
      </c>
    </row>
    <row r="30" spans="2:2" x14ac:dyDescent="0.35">
      <c r="B30" t="s">
        <v>81</v>
      </c>
    </row>
    <row r="31" spans="2:2" x14ac:dyDescent="0.35">
      <c r="B31" t="s">
        <v>82</v>
      </c>
    </row>
    <row r="32" spans="2:2" x14ac:dyDescent="0.35">
      <c r="B32" t="s">
        <v>83</v>
      </c>
    </row>
    <row r="33" spans="2:2" x14ac:dyDescent="0.35">
      <c r="B33" t="s">
        <v>84</v>
      </c>
    </row>
    <row r="35" spans="2:2" x14ac:dyDescent="0.35">
      <c r="B35" s="5" t="s">
        <v>85</v>
      </c>
    </row>
    <row r="36" spans="2:2" x14ac:dyDescent="0.35">
      <c r="B36" t="s">
        <v>86</v>
      </c>
    </row>
    <row r="37" spans="2:2" x14ac:dyDescent="0.35">
      <c r="B37" t="s">
        <v>87</v>
      </c>
    </row>
    <row r="38" spans="2:2" x14ac:dyDescent="0.35">
      <c r="B38" s="5"/>
    </row>
    <row r="39" spans="2:2" x14ac:dyDescent="0.35">
      <c r="B39" s="5" t="s">
        <v>18</v>
      </c>
    </row>
    <row r="40" spans="2:2" x14ac:dyDescent="0.35">
      <c r="B40" t="s">
        <v>88</v>
      </c>
    </row>
    <row r="41" spans="2:2" x14ac:dyDescent="0.35">
      <c r="B41" t="s">
        <v>89</v>
      </c>
    </row>
    <row r="43" spans="2:2" x14ac:dyDescent="0.35">
      <c r="B43" s="5" t="s">
        <v>24</v>
      </c>
    </row>
    <row r="44" spans="2:2" x14ac:dyDescent="0.35">
      <c r="B44" t="s">
        <v>0</v>
      </c>
    </row>
    <row r="45" spans="2:2" x14ac:dyDescent="0.35">
      <c r="B45" t="s">
        <v>90</v>
      </c>
    </row>
    <row r="49" spans="2:2" x14ac:dyDescent="0.35">
      <c r="B49" s="5" t="s">
        <v>91</v>
      </c>
    </row>
    <row r="50" spans="2:2" x14ac:dyDescent="0.35">
      <c r="B50" t="s">
        <v>0</v>
      </c>
    </row>
    <row r="51" spans="2:2" x14ac:dyDescent="0.35">
      <c r="B51" t="s">
        <v>92</v>
      </c>
    </row>
    <row r="53" spans="2:2" x14ac:dyDescent="0.35">
      <c r="B53" s="5" t="s">
        <v>65</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2:F40"/>
  <sheetViews>
    <sheetView workbookViewId="0">
      <selection activeCell="E2" sqref="E2"/>
    </sheetView>
  </sheetViews>
  <sheetFormatPr defaultColWidth="9" defaultRowHeight="14.5" x14ac:dyDescent="0.35"/>
  <cols>
    <col min="1" max="1" width="2.81640625" style="2" customWidth="1"/>
    <col min="2" max="2" width="9.81640625" style="2" customWidth="1"/>
    <col min="3" max="4" width="23.1796875" style="2" customWidth="1"/>
    <col min="5" max="5" width="11.1796875" style="2" customWidth="1"/>
    <col min="6" max="16384" width="9" style="2"/>
  </cols>
  <sheetData>
    <row r="2" spans="2:6" x14ac:dyDescent="0.35">
      <c r="B2" s="2" t="s">
        <v>2</v>
      </c>
      <c r="E2" s="3" t="e">
        <f>IF(#REF!="cost estimate","EN","RO")</f>
        <v>#REF!</v>
      </c>
      <c r="F2" s="1"/>
    </row>
    <row r="4" spans="2:6" ht="15" thickBot="1" x14ac:dyDescent="0.4">
      <c r="B4" s="4" t="s">
        <v>3</v>
      </c>
      <c r="C4" s="4" t="s">
        <v>4</v>
      </c>
      <c r="D4" s="4" t="s">
        <v>5</v>
      </c>
    </row>
    <row r="5" spans="2:6" x14ac:dyDescent="0.35">
      <c r="B5" s="2">
        <v>2</v>
      </c>
      <c r="C5" s="2" t="s">
        <v>6</v>
      </c>
      <c r="D5" s="2" t="s">
        <v>7</v>
      </c>
    </row>
    <row r="6" spans="2:6" x14ac:dyDescent="0.35">
      <c r="B6" s="2">
        <v>3</v>
      </c>
      <c r="C6" s="2" t="s">
        <v>8</v>
      </c>
      <c r="D6" s="2" t="s">
        <v>9</v>
      </c>
    </row>
    <row r="7" spans="2:6" x14ac:dyDescent="0.35">
      <c r="B7" s="2">
        <v>4</v>
      </c>
      <c r="C7" s="2" t="s">
        <v>10</v>
      </c>
      <c r="D7" s="2" t="s">
        <v>11</v>
      </c>
    </row>
    <row r="8" spans="2:6" x14ac:dyDescent="0.35">
      <c r="B8" s="2">
        <v>5</v>
      </c>
      <c r="C8" s="2" t="s">
        <v>12</v>
      </c>
      <c r="D8" s="2" t="s">
        <v>12</v>
      </c>
    </row>
    <row r="9" spans="2:6" x14ac:dyDescent="0.35">
      <c r="B9" s="2">
        <v>6</v>
      </c>
      <c r="C9" s="2" t="s">
        <v>13</v>
      </c>
      <c r="D9" s="2" t="s">
        <v>13</v>
      </c>
    </row>
    <row r="10" spans="2:6" x14ac:dyDescent="0.35">
      <c r="B10" s="2">
        <v>22</v>
      </c>
      <c r="C10" s="2" t="s">
        <v>14</v>
      </c>
      <c r="D10" s="2" t="s">
        <v>15</v>
      </c>
    </row>
    <row r="11" spans="2:6" x14ac:dyDescent="0.35">
      <c r="B11" s="2">
        <v>8</v>
      </c>
      <c r="C11" s="2" t="s">
        <v>16</v>
      </c>
      <c r="D11" s="2" t="s">
        <v>17</v>
      </c>
    </row>
    <row r="12" spans="2:6" x14ac:dyDescent="0.35">
      <c r="B12" s="2">
        <v>9.1</v>
      </c>
      <c r="C12" s="2" t="s">
        <v>18</v>
      </c>
      <c r="D12" s="2" t="s">
        <v>19</v>
      </c>
    </row>
    <row r="13" spans="2:6" x14ac:dyDescent="0.35">
      <c r="B13" s="2">
        <v>9.1999999999999993</v>
      </c>
      <c r="C13" s="2" t="s">
        <v>20</v>
      </c>
      <c r="D13" s="2" t="s">
        <v>21</v>
      </c>
    </row>
    <row r="14" spans="2:6" x14ac:dyDescent="0.35">
      <c r="B14" s="2">
        <v>9.3000000000000007</v>
      </c>
      <c r="C14" s="2" t="s">
        <v>22</v>
      </c>
      <c r="D14" s="2" t="s">
        <v>23</v>
      </c>
    </row>
    <row r="15" spans="2:6" x14ac:dyDescent="0.35">
      <c r="B15" s="2">
        <v>9.4</v>
      </c>
      <c r="C15" s="2" t="s">
        <v>24</v>
      </c>
      <c r="D15" s="2" t="s">
        <v>24</v>
      </c>
    </row>
    <row r="16" spans="2:6" x14ac:dyDescent="0.35">
      <c r="B16" s="2">
        <v>9.5</v>
      </c>
      <c r="C16" s="2" t="s">
        <v>25</v>
      </c>
      <c r="D16" s="2" t="s">
        <v>26</v>
      </c>
    </row>
    <row r="17" spans="2:4" x14ac:dyDescent="0.35">
      <c r="B17" s="2">
        <v>9.6</v>
      </c>
      <c r="C17" s="2" t="s">
        <v>27</v>
      </c>
      <c r="D17" s="2" t="s">
        <v>28</v>
      </c>
    </row>
    <row r="18" spans="2:4" x14ac:dyDescent="0.35">
      <c r="B18" s="2">
        <v>10</v>
      </c>
      <c r="C18" s="2" t="s">
        <v>1</v>
      </c>
      <c r="D18" s="2" t="s">
        <v>29</v>
      </c>
    </row>
    <row r="19" spans="2:4" x14ac:dyDescent="0.35">
      <c r="B19" s="2">
        <v>11</v>
      </c>
      <c r="C19" s="2" t="s">
        <v>30</v>
      </c>
      <c r="D19" s="2" t="s">
        <v>31</v>
      </c>
    </row>
    <row r="20" spans="2:4" x14ac:dyDescent="0.35">
      <c r="B20" s="2">
        <v>12.1</v>
      </c>
      <c r="C20" s="2" t="s">
        <v>18</v>
      </c>
      <c r="D20" s="2" t="s">
        <v>19</v>
      </c>
    </row>
    <row r="21" spans="2:4" x14ac:dyDescent="0.35">
      <c r="B21" s="2">
        <v>12.2</v>
      </c>
      <c r="C21" s="2" t="s">
        <v>20</v>
      </c>
      <c r="D21" s="2" t="s">
        <v>21</v>
      </c>
    </row>
    <row r="22" spans="2:4" x14ac:dyDescent="0.35">
      <c r="B22" s="2">
        <v>12.3</v>
      </c>
      <c r="C22" s="2" t="s">
        <v>22</v>
      </c>
      <c r="D22" s="2" t="s">
        <v>23</v>
      </c>
    </row>
    <row r="23" spans="2:4" x14ac:dyDescent="0.35">
      <c r="B23" s="1">
        <v>12.4</v>
      </c>
      <c r="C23" s="2" t="s">
        <v>24</v>
      </c>
      <c r="D23" s="2" t="s">
        <v>24</v>
      </c>
    </row>
    <row r="24" spans="2:4" x14ac:dyDescent="0.35">
      <c r="B24" s="1">
        <v>12.5</v>
      </c>
      <c r="C24" s="2" t="s">
        <v>25</v>
      </c>
      <c r="D24" s="2" t="s">
        <v>26</v>
      </c>
    </row>
    <row r="25" spans="2:4" x14ac:dyDescent="0.35">
      <c r="B25" s="1">
        <v>12.6</v>
      </c>
      <c r="C25" s="2" t="s">
        <v>32</v>
      </c>
      <c r="D25" s="2" t="s">
        <v>33</v>
      </c>
    </row>
    <row r="26" spans="2:4" x14ac:dyDescent="0.35">
      <c r="B26" s="1">
        <v>12.7</v>
      </c>
      <c r="C26" s="2" t="s">
        <v>34</v>
      </c>
      <c r="D26" s="2" t="s">
        <v>35</v>
      </c>
    </row>
    <row r="27" spans="2:4" x14ac:dyDescent="0.35">
      <c r="B27" s="1">
        <v>13</v>
      </c>
      <c r="C27" s="2" t="s">
        <v>36</v>
      </c>
      <c r="D27" s="2" t="s">
        <v>37</v>
      </c>
    </row>
    <row r="28" spans="2:4" x14ac:dyDescent="0.35">
      <c r="B28" s="1">
        <v>14</v>
      </c>
      <c r="C28" s="2" t="s">
        <v>38</v>
      </c>
      <c r="D28" s="2" t="s">
        <v>39</v>
      </c>
    </row>
    <row r="29" spans="2:4" x14ac:dyDescent="0.35">
      <c r="B29" s="1">
        <v>15</v>
      </c>
      <c r="C29" s="2" t="s">
        <v>40</v>
      </c>
      <c r="D29" s="2" t="s">
        <v>40</v>
      </c>
    </row>
    <row r="30" spans="2:4" x14ac:dyDescent="0.35">
      <c r="B30" s="1">
        <v>16</v>
      </c>
      <c r="C30" s="2" t="s">
        <v>41</v>
      </c>
      <c r="D30" s="2" t="s">
        <v>42</v>
      </c>
    </row>
    <row r="31" spans="2:4" x14ac:dyDescent="0.35">
      <c r="B31" s="1">
        <v>17</v>
      </c>
      <c r="C31" s="2" t="s">
        <v>43</v>
      </c>
      <c r="D31" s="2" t="s">
        <v>44</v>
      </c>
    </row>
    <row r="32" spans="2:4" x14ac:dyDescent="0.35">
      <c r="B32" s="1">
        <v>18</v>
      </c>
      <c r="C32" s="2" t="s">
        <v>45</v>
      </c>
      <c r="D32" s="2" t="s">
        <v>45</v>
      </c>
    </row>
    <row r="33" spans="2:4" x14ac:dyDescent="0.35">
      <c r="B33" s="1">
        <v>19</v>
      </c>
      <c r="C33" s="2" t="s">
        <v>46</v>
      </c>
      <c r="D33" s="2" t="s">
        <v>46</v>
      </c>
    </row>
    <row r="34" spans="2:4" x14ac:dyDescent="0.35">
      <c r="B34" s="1">
        <v>20</v>
      </c>
      <c r="C34" s="2" t="s">
        <v>47</v>
      </c>
      <c r="D34" s="2" t="s">
        <v>47</v>
      </c>
    </row>
    <row r="35" spans="2:4" x14ac:dyDescent="0.35">
      <c r="B35" s="1">
        <v>21</v>
      </c>
      <c r="C35" s="2" t="s">
        <v>48</v>
      </c>
      <c r="D35" s="2" t="s">
        <v>19</v>
      </c>
    </row>
    <row r="36" spans="2:4" x14ac:dyDescent="0.35">
      <c r="B36" s="1">
        <v>7</v>
      </c>
      <c r="C36" s="2" t="s">
        <v>49</v>
      </c>
      <c r="D36" s="2" t="s">
        <v>50</v>
      </c>
    </row>
    <row r="37" spans="2:4" x14ac:dyDescent="0.35">
      <c r="B37" s="2">
        <v>23</v>
      </c>
      <c r="C37" s="2" t="s">
        <v>51</v>
      </c>
      <c r="D37" s="2" t="s">
        <v>52</v>
      </c>
    </row>
    <row r="38" spans="2:4" x14ac:dyDescent="0.35">
      <c r="B38" s="1">
        <v>24</v>
      </c>
      <c r="C38" s="2" t="s">
        <v>93</v>
      </c>
      <c r="D38" s="2" t="s">
        <v>94</v>
      </c>
    </row>
    <row r="39" spans="2:4" x14ac:dyDescent="0.35">
      <c r="B39" s="2">
        <v>17.2</v>
      </c>
      <c r="C39" s="2" t="s">
        <v>53</v>
      </c>
      <c r="D39" s="2" t="s">
        <v>54</v>
      </c>
    </row>
    <row r="40" spans="2:4" x14ac:dyDescent="0.35">
      <c r="B40" s="2">
        <v>18.2</v>
      </c>
      <c r="C40" s="2" t="s">
        <v>55</v>
      </c>
      <c r="D40" s="2" t="s">
        <v>56</v>
      </c>
    </row>
  </sheetData>
  <autoFilter ref="B4:D40" xr:uid="{00000000-0009-0000-0000-000002000000}"/>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Cost Estimate</vt:lpstr>
      <vt:lpstr>Valori</vt:lpstr>
      <vt:lpstr>Translation</vt:lpstr>
      <vt:lpstr>'Cost Estimate'!Print_Area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Andrei Gruia</dc:creator>
  <cp:lastModifiedBy>Stela Toderascu</cp:lastModifiedBy>
  <cp:lastPrinted>2023-02-03T17:07:35Z</cp:lastPrinted>
  <dcterms:created xsi:type="dcterms:W3CDTF">2017-06-29T11:40:57Z</dcterms:created>
  <dcterms:modified xsi:type="dcterms:W3CDTF">2024-09-06T10:37:59Z</dcterms:modified>
  <cp:contentStatus/>
</cp:coreProperties>
</file>