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COnsumabile pentru DM Repetat\"/>
    </mc:Choice>
  </mc:AlternateContent>
  <xr:revisionPtr revIDLastSave="0" documentId="13_ncr:1_{E00E78F5-7C15-4A28-BB81-9A9BDBCEC1B8}" xr6:coauthVersionLast="47" xr6:coauthVersionMax="47" xr10:uidLastSave="{00000000-0000-0000-0000-000000000000}"/>
  <bookViews>
    <workbookView xWindow="-120" yWindow="-120" windowWidth="29040" windowHeight="15720" xr2:uid="{9EA9A36F-EE4C-4F9B-BA38-A3D49FAFE3D8}"/>
  </bookViews>
  <sheets>
    <sheet name="Spre Demarare_pregatit" sheetId="1" r:id="rId1"/>
  </sheets>
  <definedNames>
    <definedName name="_xlnm._FilterDatabase" localSheetId="0" hidden="1">'Spre Demarare_pregatit'!$A$1:$AC$49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49" i="1" l="1"/>
  <c r="AB49" i="1" s="1"/>
  <c r="AC49" i="1" s="1"/>
  <c r="Y48" i="1"/>
  <c r="AB48" i="1" s="1"/>
  <c r="AC48" i="1" s="1"/>
  <c r="Z47" i="1"/>
  <c r="Y47" i="1"/>
  <c r="AB47" i="1" s="1"/>
  <c r="AC47" i="1" s="1"/>
  <c r="Z46" i="1"/>
  <c r="Y46" i="1"/>
  <c r="AB46" i="1" s="1"/>
  <c r="AC46" i="1" s="1"/>
  <c r="Y45" i="1"/>
  <c r="AB45" i="1" s="1"/>
  <c r="AC45" i="1" s="1"/>
  <c r="Y44" i="1"/>
  <c r="AB44" i="1" s="1"/>
  <c r="AC44" i="1" s="1"/>
  <c r="Y43" i="1"/>
  <c r="AB43" i="1" s="1"/>
  <c r="AC43" i="1" s="1"/>
  <c r="Z42" i="1"/>
  <c r="Y42" i="1"/>
  <c r="AB42" i="1" s="1"/>
  <c r="AC42" i="1" s="1"/>
  <c r="Z41" i="1"/>
  <c r="Y41" i="1"/>
  <c r="Z40" i="1"/>
  <c r="Y40" i="1"/>
  <c r="AB40" i="1" s="1"/>
  <c r="AC40" i="1" s="1"/>
  <c r="Z39" i="1"/>
  <c r="Y39" i="1"/>
  <c r="Z38" i="1"/>
  <c r="Y38" i="1"/>
  <c r="Z37" i="1"/>
  <c r="Y37" i="1"/>
  <c r="Z36" i="1"/>
  <c r="Y36" i="1"/>
  <c r="AB36" i="1" s="1"/>
  <c r="AC36" i="1" s="1"/>
  <c r="Z35" i="1"/>
  <c r="Y35" i="1"/>
  <c r="Z34" i="1"/>
  <c r="Y34" i="1"/>
  <c r="AB34" i="1" s="1"/>
  <c r="AC34" i="1" s="1"/>
  <c r="Z33" i="1"/>
  <c r="Y33" i="1"/>
  <c r="AB33" i="1" s="1"/>
  <c r="AC33" i="1" s="1"/>
  <c r="Z32" i="1"/>
  <c r="Y32" i="1"/>
  <c r="Z31" i="1"/>
  <c r="Y31" i="1"/>
  <c r="Z30" i="1"/>
  <c r="Y30" i="1"/>
  <c r="Y29" i="1"/>
  <c r="AB29" i="1" s="1"/>
  <c r="AC29" i="1" s="1"/>
  <c r="Y28" i="1"/>
  <c r="AB28" i="1" s="1"/>
  <c r="AC28" i="1" s="1"/>
  <c r="Y27" i="1"/>
  <c r="AB27" i="1" s="1"/>
  <c r="AC27" i="1" s="1"/>
  <c r="Y26" i="1"/>
  <c r="AB26" i="1" s="1"/>
  <c r="AC26" i="1" s="1"/>
  <c r="Y25" i="1"/>
  <c r="AB25" i="1" s="1"/>
  <c r="AC25" i="1" s="1"/>
  <c r="Y24" i="1"/>
  <c r="AB24" i="1" s="1"/>
  <c r="AC24" i="1" s="1"/>
  <c r="Y23" i="1"/>
  <c r="AB23" i="1" s="1"/>
  <c r="AC23" i="1" s="1"/>
  <c r="Y22" i="1"/>
  <c r="AB22" i="1" s="1"/>
  <c r="AC22" i="1" s="1"/>
  <c r="Y21" i="1"/>
  <c r="AB21" i="1" s="1"/>
  <c r="AC21" i="1" s="1"/>
  <c r="Y20" i="1"/>
  <c r="AB20" i="1" s="1"/>
  <c r="AC20" i="1" s="1"/>
  <c r="Y19" i="1"/>
  <c r="AB19" i="1" s="1"/>
  <c r="AC19" i="1" s="1"/>
  <c r="Y18" i="1"/>
  <c r="AB18" i="1" s="1"/>
  <c r="AC18" i="1" s="1"/>
  <c r="Y17" i="1"/>
  <c r="AB17" i="1" s="1"/>
  <c r="AC17" i="1" s="1"/>
  <c r="Y16" i="1"/>
  <c r="AB16" i="1" s="1"/>
  <c r="AC16" i="1" s="1"/>
  <c r="Y15" i="1"/>
  <c r="AB15" i="1" s="1"/>
  <c r="AC15" i="1" s="1"/>
  <c r="Y14" i="1"/>
  <c r="AB14" i="1" s="1"/>
  <c r="AC14" i="1" s="1"/>
  <c r="Y13" i="1"/>
  <c r="AB13" i="1" s="1"/>
  <c r="AC13" i="1" s="1"/>
  <c r="Y12" i="1"/>
  <c r="AB12" i="1" s="1"/>
  <c r="AC12" i="1" s="1"/>
  <c r="Y11" i="1"/>
  <c r="AB11" i="1" s="1"/>
  <c r="AC11" i="1" s="1"/>
  <c r="Y10" i="1"/>
  <c r="AB10" i="1" s="1"/>
  <c r="AC10" i="1" s="1"/>
  <c r="Y9" i="1"/>
  <c r="AB9" i="1" s="1"/>
  <c r="AC9" i="1" s="1"/>
  <c r="Y8" i="1"/>
  <c r="AB8" i="1" s="1"/>
  <c r="AC8" i="1" s="1"/>
  <c r="Y7" i="1"/>
  <c r="AB7" i="1" s="1"/>
  <c r="AC7" i="1" s="1"/>
  <c r="Y6" i="1"/>
  <c r="AB6" i="1" s="1"/>
  <c r="AC6" i="1" s="1"/>
  <c r="Y5" i="1"/>
  <c r="AB5" i="1" s="1"/>
  <c r="AC5" i="1" s="1"/>
  <c r="Y4" i="1"/>
  <c r="AB4" i="1" s="1"/>
  <c r="AC4" i="1" s="1"/>
  <c r="Y3" i="1"/>
  <c r="AB3" i="1" s="1"/>
  <c r="AC3" i="1" s="1"/>
  <c r="Y2" i="1"/>
  <c r="AB2" i="1" s="1"/>
  <c r="AC2" i="1" s="1"/>
  <c r="AB35" i="1" l="1"/>
  <c r="AC35" i="1" s="1"/>
  <c r="AB41" i="1"/>
  <c r="AC41" i="1" s="1"/>
  <c r="AB39" i="1"/>
  <c r="AC39" i="1" s="1"/>
  <c r="AB31" i="1"/>
  <c r="AC31" i="1" s="1"/>
  <c r="AB37" i="1"/>
  <c r="AC37" i="1" s="1"/>
  <c r="AB30" i="1"/>
  <c r="AC30" i="1" s="1"/>
  <c r="AB32" i="1"/>
  <c r="AC32" i="1" s="1"/>
  <c r="AB38" i="1"/>
  <c r="AC38" i="1" s="1"/>
</calcChain>
</file>

<file path=xl/sharedStrings.xml><?xml version="1.0" encoding="utf-8"?>
<sst xmlns="http://schemas.openxmlformats.org/spreadsheetml/2006/main" count="301" uniqueCount="145">
  <si>
    <t>Nr. Lot</t>
  </si>
  <si>
    <t>statut</t>
  </si>
  <si>
    <t>Denumirea Lotului</t>
  </si>
  <si>
    <t>Nr.Lot</t>
  </si>
  <si>
    <t>Denumirea Lotului
NEW</t>
  </si>
  <si>
    <t>Denumirea 
pozitiei</t>
  </si>
  <si>
    <t>Specificația Tehnică</t>
  </si>
  <si>
    <t>Specificația Tehnică
NEW</t>
  </si>
  <si>
    <t>Unitatea de măsură</t>
  </si>
  <si>
    <t>IMSP INSTITUTUL DE PNEUMOLOGIE CHIRIL DRAGANIUC (0428)</t>
  </si>
  <si>
    <t>IMSP INSTITUTUL ONCOLOGIC (0430)</t>
  </si>
  <si>
    <t>IMSP SPITALUL CLINIC BALTI (0436)</t>
  </si>
  <si>
    <t>IMSP SPITALUL CLINIC MUNICIPAL DE COPII NR 1 (0441)</t>
  </si>
  <si>
    <t>IMSP SPITALUL CLINIC MUNICIPAL GHEORGHE PALADI (0444)</t>
  </si>
  <si>
    <t>IMSP SPITALUL CLINIC REPUBLICAN TIMOFEI MOSNEAGA (0448)</t>
  </si>
  <si>
    <t>IMSP SPITALUL RAIONAL FLORESTI (0468)</t>
  </si>
  <si>
    <t>IMSP SPITALUL RAIONAL IALOVENI (0471)</t>
  </si>
  <si>
    <t>IMSP SPITALUL RAIONAL ORHEI (0475)</t>
  </si>
  <si>
    <t>IMSP SPITALUL RAIONAL SOROCA A PRISACARI (0480)</t>
  </si>
  <si>
    <t>IMSP SPITALUL RAIONAL STRASENI (0482)</t>
  </si>
  <si>
    <t>IMSP SPITALUL RAIONAL UNGHENI (0485)</t>
  </si>
  <si>
    <t>CENTRUL DE SANATATE TARACLIA</t>
  </si>
  <si>
    <t>IMSP SPITALUL RAIONAL CEADIR-LUNGA (0460)</t>
  </si>
  <si>
    <t>CENTRUL DE SANATATE CEADIR-LUNGA</t>
  </si>
  <si>
    <t>Cantitatea Totală</t>
  </si>
  <si>
    <t>Pret estimat cu TVA</t>
  </si>
  <si>
    <t>Pret estimat fara TVA</t>
  </si>
  <si>
    <t>Suma estimată cu TVA</t>
  </si>
  <si>
    <t>Suma estimată fără TVA</t>
  </si>
  <si>
    <t>Valoarea alocată</t>
  </si>
  <si>
    <t>ok</t>
  </si>
  <si>
    <t>Film radiologic 35 x 43 cm  (14 x 17 inch) compatibil cu DryPro 832  ( 006992 )</t>
  </si>
  <si>
    <t>Film radiologic 35 x 43 cm  (14 x 17 inch) compatibil cu DryPro 832  ( 006992 ), Film radiologic 35 x 43 cm  (14 x 17 inch) 
 ambalaj până la 125 bucăți în cutie  
compatibil cu DryPro 832,Konica Minolta, Bucată</t>
  </si>
  <si>
    <t>Bucată</t>
  </si>
  <si>
    <t>modificat
pret</t>
  </si>
  <si>
    <t>Film radiologic 20 x 25 cm  (8 x 10 inch) compatibil cu DryPro  ( 006994 )</t>
  </si>
  <si>
    <t>Film radiologic 20 x 25 cm  (8 x 10 inch) compatibil cu DryPro  ( 006994 ), Film radiologic 20 x 25 cm  (8 x 10 inch)
ambalaj până la 125 bucăți în cutie  
compatibil cu DryPro,Konica Minolta, Bucată</t>
  </si>
  <si>
    <t>Film radiologic 35 x 43 cm (14 x 17 inch) compatibil cu Colenta  ( 006997 )</t>
  </si>
  <si>
    <t>Film radiologic 35 x 43 cm (14 x 17 inch) compatibil cu Colenta  ( 006997 ), Film radiologic 35 x 43 cm (14 x 17 inch)
ambalaj pînă la 100 bucăți în cutie 
echivalent cu "Mediphot DL", 
compatibil cu Colenta HighCap XP, Bucată</t>
  </si>
  <si>
    <t>Film radiologic 20 x 25 cm  (8 x 10 inch) compatibil cu Colenta  ( 006998 )</t>
  </si>
  <si>
    <t>Film radiologic 20 x 25 cm  (8 x 10 inch) compatibil cu Colenta  ( 006998 ), Film radiologic 20 x 25 cm  (8 x 10 inch)
ambalaj pînă la 150 bucăți în cutie
echivalent cu "Mediphot DL", 
compatibil cu Colenta HighCap XP, Bucată</t>
  </si>
  <si>
    <t>Gel ECG, 250 ml ( 007019 )</t>
  </si>
  <si>
    <t>Gel ECG, 250 ml ( 007019 ), 1.Volum flacon 250 ml (± 10 ml); 2.PH 5.5 - 7; 3. gel transparent, incolor, inodor (fără miros); 4.să nu conțină: formaldehidă, stabilizatori, substanțe uleioase, săruri; 5. fără deteriorare și coroziune la electrodul ECG; 6.hidrosolubil. 
7. Ambalajul sa fie transparent, flexibil moale,cu posibilitatea de dozare manuală prin apăsarea flaconului.
, Bucată</t>
  </si>
  <si>
    <t>Hârtie  USG, 110mm x 20m, tip S ( 007022 )</t>
  </si>
  <si>
    <t>Hârtie  USG, 110mm x 20m, tip S ( 007022 ), Hirtie USG, 110mm x 20m, tip S
compatibilă cu aparatele: UPP-11S, Toshiba, UPP-110S, Bucată</t>
  </si>
  <si>
    <t>Hîrtie milimetrică p/u ECG , termosensibilă 80х20 tip: rolă  ( 007065 )</t>
  </si>
  <si>
    <t>Hîrtie milimetrică p/u ECG , termosensibilă 80х20 tip: rolă  ( 007065 ), Hîrtie milimetrică p/u ECG , termosensibilă 80х20 tip: rolă caroiaj rosu/albastru., Bucată</t>
  </si>
  <si>
    <t>COD MODIFICAT</t>
  </si>
  <si>
    <t>Sensor SpO2 tip clește adult reutilizabil integrat compatibil cu monitor Bistos BT770  ( 007115 )</t>
  </si>
  <si>
    <t>Senzor SpO2, adult, reutilizabil pentru Bistos  ( 007115 )</t>
  </si>
  <si>
    <t>Sensor SpO2 tip clește adult reutilizabil integrat compatibil cu monitor Bistos BT770  ( 007115 ), Sensor SpO2 tip clește adult reutilizabil integrat compatibil cu monitor Bistos BT770, Bucată</t>
  </si>
  <si>
    <r>
      <t>Senzor SpO2, adult, reutilizabil pentru Bistos  ( 007115 ), Senzor SpO2, tip clește(</t>
    </r>
    <r>
      <rPr>
        <sz val="8"/>
        <rFont val="Times New Roman"/>
        <family val="1"/>
      </rPr>
      <t>Finger Clip)</t>
    </r>
    <r>
      <rPr>
        <sz val="8"/>
        <rFont val="Times New Roman"/>
        <family val="1"/>
        <charset val="204"/>
      </rPr>
      <t>, adult, reutilizabil, integrat, compatibil cu monitor Bistos BT-770, Bucată</t>
    </r>
  </si>
  <si>
    <t>Cablu ECG cu 5 fire compatibil cu monitorul ECG BISTOS BT-770  ( 007198 )</t>
  </si>
  <si>
    <t>Cablu ECG cu 5 fire Bistos BT-770 ( 007198 )</t>
  </si>
  <si>
    <t>Cablu ECG cu 5 fire compatibil cu monitorul ECG BISTOS BT-770  ( 007198 ), Cablu ECG cu 5 fire compatibil cu monitorul ECG BISTOS BT-770, Bucată</t>
  </si>
  <si>
    <t>Cablu ECG cu 5 fire Bistos BT-770 ( 007198 ), Cablu ECG cu 5 fire, material  TPU, adapter tip IEC,compatibil Bistos BT-770, Bucată</t>
  </si>
  <si>
    <t>Lot nou</t>
  </si>
  <si>
    <t>Set electrozi ECG 4 cleste + 6 pare (adult), reutilizabil, + Cablu SE-300 Edan</t>
  </si>
  <si>
    <t>Set electrozi ECG 4 cleste + 6 pare (adult), reutilizabil, + Cablu SE-300 Edan, Cablu ECG in set cu 6 electrozi precordiali model ventuza si 4 electrozi pentru membre, marime pentru adulti, compatibil cu  SE-12 Edan, Bucată</t>
  </si>
  <si>
    <t>Set electrozi ECG 4 cleste + 6 pare (adult), reutilizabil, + Cablu Fazini 600A</t>
  </si>
  <si>
    <t>Set electrozi ECG 4 cleste + 6 pare (adult), reutilizabil, + Cablu Fazini 600A, Cablu ECG in set cu 6 electrozi precordiali model ventuza si 4 electrozi pentru membre, marime pentru adulti, compatibil cu Fazini 600A, Bucată</t>
  </si>
  <si>
    <t>DVD-R+plicuri ( 007260 )</t>
  </si>
  <si>
    <t>DVD-R+plicuri ( 007260 ), DVD-R( disc pentru stocare rezultatelor după examinarea tomografice) + plic (convert) cu fereastra transparenta, Bucată</t>
  </si>
  <si>
    <t>Cablu SpO2 reutilizabil integrat compatibil cu monitor Bistoss BT770  ( 007399 )</t>
  </si>
  <si>
    <t>Cablu interconector SpO2, Bistos BT-770 ( 007399 )</t>
  </si>
  <si>
    <t>Cablu SpO2 reutilizabil integrat compatibil cu monitor Bistoss BT770  ( 007399 ), Cablu SpO2 reutilizabil integrat compatibil cu monitor Bistoss BT770, compatibil cu sensor SpO2 tip cleste., Bucată</t>
  </si>
  <si>
    <t>Cablu interconector SpO2, Bistos BT-770 ( 007399 ), Cablu interconector SpO₂  compatibil Bistos BT-770., Bucată</t>
  </si>
  <si>
    <t>modificat</t>
  </si>
  <si>
    <t>Film radiologic 35 x 43 cm (14 x 17 inch), Agfa Drystar 5300 ( 007436 )</t>
  </si>
  <si>
    <t>Film radiologic 35 x 43 cm (14 x 17 inch), Agfa Drystar 5300, 5302 ( 007436 )</t>
  </si>
  <si>
    <t>Film radiologic 35 x 43 cm (14 x 17 inch), Agfa Drystar 5300 ( 007436 ), Film radiologic 35 x 43 cm (14 x 17 inch)
Ambalare pînă la 100 bucăți în cutie. Compatibil cu aparatul AGFA drystar 5300, Bucată</t>
  </si>
  <si>
    <t>Film radiologic 35 x 43 cm (14 x 17 inch), Agfa Drystar 5300, 5302 ( 007436 ), Film radiologic 35 x 43 cm (14 x 17 inch)
Ambalare pînă la 100 bucăți în cutie. Compatibil cu aparatul AGFA drystar 5300, 5302, Bucată</t>
  </si>
  <si>
    <t>nou</t>
  </si>
  <si>
    <t>Film radiologic 27 x 35 cm  ( 11 x 14 inch) , Agfa Drystar 5302</t>
  </si>
  <si>
    <t>Film radiologic 27 x 35 cm  ( 11 x 14 inch) , Agfa Drystar 5302,
Film radiologic 27 x 35 cm  ( 11 x 14 inch) 
Ambalare pînă la 100 bucăți în cutie. 
Compatibil cu  imprimanta AGFA Drystar 5302, Bucată</t>
  </si>
  <si>
    <t>modificat pret</t>
  </si>
  <si>
    <t>Film radiologic 25 x 30 cm  (10 x 12 inch) , Agfa Drystar 5302 ( 007437 )</t>
  </si>
  <si>
    <t>Film radiologic 25 x 30 cm  (10 x 12 inch) , Agfa Drystar 5302 ( 007437 ), Film radiologic 25 x 30 cm  (10 x 12 inch)
Ambalare pînă la 100 bucăți în cutie. 
Compatibil cu  imprimanta AGFA Drystar 5302, Bucată</t>
  </si>
  <si>
    <t>Film radiologic cu baza albastra 20 x 25 cm  (8 x 10 inch), AGFA Drystar 5302 ( 007438 )</t>
  </si>
  <si>
    <t>Film radiologic cu baza albastra 20 x 25 cm  (8 x 10 inch), AGFA Drystar 5302 ( 007438 ), Film radiologic cu baza albastra 20 x 25 cm  (8 x 10 inch)
Ambalare pînă la 100 bucăți în cutie.
Compatibil cu imprimanta AGFA Drystar 5302, Bucată</t>
  </si>
  <si>
    <t>Hîrtie milimetrică p/u ECG , termosensibilă 210х30 tip: rolă  ( 007439 )</t>
  </si>
  <si>
    <t>Hîrtie milimetrică p/u ECG , termosensibilă 210х30 tip: rolă  ( 007439 ), Hîrtie milimetrică p/u ECG , termosensibilă 210х30 tip: rolă caroiaj albastru, Bucată</t>
  </si>
  <si>
    <t>Termo - hârtie pentru BTL-08 SPIRO</t>
  </si>
  <si>
    <t>Termo - hârtie pentru BTL-08 SPIRO 112mm x 25mm</t>
  </si>
  <si>
    <t>Termo - hârtie pentru ECG ”Fazini”</t>
  </si>
  <si>
    <t>Termo - hârtie pentru ECG ”Fazini” 
110mm x 140mm x 20m 
(în formă de carte (pătrățele))</t>
  </si>
  <si>
    <t>Pungă cu gheață</t>
  </si>
  <si>
    <t>Pungă cu gheață, oferă rapid și eficient tratamentul rece pentru lovituri, leziuni, entorse; Gheața instant poate fi folosită o singură dată, ulterior poate fi pus la congelator și refolosit ca pachet de gheață.</t>
  </si>
  <si>
    <t xml:space="preserve">CD-R + plicuri </t>
  </si>
  <si>
    <t>CD-R i  (disc pentru stocare rezultatelor după examinarea rezonanta magnetica) + plic (convert) cu fereastra transporenta</t>
  </si>
  <si>
    <t>Prelungitor pt set colbe injectomat CT</t>
  </si>
  <si>
    <t xml:space="preserve">Prelugitor  steril,  lungime - minim 150 cm, diametru: 2.7-3.0x4.0-4.1 mm,  presiune înalta minim 17 bar
</t>
  </si>
  <si>
    <t>Prelungitor pt set colbe injectomat MR</t>
  </si>
  <si>
    <t xml:space="preserve">Prelugitor steril, lungime - minim 150 cm, diametru: 2.7-3.0x4.0-4.1 mm,  presiune minim 10 bar
</t>
  </si>
  <si>
    <t xml:space="preserve">Set Colbe și linii pentru utilajul aflat în dotare tip Medtron </t>
  </si>
  <si>
    <t>Set Colbe (ref. 316025 Medtron sau echivalentul) și linii (ref. 317100 sau echivalentul) compatibile cu utilajul aflat în dotare tip Medtron</t>
  </si>
  <si>
    <t xml:space="preserve">Set de extensie tip Y </t>
  </si>
  <si>
    <t>Set de extensie tip Y  (ref. 31 8235-000 Medron sau echivalentul)  compatibile cu dispozitivul Medtron aflat în dotare</t>
  </si>
  <si>
    <t>Film radiologic 35 x 43 cm  (14 x 17 inch) compatibil cu DryPro Sigma, Sigma II, Konica Minolta</t>
  </si>
  <si>
    <t>Film radiologic 35 x 43 cm  (14 x 17 inch) compatibil cu DryPro Sigma, Sigma II, Konica Minolta
 Film radiologic 35 x 43 cm  (14 x 17 inch) 
 ambalaj până la 125 bucăți în cutie  
 compatibil cu DryPro Sigma, Sigma II, Konica Minolta, Bucată</t>
  </si>
  <si>
    <t>Fibra laser
pentru litotripsie
550 microni,
Laserlith i-dust</t>
  </si>
  <si>
    <t>Fibra laser pentru litotripsie 550
microni, steril, reutilizabil min. 10
ori, compatibil cu laserlitotriptor
Laserlith i-dust:</t>
  </si>
  <si>
    <t>Pungă pentru sterilizare 90 × 230 mm</t>
  </si>
  <si>
    <t>Pungă pentru sterilizare 90 × 230 mm, ambalaj pina la 200 buc</t>
  </si>
  <si>
    <t>Pungă pentru sterilizare 140 × 250 mm</t>
  </si>
  <si>
    <t>Pungă pentru sterilizare 140 × 250 mm, ambalaj pina la 200 buc</t>
  </si>
  <si>
    <t>Pungă pentru sterilizare 190 × 330 mm</t>
  </si>
  <si>
    <t>Pungă pentru sterilizare 190 × 330 mm, ambalaj pina la 200 buc</t>
  </si>
  <si>
    <t>Circuit respirator nou-născut unică folosință cu umidificator integrat pentru Avea Standard</t>
  </si>
  <si>
    <t xml:space="preserve">Circuit respirator pentru nou - născut de unică utilizare  cu camera de umidificare integrată, compatibilă cu umidificatorul MR 850,  cu element încălzitor inspir+capcana de apa expir,  compatibil cu ventilator Avea Standart </t>
  </si>
  <si>
    <t>Set</t>
  </si>
  <si>
    <t>Circuit respirator nou-născut unică folosință cu încălzitor pentru Mindray VAP E5</t>
  </si>
  <si>
    <t>Circuit respirator pentru nou-născuți de unica utilizare cu element încălzitor inspir+capcana de apa expir+ furtun suplimentar,  compatibil  cu umidificatorul MR850 cu VAP E5 Mindray</t>
  </si>
  <si>
    <t>Circuit respirator nou-născut unică folosință cu încălzitor pentru VAP Elisa 800</t>
  </si>
  <si>
    <t>Circuit respirator pentru nou-născuți de unica utilizare cu element încălzitor inspir+capcana de apa expir+ furtun suplimentar,  compatibil  cu umidificatorul MR850 cu VAP Elisa 800</t>
  </si>
  <si>
    <t>Circuit respirator nou-născut unică folosință cu umidificator integrat pentru Dräger BabyLog VN500</t>
  </si>
  <si>
    <t>Circuit respirator pentru nou - născut de unică utilizare  cu camera de umidificare integrată, compatibilă cu umidificatorul MR 850,  cu element încălzitor inspir+capcana de apa expir,  compatibil cu ventilator  Drager BabyLog Infinity VN 500</t>
  </si>
  <si>
    <t>Circuit CPAP nou-născut complet cu umidificator pentru Heyer VS500S</t>
  </si>
  <si>
    <t>Circuit de unică utilizare pentru nou-născut compatibil cu CPAP  VS500S, Heyer (căciulițe mărimi 1,2,3 + prong nazal 3 mărimi + generator nazal + cameră de umidificare), compatibil cu umidificatorul MR850</t>
  </si>
  <si>
    <t>Circuit CPAP nou-născut complet cu umidificator pentru Hamilton Arabella</t>
  </si>
  <si>
    <t>Circuit de unică utilizare pentru nou-născut compatibil cu CPAP Hamilton  Arabella (căciulițe mărimi 1,2,3 + prong nazal 3 mărimi + generator nazal + cameră de umidificare), compatibil cu umidificatorul MR850</t>
  </si>
  <si>
    <t>Circuit resuscitare T-Piece nou-născut cu supapă PEEP pentru Panda Warmer</t>
  </si>
  <si>
    <t xml:space="preserve"> Circuit  resuscitare T-Piece nou-născut de unica utilizare  cu supapă PEEP pentru reglarea presiunii+furtun suplimentar compatibil cu umidificator MR810, compatibil cu masa de resuscitare Panda Warmer</t>
  </si>
  <si>
    <t>Circuit resuscitare T-Piece nou-născut cu linie presiune pentru Airshields Dräger RW</t>
  </si>
  <si>
    <t xml:space="preserve"> Circuit  resuscitare  T-Piece  pentru nou-născut  de unica folosința cu supapă PEEP pentru reglarea presiunii+furtun monitorizare presiune+furtun suplimentar compatibil cu masa de resuscitare  AIRSHIELDS DRAGER RW</t>
  </si>
  <si>
    <t>Circuit respirator nou-născut unică folosință cu încălzitor pentru VAP SLE6000</t>
  </si>
  <si>
    <t>Circuit respirator pentru nou-născuți de unica utilizare cu element încălzitor inspir+ restrictor inspir SLE  +capcana de apa expir+linie de monitorizare presiune+ furtun suplimentar,  compatibil  cu umidificatorul MR850,  compatibil cu VAP SLE6000</t>
  </si>
  <si>
    <t>Circuit nCPAP nou-născut complet cu încălzitor pentru eVent evolution 3e</t>
  </si>
  <si>
    <t>Circuit nCPAP dual limb+Generator+ canule nazale+măști+căciulița, cu element încălzitor inspir, cu capcană apă expir + camere umidificate cu auto umplere, compatibil cu umidificatorul MR850 compatibil cu VAP eVent evolution 3e</t>
  </si>
  <si>
    <t>Set consumabile radiologie: film radiologic și reactivi de procesare”</t>
  </si>
  <si>
    <t>Film radiologic cu bază verde, format 24×30 cm</t>
  </si>
  <si>
    <t>Film radiologic cu bază verde, format 24×30 cm, set de până la 100 foi, Bucata</t>
  </si>
  <si>
    <t>Film radiologic cu bază verde, format 30×40 cm</t>
  </si>
  <si>
    <t>Film radiologic cu bază verde, format 30×40 cm, set de până la 100 foi</t>
  </si>
  <si>
    <t>Film radiologic cu bază verde, format 18×24 cm</t>
  </si>
  <si>
    <t>Film radiologic cu bază verde, format 18×24 cm,de până la 100 foi</t>
  </si>
  <si>
    <t>Developator pentru procesare automată, concentrat</t>
  </si>
  <si>
    <t>Developator pentru procesare automată a filmului radiologic, concentrat, 1 canistră, randament: până la 30 l soluție gata de lucru</t>
  </si>
  <si>
    <t>Litru</t>
  </si>
  <si>
    <t>Fixativ pentru procesare automată, concentrat</t>
  </si>
  <si>
    <t>Fixativ pentru procesare automată a filmului radiologic, concentrat, 1 canistră, randament: până la 30 l soluție gata de lucru</t>
  </si>
  <si>
    <t>Hîrtie milimetrică p/u ECG , termosensibilă 210х30 tip: rolă  ( 007055 )</t>
  </si>
  <si>
    <t>Hîrtie milimetrică p/u ECG , termosensibilă 210х30 tip: rolă  ( 007055 ), Hîrtie milimetrică p/u ECG , termosensibilă 210х30 tip: rolă caroiaj rosu/albastru, Bucată</t>
  </si>
  <si>
    <t>Muștuc cu turbina pentru spirometrie compatibil cu  spirometre MIR  ( 007094 )</t>
  </si>
  <si>
    <t>Muștuc cu turbina pentru spirometrie compatibil cu  spirometre MIR  ( 007094 ), 1.Muștuc  cu turbina pentru spirometrie
2. Dimensiuni:
Diametru interior – 30,5mm ±0,5mm
Diametru exterior – 33,3 mm ±0,5mm
Lungime – 41,5 mm ±5mm
4.  Compatibil cu spirometre MIR
5. De unică folosința
 Se vor prezenta mostre pentru verificare., 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</si>
</sst>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color indexed="1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8"/>
      <name val="Times New Roman"/>
      <family val="1"/>
    </font>
    <font>
      <sz val="10"/>
      <name val="Arial"/>
      <family val="2"/>
    </font>
    <font>
      <sz val="8"/>
      <color indexed="8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</font>
    <font>
      <b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 indent="1"/>
    </xf>
    <xf numFmtId="0" fontId="2" fillId="2" borderId="1" xfId="1" applyFont="1" applyFill="1" applyBorder="1" applyAlignment="1">
      <alignment horizontal="center" vertical="center" wrapText="1" indent="1"/>
    </xf>
    <xf numFmtId="0" fontId="2" fillId="3" borderId="1" xfId="1" applyFont="1" applyFill="1" applyBorder="1" applyAlignment="1">
      <alignment horizontal="center" vertical="center" wrapText="1" indent="1"/>
    </xf>
    <xf numFmtId="0" fontId="3" fillId="0" borderId="0" xfId="0" applyFont="1"/>
    <xf numFmtId="0" fontId="4" fillId="0" borderId="1" xfId="1" applyFont="1" applyBorder="1" applyAlignment="1">
      <alignment vertical="top" wrapText="1" indent="2"/>
    </xf>
    <xf numFmtId="0" fontId="4" fillId="3" borderId="1" xfId="1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4" fontId="5" fillId="0" borderId="1" xfId="1" applyNumberFormat="1" applyFont="1" applyBorder="1" applyAlignment="1">
      <alignment horizontal="left" vertical="center"/>
    </xf>
    <xf numFmtId="2" fontId="5" fillId="0" borderId="1" xfId="1" applyNumberFormat="1" applyFont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4" fontId="4" fillId="0" borderId="1" xfId="1" applyNumberFormat="1" applyFont="1" applyBorder="1" applyAlignment="1">
      <alignment horizontal="left" vertical="center"/>
    </xf>
    <xf numFmtId="4" fontId="4" fillId="3" borderId="1" xfId="1" applyNumberFormat="1" applyFont="1" applyFill="1" applyBorder="1" applyAlignment="1">
      <alignment horizontal="left" vertical="center"/>
    </xf>
    <xf numFmtId="0" fontId="4" fillId="5" borderId="1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</cellXfs>
  <cellStyles count="3">
    <cellStyle name="Normal_Sheet1" xfId="1" xr:uid="{54FE1AF6-E87C-43FE-89A3-5E178227CBB8}"/>
    <cellStyle name="Обычный" xfId="0" builtinId="0"/>
    <cellStyle name="Обычный 2" xfId="2" xr:uid="{A3836EE6-6BC9-4163-83C4-14DF97FEB5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B5C3E-E8A5-4217-A1AF-126387E273B9}">
  <dimension ref="A1:AD49"/>
  <sheetViews>
    <sheetView tabSelected="1" topLeftCell="D1" zoomScale="88" zoomScaleNormal="88" workbookViewId="0">
      <pane ySplit="1" topLeftCell="A2" activePane="bottomLeft" state="frozen"/>
      <selection pane="bottomLeft" activeCell="L70" sqref="L70"/>
    </sheetView>
  </sheetViews>
  <sheetFormatPr defaultRowHeight="15" x14ac:dyDescent="0.25"/>
  <cols>
    <col min="1" max="2" width="10" style="7" hidden="1" customWidth="1"/>
    <col min="3" max="3" width="23.5703125" style="7" hidden="1" customWidth="1"/>
    <col min="4" max="4" width="9" style="7" customWidth="1"/>
    <col min="5" max="6" width="23.5703125" style="7" customWidth="1"/>
    <col min="7" max="8" width="42.42578125" style="7" hidden="1" customWidth="1"/>
    <col min="9" max="9" width="13.140625" style="7" customWidth="1"/>
    <col min="10" max="21" width="9.140625" style="7" customWidth="1"/>
    <col min="22" max="23" width="15.140625" style="7" customWidth="1"/>
    <col min="24" max="24" width="9.140625" style="7" customWidth="1"/>
    <col min="25" max="25" width="12.42578125" style="7" customWidth="1"/>
    <col min="26" max="27" width="9.140625" style="7" hidden="1" customWidth="1"/>
    <col min="28" max="30" width="13" style="7" hidden="1" customWidth="1"/>
    <col min="31" max="32" width="0" style="7" hidden="1" customWidth="1"/>
    <col min="33" max="16384" width="9.140625" style="7"/>
  </cols>
  <sheetData>
    <row r="1" spans="1:30" ht="68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5" t="s">
        <v>24</v>
      </c>
      <c r="Z1" s="6" t="s">
        <v>25</v>
      </c>
      <c r="AA1" s="6" t="s">
        <v>26</v>
      </c>
      <c r="AB1" s="5" t="s">
        <v>27</v>
      </c>
      <c r="AC1" s="5" t="s">
        <v>28</v>
      </c>
      <c r="AD1" s="5" t="s">
        <v>29</v>
      </c>
    </row>
    <row r="2" spans="1:30" ht="56.25" x14ac:dyDescent="0.25">
      <c r="A2" s="8">
        <v>52</v>
      </c>
      <c r="B2" s="9" t="s">
        <v>30</v>
      </c>
      <c r="C2" s="10" t="s">
        <v>31</v>
      </c>
      <c r="D2" s="10">
        <v>1</v>
      </c>
      <c r="E2" s="10" t="s">
        <v>31</v>
      </c>
      <c r="F2" s="10" t="s">
        <v>31</v>
      </c>
      <c r="G2" s="10" t="s">
        <v>32</v>
      </c>
      <c r="H2" s="10" t="s">
        <v>32</v>
      </c>
      <c r="I2" s="10" t="s">
        <v>33</v>
      </c>
      <c r="J2" s="11"/>
      <c r="K2" s="12"/>
      <c r="L2" s="11"/>
      <c r="M2" s="11"/>
      <c r="N2" s="11"/>
      <c r="O2" s="11"/>
      <c r="P2" s="11"/>
      <c r="Q2" s="13"/>
      <c r="R2" s="14">
        <v>2000</v>
      </c>
      <c r="S2" s="11">
        <v>625</v>
      </c>
      <c r="T2" s="11">
        <v>125</v>
      </c>
      <c r="U2" s="13">
        <v>750</v>
      </c>
      <c r="V2" s="11"/>
      <c r="W2" s="11"/>
      <c r="X2" s="11"/>
      <c r="Y2" s="13">
        <f>SUM(J2:X2)</f>
        <v>3500</v>
      </c>
      <c r="Z2" s="15">
        <v>45</v>
      </c>
      <c r="AA2" s="15">
        <v>37.5</v>
      </c>
      <c r="AB2" s="15">
        <f t="shared" ref="AB2:AB48" si="0">Y2*Z2</f>
        <v>157500</v>
      </c>
      <c r="AC2" s="15">
        <f t="shared" ref="AC2:AC45" si="1">AB2/1.2</f>
        <v>131250</v>
      </c>
      <c r="AD2" s="15">
        <v>131250</v>
      </c>
    </row>
    <row r="3" spans="1:30" ht="56.25" x14ac:dyDescent="0.25">
      <c r="A3" s="8">
        <v>54</v>
      </c>
      <c r="B3" s="9" t="s">
        <v>34</v>
      </c>
      <c r="C3" s="10" t="s">
        <v>35</v>
      </c>
      <c r="D3" s="10">
        <v>2</v>
      </c>
      <c r="E3" s="10" t="s">
        <v>35</v>
      </c>
      <c r="F3" s="10" t="s">
        <v>35</v>
      </c>
      <c r="G3" s="10" t="s">
        <v>36</v>
      </c>
      <c r="H3" s="10" t="s">
        <v>36</v>
      </c>
      <c r="I3" s="10" t="s">
        <v>33</v>
      </c>
      <c r="J3" s="11"/>
      <c r="K3" s="11"/>
      <c r="L3" s="11"/>
      <c r="M3" s="11"/>
      <c r="N3" s="11"/>
      <c r="O3" s="11"/>
      <c r="P3" s="11"/>
      <c r="Q3" s="13"/>
      <c r="R3" s="11"/>
      <c r="S3" s="11">
        <v>1500</v>
      </c>
      <c r="T3" s="11">
        <v>750</v>
      </c>
      <c r="U3" s="13">
        <v>2500</v>
      </c>
      <c r="V3" s="11"/>
      <c r="W3" s="11"/>
      <c r="X3" s="11"/>
      <c r="Y3" s="13">
        <f t="shared" ref="Y3:Y49" si="2">SUM(J3:X3)</f>
        <v>4750</v>
      </c>
      <c r="Z3" s="16">
        <v>22</v>
      </c>
      <c r="AA3" s="16">
        <v>20</v>
      </c>
      <c r="AB3" s="15">
        <f t="shared" si="0"/>
        <v>104500</v>
      </c>
      <c r="AC3" s="15">
        <f t="shared" si="1"/>
        <v>87083.333333333343</v>
      </c>
      <c r="AD3" s="15">
        <v>87083.34</v>
      </c>
    </row>
    <row r="4" spans="1:30" ht="67.5" x14ac:dyDescent="0.25">
      <c r="A4" s="8">
        <v>57</v>
      </c>
      <c r="B4" s="9" t="s">
        <v>30</v>
      </c>
      <c r="C4" s="10" t="s">
        <v>37</v>
      </c>
      <c r="D4" s="10">
        <v>3</v>
      </c>
      <c r="E4" s="10" t="s">
        <v>37</v>
      </c>
      <c r="F4" s="10" t="s">
        <v>37</v>
      </c>
      <c r="G4" s="10" t="s">
        <v>38</v>
      </c>
      <c r="H4" s="10" t="s">
        <v>38</v>
      </c>
      <c r="I4" s="10" t="s">
        <v>33</v>
      </c>
      <c r="J4" s="11"/>
      <c r="K4" s="12"/>
      <c r="L4" s="12"/>
      <c r="M4" s="11"/>
      <c r="N4" s="11"/>
      <c r="O4" s="11"/>
      <c r="P4" s="11"/>
      <c r="Q4" s="11">
        <v>200</v>
      </c>
      <c r="R4" s="11">
        <v>500</v>
      </c>
      <c r="S4" s="13"/>
      <c r="T4" s="11"/>
      <c r="U4" s="13"/>
      <c r="V4" s="11"/>
      <c r="W4" s="11"/>
      <c r="X4" s="11"/>
      <c r="Y4" s="13">
        <f t="shared" si="2"/>
        <v>700</v>
      </c>
      <c r="Z4" s="15">
        <v>59.808</v>
      </c>
      <c r="AA4" s="15">
        <v>49.84</v>
      </c>
      <c r="AB4" s="15">
        <f t="shared" si="0"/>
        <v>41865.599999999999</v>
      </c>
      <c r="AC4" s="15">
        <f t="shared" si="1"/>
        <v>34888</v>
      </c>
      <c r="AD4" s="15">
        <v>34888</v>
      </c>
    </row>
    <row r="5" spans="1:30" ht="67.5" x14ac:dyDescent="0.25">
      <c r="A5" s="8">
        <v>58</v>
      </c>
      <c r="B5" s="9" t="s">
        <v>30</v>
      </c>
      <c r="C5" s="10" t="s">
        <v>39</v>
      </c>
      <c r="D5" s="10">
        <v>4</v>
      </c>
      <c r="E5" s="10" t="s">
        <v>39</v>
      </c>
      <c r="F5" s="10" t="s">
        <v>39</v>
      </c>
      <c r="G5" s="10" t="s">
        <v>40</v>
      </c>
      <c r="H5" s="10" t="s">
        <v>40</v>
      </c>
      <c r="I5" s="10" t="s">
        <v>33</v>
      </c>
      <c r="J5" s="11"/>
      <c r="K5" s="12"/>
      <c r="L5" s="11"/>
      <c r="M5" s="13"/>
      <c r="N5" s="11"/>
      <c r="O5" s="11"/>
      <c r="P5" s="11">
        <v>3600</v>
      </c>
      <c r="Q5" s="11">
        <v>1200</v>
      </c>
      <c r="R5" s="14">
        <v>1050</v>
      </c>
      <c r="S5" s="11"/>
      <c r="T5" s="11"/>
      <c r="U5" s="12"/>
      <c r="V5" s="11"/>
      <c r="W5" s="11"/>
      <c r="X5" s="11"/>
      <c r="Y5" s="13">
        <f t="shared" si="2"/>
        <v>5850</v>
      </c>
      <c r="Z5" s="15">
        <v>31.751999999999999</v>
      </c>
      <c r="AA5" s="15">
        <v>26.46</v>
      </c>
      <c r="AB5" s="15">
        <f t="shared" si="0"/>
        <v>185749.19999999998</v>
      </c>
      <c r="AC5" s="15">
        <f t="shared" si="1"/>
        <v>154791</v>
      </c>
      <c r="AD5" s="15">
        <v>154791</v>
      </c>
    </row>
    <row r="6" spans="1:30" ht="90" x14ac:dyDescent="0.25">
      <c r="A6" s="8">
        <v>75</v>
      </c>
      <c r="B6" s="9" t="s">
        <v>30</v>
      </c>
      <c r="C6" s="10" t="s">
        <v>41</v>
      </c>
      <c r="D6" s="10">
        <v>5</v>
      </c>
      <c r="E6" s="10" t="s">
        <v>41</v>
      </c>
      <c r="F6" s="10" t="s">
        <v>41</v>
      </c>
      <c r="G6" s="10" t="s">
        <v>42</v>
      </c>
      <c r="H6" s="10" t="s">
        <v>42</v>
      </c>
      <c r="I6" s="10" t="s">
        <v>33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1"/>
      <c r="W6" s="11"/>
      <c r="X6" s="11">
        <v>35</v>
      </c>
      <c r="Y6" s="13">
        <f t="shared" si="2"/>
        <v>35</v>
      </c>
      <c r="Z6" s="15">
        <v>10.007999999999999</v>
      </c>
      <c r="AA6" s="15">
        <v>8.34</v>
      </c>
      <c r="AB6" s="15">
        <f t="shared" si="0"/>
        <v>350.28</v>
      </c>
      <c r="AC6" s="15">
        <f t="shared" si="1"/>
        <v>291.89999999999998</v>
      </c>
      <c r="AD6" s="15">
        <v>291.89999999999998</v>
      </c>
    </row>
    <row r="7" spans="1:30" ht="45" x14ac:dyDescent="0.25">
      <c r="A7" s="8">
        <v>78</v>
      </c>
      <c r="B7" s="9" t="s">
        <v>30</v>
      </c>
      <c r="C7" s="10" t="s">
        <v>43</v>
      </c>
      <c r="D7" s="10">
        <v>6</v>
      </c>
      <c r="E7" s="10" t="s">
        <v>43</v>
      </c>
      <c r="F7" s="10" t="s">
        <v>43</v>
      </c>
      <c r="G7" s="10" t="s">
        <v>44</v>
      </c>
      <c r="H7" s="10" t="s">
        <v>44</v>
      </c>
      <c r="I7" s="10" t="s">
        <v>33</v>
      </c>
      <c r="J7" s="11"/>
      <c r="K7" s="11"/>
      <c r="L7" s="13"/>
      <c r="M7" s="11"/>
      <c r="N7" s="11"/>
      <c r="O7" s="11"/>
      <c r="P7" s="11"/>
      <c r="Q7" s="11"/>
      <c r="R7" s="11"/>
      <c r="S7" s="11"/>
      <c r="T7" s="11"/>
      <c r="U7" s="13"/>
      <c r="V7" s="11"/>
      <c r="W7" s="11"/>
      <c r="X7" s="11">
        <v>200</v>
      </c>
      <c r="Y7" s="13">
        <f t="shared" si="2"/>
        <v>200</v>
      </c>
      <c r="Z7" s="15">
        <v>119.06097267759561</v>
      </c>
      <c r="AA7" s="15">
        <v>99.217477231329696</v>
      </c>
      <c r="AB7" s="15">
        <f t="shared" si="0"/>
        <v>23812.194535519124</v>
      </c>
      <c r="AC7" s="15">
        <f t="shared" si="1"/>
        <v>19843.495446265937</v>
      </c>
      <c r="AD7" s="15">
        <v>19843.5</v>
      </c>
    </row>
    <row r="8" spans="1:30" ht="33.75" x14ac:dyDescent="0.25">
      <c r="A8" s="8">
        <v>119</v>
      </c>
      <c r="B8" s="9" t="s">
        <v>30</v>
      </c>
      <c r="C8" s="10" t="s">
        <v>45</v>
      </c>
      <c r="D8" s="10">
        <v>7</v>
      </c>
      <c r="E8" s="10" t="s">
        <v>45</v>
      </c>
      <c r="F8" s="10" t="s">
        <v>45</v>
      </c>
      <c r="G8" s="10" t="s">
        <v>46</v>
      </c>
      <c r="H8" s="10" t="s">
        <v>46</v>
      </c>
      <c r="I8" s="10" t="s">
        <v>33</v>
      </c>
      <c r="J8" s="11"/>
      <c r="K8" s="11"/>
      <c r="L8" s="11"/>
      <c r="M8" s="13"/>
      <c r="N8" s="11"/>
      <c r="O8" s="11"/>
      <c r="P8" s="11"/>
      <c r="Q8" s="11"/>
      <c r="R8" s="11"/>
      <c r="S8" s="11"/>
      <c r="T8" s="13"/>
      <c r="U8" s="11"/>
      <c r="V8" s="11"/>
      <c r="W8" s="11"/>
      <c r="X8" s="11">
        <v>3</v>
      </c>
      <c r="Y8" s="13">
        <f t="shared" si="2"/>
        <v>3</v>
      </c>
      <c r="Z8" s="15">
        <v>11.927999999999999</v>
      </c>
      <c r="AA8" s="15">
        <v>9.9400000000000013</v>
      </c>
      <c r="AB8" s="15">
        <f t="shared" si="0"/>
        <v>35.783999999999999</v>
      </c>
      <c r="AC8" s="15">
        <f t="shared" si="1"/>
        <v>29.82</v>
      </c>
      <c r="AD8" s="15">
        <v>29.82</v>
      </c>
    </row>
    <row r="9" spans="1:30" ht="45" x14ac:dyDescent="0.25">
      <c r="A9" s="8">
        <v>164</v>
      </c>
      <c r="B9" s="17" t="s">
        <v>47</v>
      </c>
      <c r="C9" s="10" t="s">
        <v>48</v>
      </c>
      <c r="D9" s="10">
        <v>8</v>
      </c>
      <c r="E9" s="27" t="s">
        <v>49</v>
      </c>
      <c r="F9" s="27" t="s">
        <v>49</v>
      </c>
      <c r="G9" s="10" t="s">
        <v>50</v>
      </c>
      <c r="H9" s="9" t="s">
        <v>51</v>
      </c>
      <c r="I9" s="10" t="s">
        <v>33</v>
      </c>
      <c r="J9" s="13">
        <v>4</v>
      </c>
      <c r="K9" s="11"/>
      <c r="L9" s="13"/>
      <c r="M9" s="11"/>
      <c r="N9" s="13"/>
      <c r="O9" s="11"/>
      <c r="P9" s="11"/>
      <c r="Q9" s="11"/>
      <c r="R9" s="13"/>
      <c r="S9" s="11"/>
      <c r="T9" s="13"/>
      <c r="U9" s="13"/>
      <c r="V9" s="11"/>
      <c r="W9" s="11"/>
      <c r="X9" s="11"/>
      <c r="Y9" s="13">
        <f t="shared" si="2"/>
        <v>4</v>
      </c>
      <c r="Z9" s="15">
        <v>400.00798283261804</v>
      </c>
      <c r="AA9" s="15">
        <v>333.3399856938484</v>
      </c>
      <c r="AB9" s="15">
        <f t="shared" si="0"/>
        <v>1600.0319313304722</v>
      </c>
      <c r="AC9" s="15">
        <f t="shared" si="1"/>
        <v>1333.3599427753936</v>
      </c>
      <c r="AD9" s="15">
        <v>1333.36</v>
      </c>
    </row>
    <row r="10" spans="1:30" ht="33.75" x14ac:dyDescent="0.25">
      <c r="A10" s="8">
        <v>209</v>
      </c>
      <c r="B10" s="17" t="s">
        <v>47</v>
      </c>
      <c r="C10" s="10" t="s">
        <v>52</v>
      </c>
      <c r="D10" s="10">
        <v>9</v>
      </c>
      <c r="E10" s="27" t="s">
        <v>53</v>
      </c>
      <c r="F10" s="27" t="s">
        <v>53</v>
      </c>
      <c r="G10" s="10" t="s">
        <v>54</v>
      </c>
      <c r="H10" s="9" t="s">
        <v>55</v>
      </c>
      <c r="I10" s="10" t="s">
        <v>33</v>
      </c>
      <c r="J10" s="13">
        <v>4</v>
      </c>
      <c r="K10" s="11"/>
      <c r="L10" s="11"/>
      <c r="M10" s="11"/>
      <c r="N10" s="13"/>
      <c r="O10" s="11"/>
      <c r="P10" s="11"/>
      <c r="Q10" s="11"/>
      <c r="R10" s="13"/>
      <c r="S10" s="11"/>
      <c r="T10" s="11"/>
      <c r="U10" s="11"/>
      <c r="V10" s="11"/>
      <c r="W10" s="11"/>
      <c r="X10" s="11"/>
      <c r="Y10" s="13">
        <f t="shared" si="2"/>
        <v>4</v>
      </c>
      <c r="Z10" s="15">
        <v>2000.0040350877193</v>
      </c>
      <c r="AA10" s="15">
        <v>1666.6700292397661</v>
      </c>
      <c r="AB10" s="15">
        <f t="shared" si="0"/>
        <v>8000.0161403508773</v>
      </c>
      <c r="AC10" s="15">
        <f t="shared" si="1"/>
        <v>6666.6801169590644</v>
      </c>
      <c r="AD10" s="15">
        <v>6666.6900000000005</v>
      </c>
    </row>
    <row r="11" spans="1:30" ht="45" x14ac:dyDescent="0.25">
      <c r="A11" s="8">
        <v>210</v>
      </c>
      <c r="B11" s="18" t="s">
        <v>56</v>
      </c>
      <c r="C11" s="10"/>
      <c r="D11" s="10">
        <v>10</v>
      </c>
      <c r="E11" s="27" t="s">
        <v>57</v>
      </c>
      <c r="F11" s="27" t="s">
        <v>57</v>
      </c>
      <c r="G11" s="10"/>
      <c r="H11" s="9" t="s">
        <v>58</v>
      </c>
      <c r="I11" s="10" t="s">
        <v>33</v>
      </c>
      <c r="J11" s="10">
        <v>1</v>
      </c>
      <c r="K11" s="11"/>
      <c r="L11" s="13"/>
      <c r="M11" s="11"/>
      <c r="N11" s="11"/>
      <c r="O11" s="11"/>
      <c r="P11" s="11"/>
      <c r="Q11" s="11"/>
      <c r="R11" s="11"/>
      <c r="S11" s="11"/>
      <c r="T11" s="13"/>
      <c r="U11" s="11"/>
      <c r="V11" s="11"/>
      <c r="W11" s="11"/>
      <c r="X11" s="11"/>
      <c r="Y11" s="13">
        <f t="shared" si="2"/>
        <v>1</v>
      </c>
      <c r="Z11" s="15">
        <v>2000.0040000000001</v>
      </c>
      <c r="AA11" s="15">
        <v>1666.67</v>
      </c>
      <c r="AB11" s="15">
        <f t="shared" si="0"/>
        <v>2000.0040000000001</v>
      </c>
      <c r="AC11" s="15">
        <f t="shared" si="1"/>
        <v>1666.67</v>
      </c>
      <c r="AD11" s="15">
        <v>1666.67</v>
      </c>
    </row>
    <row r="12" spans="1:30" ht="45" x14ac:dyDescent="0.25">
      <c r="A12" s="8">
        <v>210</v>
      </c>
      <c r="B12" s="18" t="s">
        <v>56</v>
      </c>
      <c r="C12" s="10"/>
      <c r="D12" s="10">
        <v>11</v>
      </c>
      <c r="E12" s="27" t="s">
        <v>59</v>
      </c>
      <c r="F12" s="27" t="s">
        <v>59</v>
      </c>
      <c r="G12" s="10"/>
      <c r="H12" s="9" t="s">
        <v>60</v>
      </c>
      <c r="I12" s="10" t="s">
        <v>33</v>
      </c>
      <c r="J12" s="11">
        <v>1</v>
      </c>
      <c r="K12" s="11"/>
      <c r="L12" s="13"/>
      <c r="M12" s="11"/>
      <c r="N12" s="11"/>
      <c r="O12" s="11"/>
      <c r="P12" s="11"/>
      <c r="Q12" s="11"/>
      <c r="R12" s="11"/>
      <c r="S12" s="11"/>
      <c r="T12" s="13"/>
      <c r="U12" s="11"/>
      <c r="V12" s="11"/>
      <c r="W12" s="11"/>
      <c r="X12" s="11"/>
      <c r="Y12" s="13">
        <f t="shared" si="2"/>
        <v>1</v>
      </c>
      <c r="Z12" s="15">
        <v>2000.0039999999999</v>
      </c>
      <c r="AA12" s="15">
        <v>1666.67</v>
      </c>
      <c r="AB12" s="15">
        <f t="shared" si="0"/>
        <v>2000.0039999999999</v>
      </c>
      <c r="AC12" s="15">
        <f t="shared" si="1"/>
        <v>1666.67</v>
      </c>
      <c r="AD12" s="15">
        <v>1666.67</v>
      </c>
    </row>
    <row r="13" spans="1:30" ht="33.75" x14ac:dyDescent="0.25">
      <c r="A13" s="8">
        <v>222</v>
      </c>
      <c r="B13" s="9" t="s">
        <v>30</v>
      </c>
      <c r="C13" s="10" t="s">
        <v>61</v>
      </c>
      <c r="D13" s="10">
        <v>12</v>
      </c>
      <c r="E13" s="10" t="s">
        <v>61</v>
      </c>
      <c r="F13" s="10" t="s">
        <v>61</v>
      </c>
      <c r="G13" s="10" t="s">
        <v>62</v>
      </c>
      <c r="H13" s="10" t="s">
        <v>62</v>
      </c>
      <c r="I13" s="10" t="s">
        <v>33</v>
      </c>
      <c r="J13" s="11"/>
      <c r="K13" s="12"/>
      <c r="L13" s="11"/>
      <c r="M13" s="11"/>
      <c r="N13" s="11"/>
      <c r="O13" s="11">
        <v>20000</v>
      </c>
      <c r="P13" s="11"/>
      <c r="Q13" s="11"/>
      <c r="R13" s="12">
        <v>2000</v>
      </c>
      <c r="S13" s="12"/>
      <c r="T13" s="11"/>
      <c r="U13" s="11"/>
      <c r="V13" s="11"/>
      <c r="W13" s="11"/>
      <c r="X13" s="11"/>
      <c r="Y13" s="13">
        <f t="shared" si="2"/>
        <v>22000</v>
      </c>
      <c r="Z13" s="15">
        <v>9</v>
      </c>
      <c r="AA13" s="15"/>
      <c r="AB13" s="15">
        <f t="shared" si="0"/>
        <v>198000</v>
      </c>
      <c r="AC13" s="15">
        <f t="shared" si="1"/>
        <v>165000</v>
      </c>
      <c r="AD13" s="15">
        <v>165000</v>
      </c>
    </row>
    <row r="14" spans="1:30" ht="45" x14ac:dyDescent="0.25">
      <c r="A14" s="8">
        <v>257</v>
      </c>
      <c r="B14" s="17" t="s">
        <v>47</v>
      </c>
      <c r="C14" s="10" t="s">
        <v>63</v>
      </c>
      <c r="D14" s="10">
        <v>13</v>
      </c>
      <c r="E14" s="27" t="s">
        <v>64</v>
      </c>
      <c r="F14" s="27" t="s">
        <v>64</v>
      </c>
      <c r="G14" s="10" t="s">
        <v>65</v>
      </c>
      <c r="H14" s="9" t="s">
        <v>66</v>
      </c>
      <c r="I14" s="10" t="s">
        <v>33</v>
      </c>
      <c r="J14" s="13">
        <v>4</v>
      </c>
      <c r="K14" s="11"/>
      <c r="L14" s="11"/>
      <c r="M14" s="11"/>
      <c r="N14" s="13"/>
      <c r="O14" s="11"/>
      <c r="P14" s="11"/>
      <c r="Q14" s="11"/>
      <c r="R14" s="13"/>
      <c r="S14" s="11"/>
      <c r="T14" s="13"/>
      <c r="U14" s="13"/>
      <c r="V14" s="11"/>
      <c r="W14" s="11"/>
      <c r="X14" s="11"/>
      <c r="Y14" s="13">
        <f t="shared" si="2"/>
        <v>4</v>
      </c>
      <c r="Z14" s="15">
        <v>250.00805970149256</v>
      </c>
      <c r="AA14" s="15">
        <v>208.34004975124381</v>
      </c>
      <c r="AB14" s="15">
        <f t="shared" si="0"/>
        <v>1000.0322388059702</v>
      </c>
      <c r="AC14" s="15">
        <f t="shared" si="1"/>
        <v>833.36019900497524</v>
      </c>
      <c r="AD14" s="15">
        <v>833.37</v>
      </c>
    </row>
    <row r="15" spans="1:30" ht="56.25" x14ac:dyDescent="0.25">
      <c r="A15" s="8">
        <v>275</v>
      </c>
      <c r="B15" s="9" t="s">
        <v>67</v>
      </c>
      <c r="C15" s="10" t="s">
        <v>68</v>
      </c>
      <c r="D15" s="10">
        <v>14</v>
      </c>
      <c r="E15" s="27" t="s">
        <v>69</v>
      </c>
      <c r="F15" s="27" t="s">
        <v>69</v>
      </c>
      <c r="G15" s="10" t="s">
        <v>70</v>
      </c>
      <c r="H15" s="9" t="s">
        <v>71</v>
      </c>
      <c r="I15" s="10" t="s">
        <v>33</v>
      </c>
      <c r="J15" s="11"/>
      <c r="K15" s="11"/>
      <c r="L15" s="11"/>
      <c r="M15" s="11"/>
      <c r="N15" s="11"/>
      <c r="O15" s="11">
        <v>10000</v>
      </c>
      <c r="P15" s="11"/>
      <c r="Q15" s="11"/>
      <c r="R15" s="11"/>
      <c r="S15" s="11"/>
      <c r="T15" s="11"/>
      <c r="U15" s="11"/>
      <c r="V15" s="11"/>
      <c r="W15" s="11"/>
      <c r="X15" s="11"/>
      <c r="Y15" s="13">
        <f t="shared" si="2"/>
        <v>10000</v>
      </c>
      <c r="Z15" s="15">
        <v>41</v>
      </c>
      <c r="AA15" s="15"/>
      <c r="AB15" s="15">
        <f t="shared" si="0"/>
        <v>410000</v>
      </c>
      <c r="AC15" s="15">
        <f t="shared" si="1"/>
        <v>341666.66666666669</v>
      </c>
      <c r="AD15" s="15">
        <v>341666.67</v>
      </c>
    </row>
    <row r="16" spans="1:30" ht="56.25" x14ac:dyDescent="0.25">
      <c r="A16" s="8"/>
      <c r="B16" s="18" t="s">
        <v>72</v>
      </c>
      <c r="C16" s="10"/>
      <c r="D16" s="10">
        <v>15</v>
      </c>
      <c r="E16" s="27" t="s">
        <v>73</v>
      </c>
      <c r="F16" s="27" t="s">
        <v>73</v>
      </c>
      <c r="G16" s="10"/>
      <c r="H16" s="9" t="s">
        <v>74</v>
      </c>
      <c r="I16" s="10" t="s">
        <v>33</v>
      </c>
      <c r="J16" s="11"/>
      <c r="K16" s="11"/>
      <c r="L16" s="11"/>
      <c r="M16" s="11"/>
      <c r="N16" s="11"/>
      <c r="O16" s="11">
        <v>6000</v>
      </c>
      <c r="P16" s="11"/>
      <c r="Q16" s="11"/>
      <c r="R16" s="11"/>
      <c r="S16" s="11"/>
      <c r="T16" s="11"/>
      <c r="U16" s="11"/>
      <c r="V16" s="11"/>
      <c r="W16" s="11"/>
      <c r="X16" s="11"/>
      <c r="Y16" s="13">
        <f t="shared" si="2"/>
        <v>6000</v>
      </c>
      <c r="Z16" s="16">
        <v>25</v>
      </c>
      <c r="AA16" s="15"/>
      <c r="AB16" s="15">
        <f t="shared" si="0"/>
        <v>150000</v>
      </c>
      <c r="AC16" s="15">
        <f t="shared" si="1"/>
        <v>125000</v>
      </c>
      <c r="AD16" s="15">
        <v>125000</v>
      </c>
    </row>
    <row r="17" spans="1:30" ht="45" x14ac:dyDescent="0.25">
      <c r="A17" s="8">
        <v>276</v>
      </c>
      <c r="B17" s="9" t="s">
        <v>75</v>
      </c>
      <c r="C17" s="10" t="s">
        <v>76</v>
      </c>
      <c r="D17" s="10">
        <v>16</v>
      </c>
      <c r="E17" s="10" t="s">
        <v>76</v>
      </c>
      <c r="F17" s="10" t="s">
        <v>76</v>
      </c>
      <c r="G17" s="10" t="s">
        <v>77</v>
      </c>
      <c r="H17" s="10" t="s">
        <v>77</v>
      </c>
      <c r="I17" s="10" t="s">
        <v>33</v>
      </c>
      <c r="J17" s="11"/>
      <c r="K17" s="11"/>
      <c r="L17" s="11"/>
      <c r="M17" s="11"/>
      <c r="N17" s="11"/>
      <c r="O17" s="11">
        <v>18000</v>
      </c>
      <c r="P17" s="11"/>
      <c r="Q17" s="11"/>
      <c r="R17" s="11"/>
      <c r="S17" s="11"/>
      <c r="T17" s="11"/>
      <c r="U17" s="11"/>
      <c r="V17" s="11"/>
      <c r="W17" s="11"/>
      <c r="X17" s="11"/>
      <c r="Y17" s="13">
        <f t="shared" si="2"/>
        <v>18000</v>
      </c>
      <c r="Z17" s="16">
        <v>20</v>
      </c>
      <c r="AA17" s="15"/>
      <c r="AB17" s="15">
        <f t="shared" si="0"/>
        <v>360000</v>
      </c>
      <c r="AC17" s="15">
        <f t="shared" si="1"/>
        <v>300000</v>
      </c>
      <c r="AD17" s="15">
        <v>300000</v>
      </c>
    </row>
    <row r="18" spans="1:30" ht="56.25" x14ac:dyDescent="0.25">
      <c r="A18" s="8">
        <v>277</v>
      </c>
      <c r="B18" s="9" t="s">
        <v>75</v>
      </c>
      <c r="C18" s="10" t="s">
        <v>78</v>
      </c>
      <c r="D18" s="10">
        <v>17</v>
      </c>
      <c r="E18" s="10" t="s">
        <v>78</v>
      </c>
      <c r="F18" s="10" t="s">
        <v>78</v>
      </c>
      <c r="G18" s="10" t="s">
        <v>79</v>
      </c>
      <c r="H18" s="10" t="s">
        <v>79</v>
      </c>
      <c r="I18" s="10" t="s">
        <v>33</v>
      </c>
      <c r="J18" s="11"/>
      <c r="K18" s="11"/>
      <c r="L18" s="11"/>
      <c r="M18" s="11"/>
      <c r="N18" s="11"/>
      <c r="O18" s="11">
        <v>11000</v>
      </c>
      <c r="P18" s="11"/>
      <c r="Q18" s="11"/>
      <c r="R18" s="11"/>
      <c r="S18" s="11"/>
      <c r="T18" s="11"/>
      <c r="U18" s="11"/>
      <c r="V18" s="11"/>
      <c r="W18" s="11"/>
      <c r="X18" s="11"/>
      <c r="Y18" s="13">
        <f t="shared" si="2"/>
        <v>11000</v>
      </c>
      <c r="Z18" s="16">
        <v>15</v>
      </c>
      <c r="AA18" s="15"/>
      <c r="AB18" s="15">
        <f t="shared" si="0"/>
        <v>165000</v>
      </c>
      <c r="AC18" s="15">
        <f t="shared" si="1"/>
        <v>137500</v>
      </c>
      <c r="AD18" s="15">
        <v>137500</v>
      </c>
    </row>
    <row r="19" spans="1:30" ht="33.75" x14ac:dyDescent="0.25">
      <c r="A19" s="8">
        <v>278</v>
      </c>
      <c r="B19" s="9" t="s">
        <v>30</v>
      </c>
      <c r="C19" s="10" t="s">
        <v>80</v>
      </c>
      <c r="D19" s="10">
        <v>18</v>
      </c>
      <c r="E19" s="10" t="s">
        <v>80</v>
      </c>
      <c r="F19" s="10" t="s">
        <v>80</v>
      </c>
      <c r="G19" s="10" t="s">
        <v>81</v>
      </c>
      <c r="H19" s="10" t="s">
        <v>81</v>
      </c>
      <c r="I19" s="10" t="s">
        <v>33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>
        <v>300</v>
      </c>
      <c r="Y19" s="13">
        <f t="shared" si="2"/>
        <v>300</v>
      </c>
      <c r="Z19" s="15">
        <v>52.103999999999999</v>
      </c>
      <c r="AA19" s="15">
        <v>43.42</v>
      </c>
      <c r="AB19" s="15">
        <f t="shared" si="0"/>
        <v>15631.199999999999</v>
      </c>
      <c r="AC19" s="15">
        <f t="shared" si="1"/>
        <v>13026</v>
      </c>
      <c r="AD19" s="15">
        <v>13026</v>
      </c>
    </row>
    <row r="20" spans="1:30" ht="22.5" x14ac:dyDescent="0.25">
      <c r="A20" s="8"/>
      <c r="B20" s="18" t="s">
        <v>72</v>
      </c>
      <c r="C20" s="10"/>
      <c r="D20" s="10">
        <v>19</v>
      </c>
      <c r="E20" s="19" t="s">
        <v>82</v>
      </c>
      <c r="F20" s="19" t="s">
        <v>82</v>
      </c>
      <c r="G20" s="20"/>
      <c r="H20" s="20" t="s">
        <v>83</v>
      </c>
      <c r="I20" s="10" t="s">
        <v>33</v>
      </c>
      <c r="J20" s="11">
        <v>300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3">
        <f t="shared" si="2"/>
        <v>300</v>
      </c>
      <c r="Z20" s="15">
        <v>25</v>
      </c>
      <c r="AA20" s="15"/>
      <c r="AB20" s="15">
        <f t="shared" si="0"/>
        <v>7500</v>
      </c>
      <c r="AC20" s="15">
        <f t="shared" si="1"/>
        <v>6250</v>
      </c>
      <c r="AD20" s="15">
        <v>6250</v>
      </c>
    </row>
    <row r="21" spans="1:30" ht="33.75" x14ac:dyDescent="0.25">
      <c r="A21" s="8"/>
      <c r="B21" s="18" t="s">
        <v>72</v>
      </c>
      <c r="C21" s="10"/>
      <c r="D21" s="10">
        <v>20</v>
      </c>
      <c r="E21" s="19" t="s">
        <v>84</v>
      </c>
      <c r="F21" s="19" t="s">
        <v>84</v>
      </c>
      <c r="G21" s="19"/>
      <c r="H21" s="19" t="s">
        <v>85</v>
      </c>
      <c r="I21" s="10" t="s">
        <v>33</v>
      </c>
      <c r="J21" s="11">
        <v>200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3">
        <f t="shared" si="2"/>
        <v>200</v>
      </c>
      <c r="Z21" s="15">
        <v>25</v>
      </c>
      <c r="AA21" s="15"/>
      <c r="AB21" s="15">
        <f t="shared" si="0"/>
        <v>5000</v>
      </c>
      <c r="AC21" s="15">
        <f t="shared" si="1"/>
        <v>4166.666666666667</v>
      </c>
      <c r="AD21" s="15">
        <v>4166.67</v>
      </c>
    </row>
    <row r="22" spans="1:30" ht="45" x14ac:dyDescent="0.25">
      <c r="A22" s="8"/>
      <c r="B22" s="18" t="s">
        <v>72</v>
      </c>
      <c r="C22" s="10"/>
      <c r="D22" s="10">
        <v>21</v>
      </c>
      <c r="E22" s="21" t="s">
        <v>86</v>
      </c>
      <c r="F22" s="21" t="s">
        <v>86</v>
      </c>
      <c r="G22" s="22"/>
      <c r="H22" s="22" t="s">
        <v>87</v>
      </c>
      <c r="I22" s="10" t="s">
        <v>33</v>
      </c>
      <c r="J22" s="11">
        <v>2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3">
        <f t="shared" si="2"/>
        <v>2</v>
      </c>
      <c r="Z22" s="15">
        <v>420</v>
      </c>
      <c r="AA22" s="15"/>
      <c r="AB22" s="15">
        <f t="shared" si="0"/>
        <v>840</v>
      </c>
      <c r="AC22" s="15">
        <f t="shared" si="1"/>
        <v>700</v>
      </c>
      <c r="AD22" s="15">
        <v>700</v>
      </c>
    </row>
    <row r="23" spans="1:30" ht="33.75" x14ac:dyDescent="0.25">
      <c r="A23" s="8"/>
      <c r="B23" s="18" t="s">
        <v>72</v>
      </c>
      <c r="C23" s="10"/>
      <c r="D23" s="10">
        <v>22</v>
      </c>
      <c r="E23" s="23" t="s">
        <v>88</v>
      </c>
      <c r="F23" s="23" t="s">
        <v>88</v>
      </c>
      <c r="G23" s="23"/>
      <c r="H23" s="23" t="s">
        <v>89</v>
      </c>
      <c r="I23" s="10" t="s">
        <v>33</v>
      </c>
      <c r="J23" s="11"/>
      <c r="K23" s="11"/>
      <c r="L23" s="11"/>
      <c r="M23" s="11"/>
      <c r="N23" s="11"/>
      <c r="O23" s="11">
        <v>5500</v>
      </c>
      <c r="P23" s="11"/>
      <c r="Q23" s="11"/>
      <c r="R23" s="11"/>
      <c r="S23" s="11"/>
      <c r="T23" s="11"/>
      <c r="U23" s="11"/>
      <c r="V23" s="11"/>
      <c r="W23" s="11"/>
      <c r="X23" s="11"/>
      <c r="Y23" s="13">
        <f t="shared" si="2"/>
        <v>5500</v>
      </c>
      <c r="Z23" s="15">
        <v>9</v>
      </c>
      <c r="AA23" s="15"/>
      <c r="AB23" s="15">
        <f t="shared" si="0"/>
        <v>49500</v>
      </c>
      <c r="AC23" s="15">
        <f t="shared" si="1"/>
        <v>41250</v>
      </c>
      <c r="AD23" s="15">
        <v>41250</v>
      </c>
    </row>
    <row r="24" spans="1:30" ht="33.75" x14ac:dyDescent="0.25">
      <c r="A24" s="8"/>
      <c r="B24" s="18" t="s">
        <v>72</v>
      </c>
      <c r="C24" s="10"/>
      <c r="D24" s="10">
        <v>23</v>
      </c>
      <c r="E24" s="23" t="s">
        <v>90</v>
      </c>
      <c r="F24" s="23" t="s">
        <v>90</v>
      </c>
      <c r="G24" s="23"/>
      <c r="H24" s="23" t="s">
        <v>91</v>
      </c>
      <c r="I24" s="10" t="s">
        <v>33</v>
      </c>
      <c r="J24" s="11"/>
      <c r="K24" s="11"/>
      <c r="L24" s="11"/>
      <c r="M24" s="11"/>
      <c r="N24" s="11"/>
      <c r="O24" s="11">
        <v>3000</v>
      </c>
      <c r="P24" s="11"/>
      <c r="Q24" s="11"/>
      <c r="R24" s="11"/>
      <c r="S24" s="11"/>
      <c r="T24" s="11"/>
      <c r="U24" s="11"/>
      <c r="V24" s="11"/>
      <c r="W24" s="11"/>
      <c r="X24" s="11"/>
      <c r="Y24" s="13">
        <f t="shared" si="2"/>
        <v>3000</v>
      </c>
      <c r="Z24" s="15">
        <v>30</v>
      </c>
      <c r="AA24" s="15"/>
      <c r="AB24" s="15">
        <f t="shared" si="0"/>
        <v>90000</v>
      </c>
      <c r="AC24" s="15">
        <f t="shared" si="1"/>
        <v>75000</v>
      </c>
      <c r="AD24" s="15">
        <v>75000</v>
      </c>
    </row>
    <row r="25" spans="1:30" ht="33.75" x14ac:dyDescent="0.25">
      <c r="A25" s="8"/>
      <c r="B25" s="18" t="s">
        <v>72</v>
      </c>
      <c r="C25" s="10"/>
      <c r="D25" s="10">
        <v>24</v>
      </c>
      <c r="E25" s="23" t="s">
        <v>92</v>
      </c>
      <c r="F25" s="23" t="s">
        <v>92</v>
      </c>
      <c r="G25" s="23"/>
      <c r="H25" s="23" t="s">
        <v>93</v>
      </c>
      <c r="I25" s="10" t="s">
        <v>33</v>
      </c>
      <c r="J25" s="11"/>
      <c r="K25" s="11"/>
      <c r="L25" s="11"/>
      <c r="M25" s="11"/>
      <c r="N25" s="11"/>
      <c r="O25" s="11">
        <v>1000</v>
      </c>
      <c r="P25" s="11"/>
      <c r="Q25" s="11"/>
      <c r="R25" s="11"/>
      <c r="S25" s="11"/>
      <c r="T25" s="11"/>
      <c r="U25" s="11"/>
      <c r="V25" s="11"/>
      <c r="W25" s="11"/>
      <c r="X25" s="11"/>
      <c r="Y25" s="13">
        <f t="shared" si="2"/>
        <v>1000</v>
      </c>
      <c r="Z25" s="15">
        <v>30</v>
      </c>
      <c r="AA25" s="15"/>
      <c r="AB25" s="15">
        <f t="shared" si="0"/>
        <v>30000</v>
      </c>
      <c r="AC25" s="15">
        <f t="shared" si="1"/>
        <v>25000</v>
      </c>
      <c r="AD25" s="15">
        <v>25000</v>
      </c>
    </row>
    <row r="26" spans="1:30" ht="33.75" x14ac:dyDescent="0.25">
      <c r="A26" s="8"/>
      <c r="B26" s="18" t="s">
        <v>72</v>
      </c>
      <c r="C26" s="10"/>
      <c r="D26" s="10">
        <v>25</v>
      </c>
      <c r="E26" s="24" t="s">
        <v>94</v>
      </c>
      <c r="F26" s="24" t="s">
        <v>94</v>
      </c>
      <c r="G26" s="24"/>
      <c r="H26" s="24" t="s">
        <v>95</v>
      </c>
      <c r="I26" s="10" t="s">
        <v>33</v>
      </c>
      <c r="J26" s="11"/>
      <c r="K26" s="11"/>
      <c r="L26" s="11"/>
      <c r="M26" s="11"/>
      <c r="N26" s="11"/>
      <c r="O26" s="11">
        <v>400</v>
      </c>
      <c r="P26" s="11"/>
      <c r="Q26" s="11"/>
      <c r="R26" s="11"/>
      <c r="S26" s="11"/>
      <c r="T26" s="11"/>
      <c r="U26" s="11"/>
      <c r="V26" s="11"/>
      <c r="W26" s="11"/>
      <c r="X26" s="11"/>
      <c r="Y26" s="13">
        <f t="shared" si="2"/>
        <v>400</v>
      </c>
      <c r="Z26" s="15">
        <v>500</v>
      </c>
      <c r="AA26" s="15"/>
      <c r="AB26" s="15">
        <f t="shared" si="0"/>
        <v>200000</v>
      </c>
      <c r="AC26" s="15">
        <f t="shared" si="1"/>
        <v>166666.66666666669</v>
      </c>
      <c r="AD26" s="15">
        <v>166666.67000000001</v>
      </c>
    </row>
    <row r="27" spans="1:30" ht="54" customHeight="1" x14ac:dyDescent="0.25">
      <c r="A27" s="8"/>
      <c r="B27" s="18" t="s">
        <v>72</v>
      </c>
      <c r="C27" s="10"/>
      <c r="D27" s="10">
        <v>26</v>
      </c>
      <c r="E27" s="23" t="s">
        <v>96</v>
      </c>
      <c r="F27" s="23" t="s">
        <v>96</v>
      </c>
      <c r="G27" s="23"/>
      <c r="H27" s="23" t="s">
        <v>97</v>
      </c>
      <c r="I27" s="10" t="s">
        <v>33</v>
      </c>
      <c r="J27" s="11"/>
      <c r="K27" s="11"/>
      <c r="L27" s="11"/>
      <c r="M27" s="11"/>
      <c r="N27" s="11"/>
      <c r="O27" s="11">
        <v>800</v>
      </c>
      <c r="P27" s="11"/>
      <c r="Q27" s="11"/>
      <c r="R27" s="11"/>
      <c r="S27" s="11"/>
      <c r="T27" s="11"/>
      <c r="U27" s="11"/>
      <c r="V27" s="11"/>
      <c r="W27" s="11"/>
      <c r="X27" s="11"/>
      <c r="Y27" s="13">
        <f t="shared" si="2"/>
        <v>800</v>
      </c>
      <c r="Z27" s="15">
        <v>38.97</v>
      </c>
      <c r="AA27" s="15"/>
      <c r="AB27" s="15">
        <f t="shared" si="0"/>
        <v>31176</v>
      </c>
      <c r="AC27" s="15">
        <f t="shared" si="1"/>
        <v>25980</v>
      </c>
      <c r="AD27" s="15">
        <v>25980</v>
      </c>
    </row>
    <row r="28" spans="1:30" ht="67.5" x14ac:dyDescent="0.25">
      <c r="A28" s="8"/>
      <c r="B28" s="18" t="s">
        <v>72</v>
      </c>
      <c r="C28" s="10"/>
      <c r="D28" s="10">
        <v>27</v>
      </c>
      <c r="E28" s="23" t="s">
        <v>98</v>
      </c>
      <c r="F28" s="23" t="s">
        <v>98</v>
      </c>
      <c r="G28" s="25"/>
      <c r="H28" s="23" t="s">
        <v>99</v>
      </c>
      <c r="I28" s="10" t="s">
        <v>33</v>
      </c>
      <c r="J28" s="11"/>
      <c r="K28" s="11">
        <v>3125</v>
      </c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3">
        <f t="shared" si="2"/>
        <v>3125</v>
      </c>
      <c r="Z28" s="15">
        <v>45</v>
      </c>
      <c r="AA28" s="15">
        <v>37.5</v>
      </c>
      <c r="AB28" s="15">
        <f t="shared" si="0"/>
        <v>140625</v>
      </c>
      <c r="AC28" s="15">
        <f t="shared" si="1"/>
        <v>117187.5</v>
      </c>
      <c r="AD28" s="15">
        <v>117187.5</v>
      </c>
    </row>
    <row r="29" spans="1:30" ht="45" x14ac:dyDescent="0.25">
      <c r="A29" s="8"/>
      <c r="B29" s="18" t="s">
        <v>72</v>
      </c>
      <c r="C29" s="10"/>
      <c r="D29" s="10">
        <v>28</v>
      </c>
      <c r="E29" s="10" t="s">
        <v>100</v>
      </c>
      <c r="F29" s="10" t="s">
        <v>100</v>
      </c>
      <c r="G29" s="10"/>
      <c r="H29" s="23" t="s">
        <v>101</v>
      </c>
      <c r="I29" s="10" t="s">
        <v>33</v>
      </c>
      <c r="J29" s="11"/>
      <c r="K29" s="11"/>
      <c r="L29" s="11">
        <v>5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3">
        <f t="shared" si="2"/>
        <v>5</v>
      </c>
      <c r="Z29" s="16">
        <v>37000</v>
      </c>
      <c r="AA29" s="15"/>
      <c r="AB29" s="15">
        <f t="shared" si="0"/>
        <v>185000</v>
      </c>
      <c r="AC29" s="15">
        <f t="shared" si="1"/>
        <v>154166.66666666669</v>
      </c>
      <c r="AD29" s="15">
        <v>154166.67000000001</v>
      </c>
    </row>
    <row r="30" spans="1:30" ht="22.5" x14ac:dyDescent="0.25">
      <c r="A30" s="8"/>
      <c r="B30" s="18" t="s">
        <v>72</v>
      </c>
      <c r="C30" s="10"/>
      <c r="D30" s="10">
        <v>29</v>
      </c>
      <c r="E30" s="23" t="s">
        <v>102</v>
      </c>
      <c r="F30" s="23" t="s">
        <v>102</v>
      </c>
      <c r="G30" s="23"/>
      <c r="H30" s="23" t="s">
        <v>103</v>
      </c>
      <c r="I30" s="10" t="s">
        <v>33</v>
      </c>
      <c r="J30" s="11"/>
      <c r="K30" s="11"/>
      <c r="L30" s="11"/>
      <c r="M30" s="11">
        <v>8000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3">
        <f t="shared" si="2"/>
        <v>8000</v>
      </c>
      <c r="Z30" s="16">
        <f t="shared" ref="Z30:Z41" si="3">AA30*1.2</f>
        <v>1.68</v>
      </c>
      <c r="AA30" s="16">
        <v>1.4</v>
      </c>
      <c r="AB30" s="15">
        <f t="shared" si="0"/>
        <v>13440</v>
      </c>
      <c r="AC30" s="15">
        <f t="shared" si="1"/>
        <v>11200</v>
      </c>
      <c r="AD30" s="15">
        <v>11200</v>
      </c>
    </row>
    <row r="31" spans="1:30" ht="22.5" x14ac:dyDescent="0.25">
      <c r="A31" s="8"/>
      <c r="B31" s="18" t="s">
        <v>72</v>
      </c>
      <c r="C31" s="10"/>
      <c r="D31" s="10">
        <v>30</v>
      </c>
      <c r="E31" s="23" t="s">
        <v>104</v>
      </c>
      <c r="F31" s="23" t="s">
        <v>104</v>
      </c>
      <c r="G31" s="23"/>
      <c r="H31" s="23" t="s">
        <v>105</v>
      </c>
      <c r="I31" s="10" t="s">
        <v>33</v>
      </c>
      <c r="J31" s="11"/>
      <c r="K31" s="11"/>
      <c r="L31" s="11"/>
      <c r="M31" s="11">
        <v>800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3">
        <f t="shared" si="2"/>
        <v>800</v>
      </c>
      <c r="Z31" s="16">
        <f t="shared" si="3"/>
        <v>2.04</v>
      </c>
      <c r="AA31" s="16">
        <v>1.7</v>
      </c>
      <c r="AB31" s="15">
        <f t="shared" si="0"/>
        <v>1632</v>
      </c>
      <c r="AC31" s="15">
        <f t="shared" si="1"/>
        <v>1360</v>
      </c>
      <c r="AD31" s="15">
        <v>1360</v>
      </c>
    </row>
    <row r="32" spans="1:30" ht="22.5" x14ac:dyDescent="0.25">
      <c r="A32" s="8"/>
      <c r="B32" s="18" t="s">
        <v>72</v>
      </c>
      <c r="C32" s="10"/>
      <c r="D32" s="10">
        <v>31</v>
      </c>
      <c r="E32" s="23" t="s">
        <v>106</v>
      </c>
      <c r="F32" s="23" t="s">
        <v>106</v>
      </c>
      <c r="G32" s="23"/>
      <c r="H32" s="23" t="s">
        <v>107</v>
      </c>
      <c r="I32" s="10" t="s">
        <v>33</v>
      </c>
      <c r="J32" s="11"/>
      <c r="K32" s="11"/>
      <c r="L32" s="11"/>
      <c r="M32" s="11">
        <v>8000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3">
        <f t="shared" si="2"/>
        <v>8000</v>
      </c>
      <c r="Z32" s="16">
        <f t="shared" si="3"/>
        <v>3.9</v>
      </c>
      <c r="AA32" s="16">
        <v>3.25</v>
      </c>
      <c r="AB32" s="15">
        <f t="shared" si="0"/>
        <v>31200</v>
      </c>
      <c r="AC32" s="15">
        <f t="shared" si="1"/>
        <v>26000</v>
      </c>
      <c r="AD32" s="15">
        <v>26000</v>
      </c>
    </row>
    <row r="33" spans="1:30" ht="56.25" x14ac:dyDescent="0.25">
      <c r="A33" s="8"/>
      <c r="B33" s="18" t="s">
        <v>72</v>
      </c>
      <c r="C33" s="10"/>
      <c r="D33" s="10">
        <v>32</v>
      </c>
      <c r="E33" s="23" t="s">
        <v>108</v>
      </c>
      <c r="F33" s="23" t="s">
        <v>108</v>
      </c>
      <c r="G33" s="23"/>
      <c r="H33" s="26" t="s">
        <v>109</v>
      </c>
      <c r="I33" s="10" t="s">
        <v>110</v>
      </c>
      <c r="J33" s="11"/>
      <c r="K33" s="11"/>
      <c r="L33" s="11"/>
      <c r="M33" s="11"/>
      <c r="N33" s="11">
        <v>100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3">
        <f t="shared" si="2"/>
        <v>100</v>
      </c>
      <c r="Z33" s="16">
        <f t="shared" si="3"/>
        <v>552</v>
      </c>
      <c r="AA33" s="16">
        <v>460</v>
      </c>
      <c r="AB33" s="15">
        <f t="shared" si="0"/>
        <v>55200</v>
      </c>
      <c r="AC33" s="15">
        <f t="shared" si="1"/>
        <v>46000</v>
      </c>
      <c r="AD33" s="15">
        <v>46000</v>
      </c>
    </row>
    <row r="34" spans="1:30" ht="45" x14ac:dyDescent="0.25">
      <c r="A34" s="8"/>
      <c r="B34" s="18" t="s">
        <v>72</v>
      </c>
      <c r="C34" s="10"/>
      <c r="D34" s="10">
        <v>33</v>
      </c>
      <c r="E34" s="23" t="s">
        <v>111</v>
      </c>
      <c r="F34" s="23" t="s">
        <v>111</v>
      </c>
      <c r="G34" s="23"/>
      <c r="H34" s="26" t="s">
        <v>112</v>
      </c>
      <c r="I34" s="10" t="s">
        <v>110</v>
      </c>
      <c r="J34" s="11"/>
      <c r="K34" s="11"/>
      <c r="L34" s="11"/>
      <c r="M34" s="11"/>
      <c r="N34" s="11">
        <v>20</v>
      </c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3">
        <f t="shared" si="2"/>
        <v>20</v>
      </c>
      <c r="Z34" s="16">
        <f t="shared" si="3"/>
        <v>552</v>
      </c>
      <c r="AA34" s="16">
        <v>460</v>
      </c>
      <c r="AB34" s="15">
        <f t="shared" si="0"/>
        <v>11040</v>
      </c>
      <c r="AC34" s="15">
        <f t="shared" si="1"/>
        <v>9200</v>
      </c>
      <c r="AD34" s="15">
        <v>9200</v>
      </c>
    </row>
    <row r="35" spans="1:30" ht="45" x14ac:dyDescent="0.25">
      <c r="A35" s="8"/>
      <c r="B35" s="18" t="s">
        <v>72</v>
      </c>
      <c r="C35" s="10"/>
      <c r="D35" s="10">
        <v>34</v>
      </c>
      <c r="E35" s="23" t="s">
        <v>113</v>
      </c>
      <c r="F35" s="23" t="s">
        <v>113</v>
      </c>
      <c r="G35" s="23"/>
      <c r="H35" s="26" t="s">
        <v>114</v>
      </c>
      <c r="I35" s="10" t="s">
        <v>110</v>
      </c>
      <c r="J35" s="11"/>
      <c r="K35" s="11"/>
      <c r="L35" s="11"/>
      <c r="M35" s="11"/>
      <c r="N35" s="11">
        <v>80</v>
      </c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3">
        <f t="shared" si="2"/>
        <v>80</v>
      </c>
      <c r="Z35" s="16">
        <f t="shared" si="3"/>
        <v>552</v>
      </c>
      <c r="AA35" s="16">
        <v>460</v>
      </c>
      <c r="AB35" s="15">
        <f t="shared" si="0"/>
        <v>44160</v>
      </c>
      <c r="AC35" s="15">
        <f t="shared" si="1"/>
        <v>36800</v>
      </c>
      <c r="AD35" s="15">
        <v>36800</v>
      </c>
    </row>
    <row r="36" spans="1:30" ht="56.25" x14ac:dyDescent="0.25">
      <c r="A36" s="8"/>
      <c r="B36" s="18" t="s">
        <v>72</v>
      </c>
      <c r="C36" s="10"/>
      <c r="D36" s="10">
        <v>35</v>
      </c>
      <c r="E36" s="23" t="s">
        <v>115</v>
      </c>
      <c r="F36" s="23" t="s">
        <v>115</v>
      </c>
      <c r="G36" s="23"/>
      <c r="H36" s="26" t="s">
        <v>116</v>
      </c>
      <c r="I36" s="10" t="s">
        <v>110</v>
      </c>
      <c r="J36" s="11"/>
      <c r="K36" s="11"/>
      <c r="L36" s="11"/>
      <c r="M36" s="11"/>
      <c r="N36" s="11">
        <v>30</v>
      </c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3">
        <f t="shared" si="2"/>
        <v>30</v>
      </c>
      <c r="Z36" s="16">
        <f t="shared" si="3"/>
        <v>600</v>
      </c>
      <c r="AA36" s="16">
        <v>500</v>
      </c>
      <c r="AB36" s="15">
        <f t="shared" si="0"/>
        <v>18000</v>
      </c>
      <c r="AC36" s="15">
        <f t="shared" si="1"/>
        <v>15000</v>
      </c>
      <c r="AD36" s="15">
        <v>15000</v>
      </c>
    </row>
    <row r="37" spans="1:30" ht="45" x14ac:dyDescent="0.25">
      <c r="A37" s="8"/>
      <c r="B37" s="18" t="s">
        <v>72</v>
      </c>
      <c r="C37" s="10"/>
      <c r="D37" s="10">
        <v>36</v>
      </c>
      <c r="E37" s="23" t="s">
        <v>117</v>
      </c>
      <c r="F37" s="23" t="s">
        <v>117</v>
      </c>
      <c r="G37" s="23"/>
      <c r="H37" s="26" t="s">
        <v>118</v>
      </c>
      <c r="I37" s="10" t="s">
        <v>110</v>
      </c>
      <c r="J37" s="11"/>
      <c r="K37" s="11"/>
      <c r="L37" s="11"/>
      <c r="M37" s="11"/>
      <c r="N37" s="11">
        <v>100</v>
      </c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3">
        <f t="shared" si="2"/>
        <v>100</v>
      </c>
      <c r="Z37" s="16">
        <f t="shared" si="3"/>
        <v>720</v>
      </c>
      <c r="AA37" s="16">
        <v>600</v>
      </c>
      <c r="AB37" s="15">
        <f t="shared" si="0"/>
        <v>72000</v>
      </c>
      <c r="AC37" s="15">
        <f t="shared" si="1"/>
        <v>60000</v>
      </c>
      <c r="AD37" s="15">
        <v>60000</v>
      </c>
    </row>
    <row r="38" spans="1:30" ht="45" x14ac:dyDescent="0.25">
      <c r="A38" s="8"/>
      <c r="B38" s="18" t="s">
        <v>72</v>
      </c>
      <c r="C38" s="10"/>
      <c r="D38" s="10">
        <v>37</v>
      </c>
      <c r="E38" s="23" t="s">
        <v>119</v>
      </c>
      <c r="F38" s="23" t="s">
        <v>119</v>
      </c>
      <c r="G38" s="23"/>
      <c r="H38" s="26" t="s">
        <v>120</v>
      </c>
      <c r="I38" s="10" t="s">
        <v>110</v>
      </c>
      <c r="J38" s="11"/>
      <c r="K38" s="11"/>
      <c r="L38" s="11"/>
      <c r="M38" s="11"/>
      <c r="N38" s="11">
        <v>100</v>
      </c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3">
        <f t="shared" si="2"/>
        <v>100</v>
      </c>
      <c r="Z38" s="16">
        <f t="shared" si="3"/>
        <v>720</v>
      </c>
      <c r="AA38" s="16">
        <v>600</v>
      </c>
      <c r="AB38" s="15">
        <f t="shared" si="0"/>
        <v>72000</v>
      </c>
      <c r="AC38" s="15">
        <f t="shared" si="1"/>
        <v>60000</v>
      </c>
      <c r="AD38" s="15">
        <v>60000</v>
      </c>
    </row>
    <row r="39" spans="1:30" ht="45" x14ac:dyDescent="0.25">
      <c r="A39" s="8"/>
      <c r="B39" s="18" t="s">
        <v>72</v>
      </c>
      <c r="C39" s="10"/>
      <c r="D39" s="10">
        <v>38</v>
      </c>
      <c r="E39" s="23" t="s">
        <v>121</v>
      </c>
      <c r="F39" s="23" t="s">
        <v>121</v>
      </c>
      <c r="G39" s="23"/>
      <c r="H39" s="26" t="s">
        <v>122</v>
      </c>
      <c r="I39" s="10" t="s">
        <v>110</v>
      </c>
      <c r="J39" s="11"/>
      <c r="K39" s="11"/>
      <c r="L39" s="11"/>
      <c r="M39" s="11"/>
      <c r="N39" s="11">
        <v>60</v>
      </c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3">
        <f t="shared" si="2"/>
        <v>60</v>
      </c>
      <c r="Z39" s="16">
        <f t="shared" si="3"/>
        <v>300</v>
      </c>
      <c r="AA39" s="16">
        <v>250</v>
      </c>
      <c r="AB39" s="15">
        <f t="shared" si="0"/>
        <v>18000</v>
      </c>
      <c r="AC39" s="15">
        <f t="shared" si="1"/>
        <v>15000</v>
      </c>
      <c r="AD39" s="15">
        <v>15000</v>
      </c>
    </row>
    <row r="40" spans="1:30" ht="45" x14ac:dyDescent="0.25">
      <c r="A40" s="8"/>
      <c r="B40" s="18" t="s">
        <v>72</v>
      </c>
      <c r="C40" s="10"/>
      <c r="D40" s="10">
        <v>39</v>
      </c>
      <c r="E40" s="23" t="s">
        <v>123</v>
      </c>
      <c r="F40" s="23" t="s">
        <v>123</v>
      </c>
      <c r="G40" s="23"/>
      <c r="H40" s="26" t="s">
        <v>124</v>
      </c>
      <c r="I40" s="10" t="s">
        <v>110</v>
      </c>
      <c r="J40" s="11"/>
      <c r="K40" s="11"/>
      <c r="L40" s="11"/>
      <c r="M40" s="11"/>
      <c r="N40" s="11">
        <v>60</v>
      </c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3">
        <f t="shared" si="2"/>
        <v>60</v>
      </c>
      <c r="Z40" s="16">
        <f t="shared" si="3"/>
        <v>300</v>
      </c>
      <c r="AA40" s="16">
        <v>250</v>
      </c>
      <c r="AB40" s="15">
        <f t="shared" si="0"/>
        <v>18000</v>
      </c>
      <c r="AC40" s="15">
        <f t="shared" si="1"/>
        <v>15000</v>
      </c>
      <c r="AD40" s="15">
        <v>15000</v>
      </c>
    </row>
    <row r="41" spans="1:30" ht="56.25" x14ac:dyDescent="0.25">
      <c r="A41" s="8"/>
      <c r="B41" s="18" t="s">
        <v>72</v>
      </c>
      <c r="C41" s="10"/>
      <c r="D41" s="10">
        <v>40</v>
      </c>
      <c r="E41" s="23" t="s">
        <v>125</v>
      </c>
      <c r="F41" s="23" t="s">
        <v>125</v>
      </c>
      <c r="G41" s="23"/>
      <c r="H41" s="26" t="s">
        <v>126</v>
      </c>
      <c r="I41" s="10" t="s">
        <v>110</v>
      </c>
      <c r="J41" s="11"/>
      <c r="K41" s="11"/>
      <c r="L41" s="11"/>
      <c r="M41" s="11"/>
      <c r="N41" s="11">
        <v>50</v>
      </c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3">
        <f t="shared" si="2"/>
        <v>50</v>
      </c>
      <c r="Z41" s="16">
        <f t="shared" si="3"/>
        <v>720</v>
      </c>
      <c r="AA41" s="16">
        <v>600</v>
      </c>
      <c r="AB41" s="15">
        <f t="shared" si="0"/>
        <v>36000</v>
      </c>
      <c r="AC41" s="15">
        <f t="shared" si="1"/>
        <v>30000</v>
      </c>
      <c r="AD41" s="15">
        <v>30000</v>
      </c>
    </row>
    <row r="42" spans="1:30" ht="56.25" x14ac:dyDescent="0.25">
      <c r="A42" s="8"/>
      <c r="B42" s="18" t="s">
        <v>72</v>
      </c>
      <c r="C42" s="10"/>
      <c r="D42" s="10">
        <v>41</v>
      </c>
      <c r="E42" s="23" t="s">
        <v>127</v>
      </c>
      <c r="F42" s="23" t="s">
        <v>127</v>
      </c>
      <c r="G42" s="10"/>
      <c r="H42" s="26" t="s">
        <v>128</v>
      </c>
      <c r="I42" s="10" t="s">
        <v>110</v>
      </c>
      <c r="J42" s="11"/>
      <c r="K42" s="11"/>
      <c r="L42" s="11"/>
      <c r="M42" s="11"/>
      <c r="N42" s="11">
        <v>80</v>
      </c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3">
        <f t="shared" si="2"/>
        <v>80</v>
      </c>
      <c r="Z42" s="16">
        <f>AA42*1.2</f>
        <v>300</v>
      </c>
      <c r="AA42" s="16">
        <v>250</v>
      </c>
      <c r="AB42" s="15">
        <f t="shared" si="0"/>
        <v>24000</v>
      </c>
      <c r="AC42" s="15">
        <f t="shared" si="1"/>
        <v>20000</v>
      </c>
      <c r="AD42" s="15">
        <v>20000</v>
      </c>
    </row>
    <row r="43" spans="1:30" ht="33.75" x14ac:dyDescent="0.25">
      <c r="A43" s="8"/>
      <c r="B43" s="18" t="s">
        <v>72</v>
      </c>
      <c r="C43" s="10"/>
      <c r="D43" s="10">
        <v>42</v>
      </c>
      <c r="E43" s="23" t="s">
        <v>129</v>
      </c>
      <c r="F43" s="23" t="s">
        <v>130</v>
      </c>
      <c r="G43" s="10"/>
      <c r="H43" s="23" t="s">
        <v>131</v>
      </c>
      <c r="I43" s="10" t="s">
        <v>33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>
        <v>100</v>
      </c>
      <c r="W43" s="11"/>
      <c r="X43" s="11"/>
      <c r="Y43" s="13">
        <f t="shared" si="2"/>
        <v>100</v>
      </c>
      <c r="Z43" s="16">
        <v>6.0192452830188703</v>
      </c>
      <c r="AA43" s="16">
        <v>5.0160377358490598</v>
      </c>
      <c r="AB43" s="15">
        <f t="shared" si="0"/>
        <v>601.92452830188699</v>
      </c>
      <c r="AC43" s="15">
        <f t="shared" si="1"/>
        <v>501.60377358490587</v>
      </c>
      <c r="AD43" s="15">
        <v>501.61</v>
      </c>
    </row>
    <row r="44" spans="1:30" ht="33.75" x14ac:dyDescent="0.25">
      <c r="A44" s="8"/>
      <c r="B44" s="18" t="s">
        <v>72</v>
      </c>
      <c r="C44" s="10"/>
      <c r="D44" s="10">
        <v>42</v>
      </c>
      <c r="E44" s="23" t="s">
        <v>129</v>
      </c>
      <c r="F44" s="23" t="s">
        <v>132</v>
      </c>
      <c r="G44" s="10"/>
      <c r="H44" s="23" t="s">
        <v>133</v>
      </c>
      <c r="I44" s="10" t="s">
        <v>33</v>
      </c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>
        <v>1300</v>
      </c>
      <c r="W44" s="11"/>
      <c r="X44" s="11"/>
      <c r="Y44" s="13">
        <f t="shared" si="2"/>
        <v>1300</v>
      </c>
      <c r="Z44" s="16">
        <v>12.636716417910399</v>
      </c>
      <c r="AA44" s="16">
        <v>10.5305970149254</v>
      </c>
      <c r="AB44" s="15">
        <f t="shared" si="0"/>
        <v>16427.731343283518</v>
      </c>
      <c r="AC44" s="15">
        <f t="shared" si="1"/>
        <v>13689.776119402932</v>
      </c>
      <c r="AD44" s="15">
        <v>13689.78</v>
      </c>
    </row>
    <row r="45" spans="1:30" ht="33.75" x14ac:dyDescent="0.25">
      <c r="A45" s="8"/>
      <c r="B45" s="18" t="s">
        <v>72</v>
      </c>
      <c r="C45" s="10"/>
      <c r="D45" s="10">
        <v>42</v>
      </c>
      <c r="E45" s="23" t="s">
        <v>129</v>
      </c>
      <c r="F45" s="23" t="s">
        <v>134</v>
      </c>
      <c r="G45" s="10"/>
      <c r="H45" s="23" t="s">
        <v>135</v>
      </c>
      <c r="I45" s="10" t="s">
        <v>33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>
        <v>200</v>
      </c>
      <c r="W45" s="11"/>
      <c r="X45" s="11"/>
      <c r="Y45" s="13">
        <f t="shared" si="2"/>
        <v>200</v>
      </c>
      <c r="Z45" s="16">
        <v>2.6040000000000001</v>
      </c>
      <c r="AA45" s="16">
        <v>2.17</v>
      </c>
      <c r="AB45" s="15">
        <f t="shared" si="0"/>
        <v>520.80000000000007</v>
      </c>
      <c r="AC45" s="15">
        <f t="shared" si="1"/>
        <v>434.00000000000006</v>
      </c>
      <c r="AD45" s="15">
        <v>434</v>
      </c>
    </row>
    <row r="46" spans="1:30" ht="33.75" x14ac:dyDescent="0.25">
      <c r="A46" s="8"/>
      <c r="B46" s="18" t="s">
        <v>72</v>
      </c>
      <c r="C46" s="10"/>
      <c r="D46" s="10">
        <v>42</v>
      </c>
      <c r="E46" s="23" t="s">
        <v>129</v>
      </c>
      <c r="F46" s="23" t="s">
        <v>136</v>
      </c>
      <c r="G46" s="10"/>
      <c r="H46" s="23" t="s">
        <v>137</v>
      </c>
      <c r="I46" s="10" t="s">
        <v>138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>
        <v>220</v>
      </c>
      <c r="W46" s="11"/>
      <c r="X46" s="11"/>
      <c r="Y46" s="13">
        <f t="shared" si="2"/>
        <v>220</v>
      </c>
      <c r="Z46" s="16">
        <f>AA46*1.2</f>
        <v>40.833599999999997</v>
      </c>
      <c r="AA46" s="16">
        <v>34.027999999999999</v>
      </c>
      <c r="AB46" s="15">
        <f t="shared" si="0"/>
        <v>8983.3919999999998</v>
      </c>
      <c r="AC46" s="15">
        <f>AB46/1.2</f>
        <v>7486.16</v>
      </c>
      <c r="AD46" s="15">
        <v>7486.16</v>
      </c>
    </row>
    <row r="47" spans="1:30" ht="33.75" x14ac:dyDescent="0.25">
      <c r="A47" s="8"/>
      <c r="B47" s="18" t="s">
        <v>72</v>
      </c>
      <c r="C47" s="10"/>
      <c r="D47" s="10">
        <v>42</v>
      </c>
      <c r="E47" s="23" t="s">
        <v>129</v>
      </c>
      <c r="F47" s="23" t="s">
        <v>139</v>
      </c>
      <c r="G47" s="10"/>
      <c r="H47" s="23" t="s">
        <v>140</v>
      </c>
      <c r="I47" s="10" t="s">
        <v>138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>
        <v>220</v>
      </c>
      <c r="W47" s="11"/>
      <c r="X47" s="11"/>
      <c r="Y47" s="13">
        <f t="shared" si="2"/>
        <v>220</v>
      </c>
      <c r="Z47" s="16">
        <f>AA47*1.2</f>
        <v>30.611399999999996</v>
      </c>
      <c r="AA47" s="16">
        <v>25.509499999999999</v>
      </c>
      <c r="AB47" s="15">
        <f t="shared" si="0"/>
        <v>6734.5079999999989</v>
      </c>
      <c r="AC47" s="15">
        <f t="shared" ref="AC47:AC49" si="4">AB47/1.2</f>
        <v>5612.0899999999992</v>
      </c>
      <c r="AD47" s="15">
        <v>5612.09</v>
      </c>
    </row>
    <row r="48" spans="1:30" ht="33.75" x14ac:dyDescent="0.25">
      <c r="A48" s="8"/>
      <c r="B48" s="9" t="s">
        <v>30</v>
      </c>
      <c r="C48" s="10" t="s">
        <v>141</v>
      </c>
      <c r="D48" s="10">
        <v>43</v>
      </c>
      <c r="E48" s="10" t="s">
        <v>141</v>
      </c>
      <c r="F48" s="10" t="s">
        <v>141</v>
      </c>
      <c r="G48" s="10" t="s">
        <v>142</v>
      </c>
      <c r="H48" s="10" t="s">
        <v>142</v>
      </c>
      <c r="I48" s="10" t="s">
        <v>33</v>
      </c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>
        <v>30</v>
      </c>
      <c r="W48" s="11"/>
      <c r="X48" s="11"/>
      <c r="Y48" s="13">
        <f t="shared" si="2"/>
        <v>30</v>
      </c>
      <c r="Z48" s="16">
        <v>52.103999999999999</v>
      </c>
      <c r="AA48" s="16">
        <v>43.42</v>
      </c>
      <c r="AB48" s="15">
        <f t="shared" si="0"/>
        <v>1563.12</v>
      </c>
      <c r="AC48" s="15">
        <f t="shared" si="4"/>
        <v>1302.5999999999999</v>
      </c>
      <c r="AD48" s="15">
        <v>1302.5999999999999</v>
      </c>
    </row>
    <row r="49" spans="1:30" ht="37.5" customHeight="1" x14ac:dyDescent="0.25">
      <c r="A49" s="8"/>
      <c r="B49" s="9"/>
      <c r="C49" s="10"/>
      <c r="D49" s="10">
        <v>44</v>
      </c>
      <c r="E49" s="10" t="s">
        <v>143</v>
      </c>
      <c r="F49" s="10" t="s">
        <v>143</v>
      </c>
      <c r="G49" s="10"/>
      <c r="H49" s="8" t="s">
        <v>144</v>
      </c>
      <c r="I49" s="10" t="s">
        <v>33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>
        <v>1500</v>
      </c>
      <c r="X49" s="11"/>
      <c r="Y49" s="13">
        <f t="shared" si="2"/>
        <v>1500</v>
      </c>
      <c r="Z49" s="16">
        <v>45</v>
      </c>
      <c r="AA49" s="16">
        <v>37.5</v>
      </c>
      <c r="AB49" s="15">
        <f>Y49*Z49</f>
        <v>67500</v>
      </c>
      <c r="AC49" s="15">
        <f t="shared" si="4"/>
        <v>56250</v>
      </c>
      <c r="AD49" s="15">
        <v>56250</v>
      </c>
    </row>
  </sheetData>
  <autoFilter ref="A1:AC49" xr:uid="{00000000-0009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Spre Demarare_pregatit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WHO</dc:creator>
  <cp:lastModifiedBy>WHO</cp:lastModifiedBy>
  <dcterms:created xsi:type="dcterms:W3CDTF">2026-02-04T13:47:54Z</dcterms:created>
  <dcterms:modified xsi:type="dcterms:W3CDTF">2026-02-04T14:18:52Z</dcterms:modified>
</cp:coreProperties>
</file>