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192.168.110.2\Dispozitive\+LP ADM 2023 +\Dispozitive medicale (utilaje)\IC PATURI\"/>
    </mc:Choice>
  </mc:AlternateContent>
  <xr:revisionPtr revIDLastSave="0" documentId="13_ncr:1_{E95C6271-079D-40C1-A429-3DF198DF2A26}" xr6:coauthVersionLast="47" xr6:coauthVersionMax="47" xr10:uidLastSave="{00000000-0000-0000-0000-000000000000}"/>
  <bookViews>
    <workbookView xWindow="-12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'!$B$6:$M$9</definedName>
    <definedName name="_xlnm._FilterDatabase" localSheetId="0" hidden="1">'Specificaţii tehnice         '!$A$6:$J$17</definedName>
    <definedName name="_Hlk125125747" localSheetId="1">'Specificaţii de preț        '!#REF!</definedName>
    <definedName name="_Hlk135403399" localSheetId="1">'Specificaţii de preț        '!#REF!</definedName>
  </definedNames>
  <calcPr calcId="181029"/>
</workbook>
</file>

<file path=xl/calcChain.xml><?xml version="1.0" encoding="utf-8"?>
<calcChain xmlns="http://schemas.openxmlformats.org/spreadsheetml/2006/main">
  <c r="K24" i="5" l="1"/>
  <c r="J24" i="5"/>
  <c r="I17" i="4"/>
  <c r="M17" i="5"/>
  <c r="E16" i="5"/>
  <c r="E15" i="5"/>
  <c r="D14" i="5"/>
  <c r="D13" i="5"/>
  <c r="D12" i="5"/>
  <c r="D11" i="5"/>
  <c r="D10" i="5"/>
  <c r="D9" i="5"/>
  <c r="D8" i="5"/>
  <c r="D16" i="4"/>
  <c r="D15" i="4"/>
  <c r="C8" i="4" l="1"/>
  <c r="C9" i="4"/>
  <c r="C10" i="4"/>
  <c r="C11" i="4"/>
  <c r="C12" i="4"/>
  <c r="C13" i="4"/>
  <c r="C14" i="4"/>
  <c r="K12" i="7"/>
  <c r="J12" i="7"/>
</calcChain>
</file>

<file path=xl/sharedStrings.xml><?xml version="1.0" encoding="utf-8"?>
<sst xmlns="http://schemas.openxmlformats.org/spreadsheetml/2006/main" count="112" uniqueCount="56">
  <si>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</si>
  <si>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</si>
  <si>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</si>
  <si>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</si>
  <si>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</si>
  <si>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</si>
  <si>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</si>
  <si>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</si>
  <si>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</si>
  <si>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</si>
  <si>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</si>
  <si>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</si>
  <si>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</si>
  <si>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</si>
  <si>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</si>
  <si>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</si>
  <si>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</si>
  <si>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</si>
  <si>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</si>
  <si>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</si>
  <si>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</si>
  <si>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</si>
  <si>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</si>
  <si>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</si>
  <si>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</si>
  <si>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</si>
  <si>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</si>
  <si>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</si>
  <si>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bucată</t>
  </si>
  <si>
    <t xml:space="preserve">LP nr.     </t>
  </si>
  <si>
    <t>33100000-1</t>
  </si>
  <si>
    <t>Ultrasonograf portabil tip laptop sau analogic cu troleu</t>
  </si>
  <si>
    <t xml:space="preserve">APLICAŢII CLINICE: Cardiac, General; 
PORTURI PENTRU TRADUCTOARE ACTIVE: ≥3 (inclusiv prin extindere numar porturi cu multiplicator) 
NIVELE DE GRI: ≥256; 
SUMARUL GAMEI DINAMICE MAXIME: ≥330dB; 
CANALE PROCESARE: ≥ 1,000,000; 
ADÂNCIME DE SCANARE: ≥ 40 cm; 
DIAPAZON FRECVENTĂ ASIGURATĂ DE DISPOZITIV 1,5-22 Mhz (minim); 
TRADUCTOARELE ACCEPTATE DE SISTEM: convexe, TEE inclusiv pediatrice si neonatale, sectoriale , CW pencil, intra-operaționale; 
POSTPROCESARE DA 
Moduri de imagistică: 
M-mod DA; 
M-mod şi 2-D DA; 
Armonici Tisulare DA; 
M-mode anatomic DA; 
M-Mode color DA; 
Imagine prin Compunere Spatiala DA;
DOPPLER Tip CW, PW, CFM, TVI ; 
Afişare frecvenţă DA;
Afişare viteză DA;
Power Doppler DA;
Duplex DA;
Triplex DA;
Masurari automatizate DA; 
Calcule automate DA; 
Power Doppler DA; 
Duplex DA; 
Triplex DA 
FUNCŢIONALITĂŢI: 
Ajustare frecventa DA; 
Diapazon dinamic reglabil DA; 
Focalizare de recepţie dinamică
Ajustare mape de culori ≥ 10; 
Selectare automata a sondei la aplicarea presetului DA; 
Reglare GAIN DA; 
TGC – cel putin 8 segmente DA; 
Funcţie de optimizare automată a imaginii DA; 
Funcţie de imbunatatire a imaginii prin compunere spatiala DA; 
Vizualizare duală în timp real a imaginii DA; 
Reglarea semnalului acustic DA; 
Măsurători in timp real si in freeze DA; 
Pachet IMT (Intima Media Thickness) cu masurare automata DA; 
Măsurarea automată a fracției de ejecție DA;
Vizualizare în rezoluție înaltă a fluxului sangvin DA;
Analiza cantitativa TDI DA;
Urmărirea mișcării țesuturilor (Tissue Tracking) cu analiză (strain rate, Bull’s Eye sau analogic) DA;
Regim de îmbunătățire a imaginii în regim cardiac DA;
Elastografie in timp real DA; 
PAN/ZOOM imagine în timp real DA; 
Zoom de înaltă definiţie şi zoom pe arii preselectate DA;
 imagine îngheţată DA 
Spaţiul de stocare ≥ 250 GB SSD; 
Memorie CINE ≥ 150sec DA; 
Porturi extensie:USB 3.0 ≥4 DA 
Video/Audio, HDMI DA; 
Port ECG DA;
DICOM 3.0 DA; 
Timp de conectare ≤30sec
TRADUCTOARE: 
Convex cu frecvenţe de lucru 1.5 - 6 Mhz - 1 unitate;
Liniar cu frecvenţe de lucru 3.0 – 13.0 MHz -numar de elemente ≥190;
Fazat cu frecvenţe de lucru 1.0 – 5.0 MHz
Toate traductoarele solicitate au posibilitatea utilizării ghidului de biopsie DA;
MONITOR FULL HD ≥ 15.6” 
Rezolutie ≥1920x1080; 
Ajustarea automată a luminozității ecranului DA;
Unghiul de deschidere a ecranului ≥170° DA;
BUTOANE CONSOLA Configurabile DA; 
Iluminarea butoanelor DA;
Posibilitatea efectuării Upgrade DA; 
Baterie incorporata, cu durata de lucru ≥ 1.5h; 
Indicator al nivelului bateriei rămase fără conectarea dispozitivului DA;
Imprimanta termica alb/negru – 1buc;
Troleu cu ajustarea înălțimii DA;
Posibilitate instalare printer DA;
Manual de service în una din limbile de circulație internațională (rusa/engleza). 
- Manual de utilizare la momentul livrării în limba română/rusă. 
</t>
  </si>
  <si>
    <t xml:space="preserve">Fibrobronhoscop  
Cod 290260 
Descriere Fibronhoscop destinat diagnosticului și tratamentul cailor respiratori 
Parametrul  Specificația
Sistem optic Unghiul cîmpului de vedere ≥ 120 grade
 Înclinarea cîmpului vizual 0 grade
 Adîncimea cîmpului vizual 3- 50mm
 Capul distal ≤ 6 mm
 Diametrul exterior ≤ 6 mm
Înclinarea capului distal sus/jos 180/130 grade
Diametrul tubului introdus  ≤ 6mm
Lungimea de lucru  ≥ 600 mm
Canalul de instrumente  ≥ 2,7 mm
Completarea  Lampă de halogen de rezervă - 1 unit.
  Piesă bucală -2 unit.
  Tester automat (sa se indice modelul) - 1 unit. 
  "Sursa de lumină halogen (minim 150 W) - 1 unit.
(sa se indice modelul)"
  Pensă de biopsie- 2 unit.
</t>
  </si>
  <si>
    <t xml:space="preserve">Fibrobronhoscop  </t>
  </si>
  <si>
    <t xml:space="preserve"> Modul senzor de bule</t>
  </si>
  <si>
    <t xml:space="preserve">Sa contina 2 modul de bule da- Compatibile cu aparatul de circulatie extracorporeala Sorin Group Livanova “Stochert S 5 (anul 2018)
Sa contina 2 sensori  de bule da
Sa contina 2 cabluri senzor bule da
Sa aiba opţiune de inchidere a clemei electromagnetice la detectarea bulelor de aer, inclusiv declanşare alarma acustica si vizuala. da
</t>
  </si>
  <si>
    <t>Frigider de laborator 60-70L</t>
  </si>
  <si>
    <t xml:space="preserve">Temperatura - +2 C până la +8 C;
Acuratețe temperatură 0,1 C;
Racire – convecție forțată;
Capacitate  60-70 L;
Agent de răcire – R600a;
Clasa climatică – N, SN;
Interfață PC  - USB;
Alarme – alarmă pentru temperaturi ridicate și scăzute;
 Alarmă pentru eroarea termostatului;
 Alarmă pentru usa deschisă;
Material – Exterior: placă de oțel pulverizată cu pulbere antibacteriană;
Interior: placă de oțel pulverizată cu pulbere antibacteriană;
Număr de rafturi – 2 
Accesorii incluse – Lampa LED 
Port USB;
Dispozitiv de înregistrare a temperaturii 
</t>
  </si>
  <si>
    <t>Dispozitiv de fizioterapie cu curenți de joasă și medie frecvență (amplipulsterapie)</t>
  </si>
  <si>
    <t xml:space="preserve">Dispozitiv de fizioterapie cu curenți de joasă și medie frecvență (amplipulsterapie)
Forme de curenti:  galvanici, diadinamici, sinusoidali modulați
Ecran LED
Taimer încorporat 
Control automat al curentului pacientului 
Tensiunea rețelei electrice: 220V
Frecvența: 50 Hz
Puterea: max 40 VA
Clasa de electrosecuritate: II
</t>
  </si>
  <si>
    <t>Agitator de laborator orbital carusel pentru amestecul eprubetelor cu sînge</t>
  </si>
  <si>
    <t xml:space="preserve">Agitator de laborator orbital carusel pentru amestecul eprubetelor cu sînge
Capacitate – 1-15 eprubete;
Diametru – 12-0,1 mm;
Diametrul discului – 220mm;
Unghi – 38grade;
Suportul pentru eprubete din cauciuc special.
</t>
  </si>
  <si>
    <t>Ultrasonograf intracardiac (ICE), Consola cu Ultrasunete, portabil</t>
  </si>
  <si>
    <t xml:space="preserve">Ultrasonograf intracardiac (ICE), Consola cu Ultrasunete, portabil  
Cod  
APLICAŢII CLINICE  General, cardiac, intracardiac, pentru sala de electrofiziologie
PROBE PORTURI  min.1
PROBE TIP, MHz Linear opțional
 Phased/Vector 2-7,5
 Convex opțional
 ICE, intracardiac Eco 2 - 11
NIVELE DE GRI  ≥256
GAMA DINAMICĂ  ≥250dB
PREPROCESARE, Canale digitale  ≥120000
POSTPROCESARE  da
Moduri M-mod şi 2-D, Doppler, Doppler color da (2D M, B regim, TTE, auto EF, smart Eco, TVI/TI, TSI, MDI, LVO contrast, CardioLab/MacLab interfata,  DTI, THI, , dinamic TCE,)
ICE (Intracardiac ECHO)  Tip intracardiac
 Prezență modulul interfață pentru sonde ICE da
 soft pentru vizualizare intracardiacă da
 Swift link pentru conectare cu transductorul intracardiac da 
 compatibilitate cu sonda intracardiaca de ultrasunete da
FUNCŢIONALITĂŢI Măsurători digitale da
 Diapazon dinamic selectabil da
 Focalizare de transmisie ajustabilă da
 Focalizare de recepţie dinamică da
 Măsurători pe reluarea video da
PAN/ZOOM imagine în timp real da
 imagine îngheţată da
STOCARE IMAGINI Capacitate ≥250GB
 Cine da
Conexiune de tip DICOM 3.0 cu protecție datelor personale la împărțirea datelor  da
Securitatea datelor personale  da
PACHETE DE ANALIZĂ Cardiac  da
 Vascular optional
 ICE, intracardiac Eco da
  diferiti algoritmi și programe specializate de calculare al FE VS, al configurației VM etc.
Memorie interna pentru stocare, GB  de tip SSD, min 250 GB
Conectarea la monitor extern  da
Analizarea datelor  posibiitate de conectare la sistemele Cloud
MONITOR  minim 15" ecran sensorial
DIVIZARE MONITOR  da
ACCESORII  Troleu pentru portare/ stație doc cu 4 porturi pentru probe și pachet de baterie da
 Imprimantă  opțional
 Cablu ECG da
 Transductor ICE de diametru 8-10 F 2 buc.
DESERVIRE  minimum 24 de luni in perioada postgaranție
Termen de exploatare așteptat  minimum 7 ani
TRANING SI PREGĂTIREA SPECIALISTULUI  obligatoriu
</t>
  </si>
  <si>
    <t>Valoarea estimativă</t>
  </si>
  <si>
    <t>standarde de referință</t>
  </si>
  <si>
    <t>Specificarea tehnică deplină ofertată</t>
  </si>
  <si>
    <t>Pat multifunctional pentru adulti (6-8 pozitii) Cod 140400</t>
  </si>
  <si>
    <t xml:space="preserve">Pat multifunctional pentru adulţi (6-8 poziţii)
Cod 140400
Descriere Paturi motorizate pentru secții de ATI și secții de reanimare
Parametrul Specificația
Tip multifuncțional  cu 6-8 poziții
Tip pacient adult
Controlul pacientului tip Toate butoanele să fie însoțite de simboluri grafice
 Funcționalități poziționare sedentară
  poziționare Trendelenburg
  poziționare anti-Trendelenburg
Controlul de către asistentă Blocarea control pacient da
Greutatea maximă adimisă de încărcare Cu etichetă pe pat ≥220 kg
Înălțime Ajustabilă ≥ 74 cm
Rotile Diametru ≥12.5 cm
 Sistem de blocare  la minim 2 rotile
Parapete de protecție laterale da
Sectiunea spate să aibă cadru pentru detector radiologic ≥ 43 x 43 cm
Reglare manuală a părților importante în caz de lipsă de energie electrică opțională
Alimentare  220 V, 50 Hz
Saltele lavabile ortopedică  da
</t>
  </si>
  <si>
    <t>Brancarda sanitara (caracteristici avansate) Cod 140380</t>
  </si>
  <si>
    <t xml:space="preserve">Brancarda sanitara  (caracteristici avansate)
Cod 140380
Descriere Brancardă destinată pentru transportarea pacienților
Parametru Specificație 
Tip hidraulic
Secțiuni ≥ 3
Poziționare Tredelinburg cu ajutorul unui amortiztor ≥ 12 grade
 Antitredelinburg cu
 ajutorul unui amortiztor ≥ 12 grade
Spătarul reglabil cu ajutorul unui amortizator cu gaz ≥ 80 grade
Control manual da, din ambele părți
Transparență la razele x-ray (radiografie, brac C) da
Nișe pentru casete x-ray minim 3 buc.
Reglabilă pe înălțime 55 - 80 cm
Bare laterale, pliabile da
Roți Diametru ≥ 15 cm
 Frine cu blocare centrală
la toate 4 roți da
 Posibilitatea de blocare
 a direcției roților da
Material oțel inox vopsit 
electrostatic
Sarcina maximă  ≥ 230 kg
Dimensiuni ≥ 200 x 75 cm
Mînere pentru transportarea brancardei da
Saltea, rezistentă la prelucrare și apă da, detașabilă
Suport pentru balon de oxigen da
Să fie dotată cu rotile/bamper de 
protecție în toate patru colțuri pentru evitarea lovirii de perete da
</t>
  </si>
  <si>
    <t xml:space="preserve"> 33100000-1</t>
  </si>
  <si>
    <t>Achiziționarea Dispozitivelor medicale  conform necesităților IMSP  Institutul de Cardiologie pentru anul 2023 (listă suplimentară 31)</t>
  </si>
  <si>
    <t xml:space="preserve">Achiziționarea Dispozitivelor medicale  conform necesităților IMSP  Institutul de Cardiologie pentru anul 2023 (listă suplimentară 31)
</t>
  </si>
  <si>
    <t xml:space="preserve">Termenul de livrare/prestare/executare/instalare și dare în exploatare: DDP - Franco destinație vămuit, Incoterms 2020, până la 90 zile de la înregistrarea contractului de CAPCS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</si>
</sst>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2"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charset val="204"/>
    </font>
    <font>
      <sz val="11"/>
      <color theme="1"/>
      <name val="Calibri"/>
      <family val="2"/>
      <charset val="238"/>
      <scheme val="minor"/>
    </font>
    <font>
      <sz val="11"/>
      <color theme="1"/>
      <name val="Calibri"/>
      <family val="2"/>
      <scheme val="minor"/>
    </font>
    <font>
      <b/>
      <sz val="12"/>
      <name val="Times New Roman"/>
      <family val="1"/>
      <charset val="204"/>
    </font>
    <font>
      <sz val="12"/>
      <name val="Times New Roman"/>
      <family val="1"/>
      <charset val="204"/>
    </font>
    <font>
      <b/>
      <sz val="12"/>
      <color theme="4" tint="-0.249977111117893"/>
      <name val="Times New Roman"/>
      <family val="1"/>
      <charset val="204"/>
    </font>
    <font>
      <i/>
      <sz val="12"/>
      <name val="Times New Roman"/>
      <family val="1"/>
      <charset val="204"/>
    </font>
    <font>
      <b/>
      <sz val="12"/>
      <color indexed="8"/>
      <name val="Times New Roman"/>
      <family val="1"/>
      <charset val="204"/>
    </font>
    <font>
      <sz val="12"/>
      <color indexed="8"/>
      <name val="Times New Roman"/>
      <family val="1"/>
      <charset val="204"/>
    </font>
    <font>
      <sz val="10"/>
      <color indexed="8"/>
      <name val="Times New Roman"/>
      <family val="1"/>
      <charset val="204"/>
    </font>
    <font>
      <sz val="11"/>
      <color theme="1"/>
      <name val="Times New Roman"/>
      <family val="1"/>
    </font>
    <font>
      <sz val="11"/>
      <color rgb="FF333333"/>
      <name val="Arial"/>
      <family val="2"/>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8" fillId="0" borderId="0"/>
    <xf numFmtId="0" fontId="11" fillId="0" borderId="0"/>
    <xf numFmtId="0" fontId="12" fillId="0" borderId="0"/>
  </cellStyleXfs>
  <cellXfs count="79">
    <xf numFmtId="0" fontId="0" fillId="0" borderId="0" xfId="0"/>
    <xf numFmtId="0" fontId="3" fillId="2" borderId="1" xfId="1" applyFont="1" applyFill="1" applyBorder="1" applyAlignment="1" applyProtection="1">
      <alignment vertical="center" wrapText="1"/>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7"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2" fontId="2" fillId="0" borderId="0" xfId="1" applyNumberFormat="1" applyFont="1" applyAlignment="1" applyProtection="1">
      <alignment horizontal="center" vertical="center"/>
      <protection locked="0"/>
    </xf>
    <xf numFmtId="0" fontId="3" fillId="2" borderId="1" xfId="1"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2" fillId="0" borderId="0" xfId="1" applyFont="1" applyAlignment="1" applyProtection="1">
      <alignment wrapText="1"/>
      <protection locked="0"/>
    </xf>
    <xf numFmtId="0" fontId="4" fillId="2" borderId="1" xfId="1"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3" fillId="3" borderId="2" xfId="1" applyFont="1" applyFill="1" applyBorder="1" applyAlignment="1" applyProtection="1">
      <alignment horizontal="center" vertical="center" wrapText="1"/>
    </xf>
    <xf numFmtId="0" fontId="4" fillId="0" borderId="1" xfId="1" applyFont="1" applyFill="1" applyBorder="1" applyAlignment="1" applyProtection="1">
      <alignment vertical="top" wrapText="1"/>
      <protection locked="0"/>
    </xf>
    <xf numFmtId="0" fontId="3" fillId="2" borderId="1" xfId="1" applyFont="1" applyFill="1" applyBorder="1" applyAlignment="1" applyProtection="1">
      <alignment horizontal="center" vertical="center" wrapText="1"/>
    </xf>
    <xf numFmtId="0" fontId="14" fillId="0" borderId="1" xfId="0" applyFont="1" applyBorder="1" applyProtection="1">
      <protection locked="0"/>
    </xf>
    <xf numFmtId="0" fontId="14" fillId="0" borderId="1" xfId="0" applyFont="1" applyBorder="1" applyAlignment="1" applyProtection="1">
      <alignment wrapText="1"/>
      <protection locked="0"/>
    </xf>
    <xf numFmtId="0" fontId="18" fillId="0" borderId="1" xfId="0" applyFont="1" applyFill="1" applyBorder="1" applyAlignment="1" applyProtection="1">
      <alignment vertical="top" wrapText="1"/>
      <protection locked="0"/>
    </xf>
    <xf numFmtId="0" fontId="18" fillId="0" borderId="1" xfId="0" applyFont="1" applyFill="1" applyBorder="1" applyAlignment="1" applyProtection="1">
      <alignment horizontal="left" vertical="top" wrapText="1"/>
      <protection locked="0"/>
    </xf>
    <xf numFmtId="0" fontId="14" fillId="0" borderId="1" xfId="0" applyFont="1" applyFill="1" applyBorder="1" applyAlignment="1" applyProtection="1">
      <alignment wrapText="1"/>
      <protection locked="0"/>
    </xf>
    <xf numFmtId="0" fontId="14" fillId="0" borderId="1" xfId="0" applyFont="1" applyFill="1" applyBorder="1" applyProtection="1">
      <protection locked="0"/>
    </xf>
    <xf numFmtId="0" fontId="17" fillId="2" borderId="1" xfId="0" applyFont="1" applyFill="1" applyBorder="1" applyAlignment="1" applyProtection="1">
      <alignment horizontal="left" vertical="top" wrapText="1"/>
    </xf>
    <xf numFmtId="0" fontId="17" fillId="2" borderId="1" xfId="0" applyFont="1" applyFill="1" applyBorder="1" applyAlignment="1" applyProtection="1">
      <alignment horizontal="center" vertical="top" wrapText="1"/>
    </xf>
    <xf numFmtId="0" fontId="17" fillId="2" borderId="1" xfId="0" applyFont="1" applyFill="1" applyBorder="1" applyAlignment="1" applyProtection="1">
      <alignment horizontal="center" vertical="center" wrapText="1"/>
    </xf>
    <xf numFmtId="0" fontId="18" fillId="0" borderId="1" xfId="0" applyFont="1" applyBorder="1" applyAlignment="1" applyProtection="1">
      <alignment horizontal="left" vertical="top" wrapText="1"/>
      <protection locked="0"/>
    </xf>
    <xf numFmtId="0" fontId="18" fillId="2" borderId="1" xfId="1" applyFont="1" applyFill="1" applyBorder="1" applyAlignment="1" applyProtection="1">
      <alignment horizontal="left" vertical="top" wrapText="1"/>
    </xf>
    <xf numFmtId="0" fontId="19" fillId="3" borderId="1" xfId="0" applyFont="1" applyFill="1" applyBorder="1" applyAlignment="1" applyProtection="1">
      <alignment horizontal="center" vertical="center" wrapText="1"/>
    </xf>
    <xf numFmtId="0" fontId="19" fillId="3" borderId="1" xfId="0" applyFont="1" applyFill="1" applyBorder="1" applyAlignment="1" applyProtection="1">
      <alignment horizontal="left" vertical="center" wrapText="1"/>
    </xf>
    <xf numFmtId="0" fontId="14" fillId="0" borderId="3" xfId="0" applyFont="1" applyBorder="1" applyProtection="1">
      <protection locked="0"/>
    </xf>
    <xf numFmtId="0" fontId="10" fillId="0" borderId="0" xfId="0" applyFont="1"/>
    <xf numFmtId="4" fontId="2" fillId="0" borderId="0" xfId="1" applyNumberFormat="1" applyFont="1" applyProtection="1">
      <protection locked="0"/>
    </xf>
    <xf numFmtId="0" fontId="15" fillId="0" borderId="0" xfId="1" applyFont="1" applyAlignment="1" applyProtection="1">
      <alignment horizontal="center"/>
      <protection locked="0"/>
    </xf>
    <xf numFmtId="0" fontId="17" fillId="0" borderId="1" xfId="0" applyFont="1" applyFill="1" applyBorder="1" applyAlignment="1" applyProtection="1">
      <alignment horizontal="center" vertical="top" wrapText="1"/>
      <protection locked="0"/>
    </xf>
    <xf numFmtId="0" fontId="17" fillId="2" borderId="1" xfId="0" applyFont="1" applyFill="1" applyBorder="1" applyAlignment="1" applyProtection="1">
      <alignment horizontal="left" vertical="top" wrapText="1"/>
    </xf>
    <xf numFmtId="0" fontId="16" fillId="0" borderId="1" xfId="0" applyFont="1" applyBorder="1" applyAlignment="1" applyProtection="1">
      <alignment horizontal="center"/>
      <protection locked="0"/>
    </xf>
    <xf numFmtId="0" fontId="13" fillId="0" borderId="1" xfId="0" applyFont="1" applyBorder="1" applyAlignment="1" applyProtection="1">
      <alignment horizontal="right" vertical="center"/>
      <protection locked="0"/>
    </xf>
    <xf numFmtId="0" fontId="14" fillId="0" borderId="1" xfId="0" applyFont="1" applyBorder="1" applyAlignment="1" applyProtection="1">
      <alignment horizontal="left" vertical="center"/>
      <protection locked="0"/>
    </xf>
    <xf numFmtId="0" fontId="17" fillId="0" borderId="1" xfId="0" applyFont="1" applyFill="1" applyBorder="1" applyAlignment="1" applyProtection="1">
      <alignment horizontal="right" vertical="center" wrapText="1"/>
      <protection locked="0"/>
    </xf>
    <xf numFmtId="0" fontId="18" fillId="0" borderId="1" xfId="1" applyFont="1" applyFill="1" applyBorder="1" applyAlignment="1" applyProtection="1">
      <alignment horizontal="center" vertical="top" wrapText="1"/>
      <protection locked="0"/>
    </xf>
    <xf numFmtId="0" fontId="2" fillId="0" borderId="0" xfId="1" applyFont="1" applyBorder="1" applyAlignment="1" applyProtection="1">
      <alignment horizontal="center"/>
    </xf>
    <xf numFmtId="0" fontId="3" fillId="3" borderId="0" xfId="1" applyFont="1" applyFill="1" applyBorder="1" applyAlignment="1" applyProtection="1">
      <alignment horizontal="center" vertical="top" wrapText="1"/>
      <protection locked="0"/>
    </xf>
    <xf numFmtId="0" fontId="3" fillId="2" borderId="1" xfId="1" applyFont="1" applyFill="1" applyBorder="1" applyAlignment="1" applyProtection="1">
      <alignment horizontal="center" vertical="center" wrapText="1"/>
    </xf>
    <xf numFmtId="0" fontId="6"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1" xfId="1" applyFont="1" applyFill="1" applyBorder="1" applyAlignment="1" applyProtection="1">
      <alignment horizontal="right" vertical="center" wrapText="1"/>
      <protection locked="0"/>
    </xf>
    <xf numFmtId="0" fontId="4" fillId="0" borderId="1" xfId="1" applyFont="1" applyFill="1" applyBorder="1" applyAlignment="1" applyProtection="1">
      <alignment horizontal="center" vertical="top" wrapText="1"/>
      <protection locked="0"/>
    </xf>
    <xf numFmtId="0" fontId="18" fillId="3" borderId="1" xfId="0" applyFont="1" applyFill="1" applyBorder="1" applyAlignment="1">
      <alignment horizontal="left" vertical="center" wrapText="1"/>
    </xf>
    <xf numFmtId="0" fontId="2" fillId="0" borderId="1" xfId="1" applyFont="1" applyBorder="1" applyProtection="1">
      <protection locked="0"/>
    </xf>
    <xf numFmtId="164" fontId="2" fillId="0" borderId="1" xfId="1" applyNumberFormat="1" applyFont="1" applyBorder="1" applyProtection="1"/>
    <xf numFmtId="0" fontId="7" fillId="0" borderId="1" xfId="1" applyFont="1" applyBorder="1" applyProtection="1">
      <protection locked="0"/>
    </xf>
    <xf numFmtId="0" fontId="0" fillId="0" borderId="1" xfId="0" applyBorder="1"/>
    <xf numFmtId="0" fontId="2" fillId="3" borderId="1" xfId="1" applyFont="1" applyFill="1" applyBorder="1" applyProtection="1">
      <protection locked="0"/>
    </xf>
    <xf numFmtId="0" fontId="14" fillId="3" borderId="1" xfId="0" applyFont="1" applyFill="1" applyBorder="1" applyAlignment="1" applyProtection="1">
      <alignment horizontal="left" vertical="top"/>
      <protection locked="0"/>
    </xf>
    <xf numFmtId="0" fontId="7" fillId="3" borderId="1" xfId="1" applyFont="1" applyFill="1" applyBorder="1" applyProtection="1">
      <protection locked="0"/>
    </xf>
    <xf numFmtId="0" fontId="20" fillId="3" borderId="1" xfId="0" applyFont="1" applyFill="1" applyBorder="1" applyAlignment="1">
      <alignment horizontal="center" vertical="center" wrapText="1"/>
    </xf>
    <xf numFmtId="0" fontId="20" fillId="3" borderId="1" xfId="0" applyFont="1" applyFill="1" applyBorder="1" applyAlignment="1">
      <alignment horizontal="center" vertical="center"/>
    </xf>
    <xf numFmtId="0" fontId="0" fillId="3" borderId="1" xfId="0" applyFill="1" applyBorder="1"/>
    <xf numFmtId="0" fontId="10" fillId="3" borderId="1" xfId="0" applyFont="1" applyFill="1" applyBorder="1"/>
    <xf numFmtId="4" fontId="10" fillId="3" borderId="1" xfId="0" applyNumberFormat="1" applyFont="1" applyFill="1" applyBorder="1"/>
    <xf numFmtId="4" fontId="14" fillId="3" borderId="1" xfId="1" applyNumberFormat="1" applyFont="1" applyFill="1" applyBorder="1" applyAlignment="1" applyProtection="1">
      <alignment horizontal="left" vertical="top"/>
      <protection locked="0"/>
    </xf>
    <xf numFmtId="0" fontId="14" fillId="3" borderId="1" xfId="0" applyFont="1" applyFill="1" applyBorder="1" applyProtection="1">
      <protection locked="0"/>
    </xf>
    <xf numFmtId="0" fontId="2" fillId="3" borderId="1" xfId="0" applyFont="1" applyFill="1" applyBorder="1" applyAlignment="1" applyProtection="1">
      <alignment horizontal="left"/>
      <protection locked="0"/>
    </xf>
    <xf numFmtId="0" fontId="20" fillId="3" borderId="1" xfId="0" applyFont="1" applyFill="1" applyBorder="1" applyAlignment="1">
      <alignment vertical="center" wrapText="1"/>
    </xf>
    <xf numFmtId="4" fontId="14" fillId="3" borderId="1" xfId="0" applyNumberFormat="1" applyFont="1" applyFill="1" applyBorder="1" applyProtection="1">
      <protection locked="0"/>
    </xf>
    <xf numFmtId="0" fontId="14" fillId="3" borderId="1" xfId="0" applyFont="1" applyFill="1" applyBorder="1" applyAlignment="1" applyProtection="1">
      <alignment wrapText="1"/>
      <protection locked="0"/>
    </xf>
    <xf numFmtId="0" fontId="21" fillId="3" borderId="1" xfId="0" applyFont="1" applyFill="1" applyBorder="1" applyAlignment="1">
      <alignment vertical="center" wrapText="1"/>
    </xf>
    <xf numFmtId="0" fontId="2" fillId="0" borderId="1" xfId="1" applyFont="1" applyBorder="1" applyAlignment="1" applyProtection="1">
      <alignment wrapText="1"/>
      <protection locked="0"/>
    </xf>
    <xf numFmtId="0" fontId="2" fillId="3" borderId="1" xfId="1" applyFont="1" applyFill="1" applyBorder="1" applyAlignment="1" applyProtection="1"/>
  </cellXfs>
  <cellStyles count="4">
    <cellStyle name="Normal" xfId="0" builtinId="0"/>
    <cellStyle name="Normal 2" xfId="1" xr:uid="{00000000-0005-0000-0000-000000000000}"/>
    <cellStyle name="Normal 3" xfId="2" xr:uid="{00000000-0005-0000-0000-000001000000}"/>
    <cellStyle name="Normal 4" xfId="3"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20"/>
  <sheetViews>
    <sheetView tabSelected="1" topLeftCell="A25" zoomScaleNormal="100" workbookViewId="0">
      <selection activeCell="J8" sqref="J8"/>
    </sheetView>
  </sheetViews>
  <sheetFormatPr defaultRowHeight="15.75" x14ac:dyDescent="0.25"/>
  <cols>
    <col min="1" max="1" width="5.7109375" style="24" customWidth="1"/>
    <col min="2" max="2" width="4.42578125" style="24" customWidth="1"/>
    <col min="3" max="3" width="25.85546875" style="24" customWidth="1"/>
    <col min="4" max="4" width="28" style="25" customWidth="1"/>
    <col min="5" max="5" width="10.5703125" style="24" customWidth="1"/>
    <col min="6" max="6" width="11.28515625" style="24" customWidth="1"/>
    <col min="7" max="7" width="10.7109375" style="24" customWidth="1"/>
    <col min="8" max="8" width="71.28515625" style="24" customWidth="1"/>
    <col min="9" max="9" width="35.5703125" style="24" customWidth="1"/>
    <col min="10" max="10" width="19.42578125" style="25" customWidth="1"/>
    <col min="11" max="11" width="1.7109375" style="24" customWidth="1"/>
    <col min="12" max="16384" width="9.140625" style="24"/>
  </cols>
  <sheetData>
    <row r="1" spans="1:11" x14ac:dyDescent="0.25">
      <c r="C1" s="40" t="s">
        <v>27</v>
      </c>
      <c r="D1" s="40"/>
      <c r="E1" s="40"/>
      <c r="F1" s="40"/>
      <c r="G1" s="40"/>
      <c r="H1" s="40"/>
      <c r="I1" s="40"/>
      <c r="J1" s="40"/>
      <c r="K1" s="40"/>
    </row>
    <row r="2" spans="1:11" x14ac:dyDescent="0.25">
      <c r="D2" s="43" t="s">
        <v>14</v>
      </c>
      <c r="E2" s="43"/>
      <c r="F2" s="43"/>
      <c r="G2" s="43"/>
      <c r="H2" s="43"/>
    </row>
    <row r="3" spans="1:11" ht="31.5" x14ac:dyDescent="0.25">
      <c r="A3" s="44" t="s">
        <v>9</v>
      </c>
      <c r="B3" s="44"/>
      <c r="C3" s="44"/>
      <c r="D3" s="45" t="s">
        <v>29</v>
      </c>
      <c r="E3" s="45"/>
      <c r="F3" s="45"/>
      <c r="G3" s="45"/>
      <c r="H3" s="45"/>
      <c r="I3" s="24" t="s">
        <v>10</v>
      </c>
      <c r="J3" s="25" t="s">
        <v>12</v>
      </c>
    </row>
    <row r="4" spans="1:11" s="28" customFormat="1" x14ac:dyDescent="0.25">
      <c r="A4" s="46" t="s">
        <v>8</v>
      </c>
      <c r="B4" s="46"/>
      <c r="C4" s="46"/>
      <c r="D4" s="47" t="s">
        <v>53</v>
      </c>
      <c r="E4" s="47"/>
      <c r="F4" s="47"/>
      <c r="G4" s="47"/>
      <c r="H4" s="47"/>
      <c r="I4" s="47"/>
      <c r="J4" s="26" t="s">
        <v>13</v>
      </c>
      <c r="K4" s="27"/>
    </row>
    <row r="5" spans="1:11" s="29" customFormat="1" x14ac:dyDescent="0.25">
      <c r="D5" s="41"/>
      <c r="E5" s="41"/>
      <c r="F5" s="41"/>
      <c r="G5" s="41"/>
      <c r="H5" s="41"/>
      <c r="I5" s="41"/>
      <c r="J5" s="41"/>
      <c r="K5" s="27"/>
    </row>
    <row r="6" spans="1:11" ht="20.100000000000001" customHeight="1" x14ac:dyDescent="0.25">
      <c r="A6" s="30" t="s">
        <v>2</v>
      </c>
      <c r="B6" s="30" t="s">
        <v>0</v>
      </c>
      <c r="C6" s="30" t="s">
        <v>1</v>
      </c>
      <c r="D6" s="30" t="s">
        <v>3</v>
      </c>
      <c r="E6" s="31" t="s">
        <v>4</v>
      </c>
      <c r="F6" s="31" t="s">
        <v>5</v>
      </c>
      <c r="G6" s="31" t="s">
        <v>6</v>
      </c>
      <c r="H6" s="32" t="s">
        <v>7</v>
      </c>
      <c r="I6" s="32" t="s">
        <v>47</v>
      </c>
      <c r="J6" s="30" t="s">
        <v>46</v>
      </c>
      <c r="K6" s="33"/>
    </row>
    <row r="7" spans="1:11" ht="20.100000000000001" customHeight="1" x14ac:dyDescent="0.25">
      <c r="A7" s="30">
        <v>1</v>
      </c>
      <c r="B7" s="42">
        <v>2</v>
      </c>
      <c r="C7" s="42"/>
      <c r="D7" s="42"/>
      <c r="E7" s="30">
        <v>3</v>
      </c>
      <c r="F7" s="30">
        <v>4</v>
      </c>
      <c r="G7" s="30">
        <v>5</v>
      </c>
      <c r="H7" s="30">
        <v>6</v>
      </c>
      <c r="I7" s="34"/>
      <c r="J7" s="30">
        <v>8</v>
      </c>
      <c r="K7" s="33"/>
    </row>
    <row r="8" spans="1:11" ht="409.5" x14ac:dyDescent="0.25">
      <c r="A8" s="62" t="s">
        <v>52</v>
      </c>
      <c r="B8" s="36">
        <v>1</v>
      </c>
      <c r="C8" s="35" t="str">
        <f t="shared" ref="C8:C14" si="0">D8</f>
        <v>Ultrasonograf portabil tip laptop sau analogic cu troleu</v>
      </c>
      <c r="D8" s="35" t="s">
        <v>31</v>
      </c>
      <c r="E8" s="35"/>
      <c r="F8" s="35"/>
      <c r="G8" s="68"/>
      <c r="H8" s="36" t="s">
        <v>32</v>
      </c>
      <c r="I8" s="69"/>
      <c r="J8" s="70"/>
      <c r="K8" s="38"/>
    </row>
    <row r="9" spans="1:11" ht="255" x14ac:dyDescent="0.25">
      <c r="A9" s="76" t="s">
        <v>30</v>
      </c>
      <c r="B9" s="63">
        <v>2</v>
      </c>
      <c r="C9" s="35" t="str">
        <f t="shared" si="0"/>
        <v xml:space="preserve">Fibrobronhoscop  </v>
      </c>
      <c r="D9" s="35" t="s">
        <v>34</v>
      </c>
      <c r="E9" s="35"/>
      <c r="F9" s="35"/>
      <c r="G9" s="63"/>
      <c r="H9" s="36" t="s">
        <v>33</v>
      </c>
      <c r="I9" s="69"/>
      <c r="J9" s="70"/>
      <c r="K9" s="37"/>
    </row>
    <row r="10" spans="1:11" ht="89.25" x14ac:dyDescent="0.25">
      <c r="A10" s="62" t="s">
        <v>52</v>
      </c>
      <c r="B10" s="36">
        <v>3</v>
      </c>
      <c r="C10" s="35" t="str">
        <f t="shared" si="0"/>
        <v xml:space="preserve"> Modul senzor de bule</v>
      </c>
      <c r="D10" s="35" t="s">
        <v>35</v>
      </c>
      <c r="E10" s="35"/>
      <c r="F10" s="35"/>
      <c r="G10" s="63"/>
      <c r="H10" s="36" t="s">
        <v>36</v>
      </c>
      <c r="I10" s="69"/>
      <c r="J10" s="70"/>
      <c r="K10" s="37"/>
    </row>
    <row r="11" spans="1:11" ht="242.25" x14ac:dyDescent="0.25">
      <c r="A11" s="76" t="s">
        <v>52</v>
      </c>
      <c r="B11" s="63">
        <v>4</v>
      </c>
      <c r="C11" s="35" t="str">
        <f t="shared" si="0"/>
        <v>Frigider de laborator 60-70L</v>
      </c>
      <c r="D11" s="35" t="s">
        <v>37</v>
      </c>
      <c r="E11" s="35"/>
      <c r="F11" s="35"/>
      <c r="G11" s="71"/>
      <c r="H11" s="36" t="s">
        <v>38</v>
      </c>
      <c r="I11" s="69"/>
      <c r="J11" s="70"/>
    </row>
    <row r="12" spans="1:11" ht="127.5" x14ac:dyDescent="0.25">
      <c r="A12" s="62" t="s">
        <v>52</v>
      </c>
      <c r="B12" s="36">
        <v>5</v>
      </c>
      <c r="C12" s="35" t="str">
        <f t="shared" si="0"/>
        <v>Dispozitiv de fizioterapie cu curenți de joasă și medie frecvență (amplipulsterapie)</v>
      </c>
      <c r="D12" s="35" t="s">
        <v>39</v>
      </c>
      <c r="E12" s="35"/>
      <c r="F12" s="35"/>
      <c r="G12" s="71"/>
      <c r="H12" s="36" t="s">
        <v>40</v>
      </c>
      <c r="I12" s="69"/>
      <c r="J12" s="70"/>
    </row>
    <row r="13" spans="1:11" ht="89.25" x14ac:dyDescent="0.25">
      <c r="A13" s="76" t="s">
        <v>52</v>
      </c>
      <c r="B13" s="63">
        <v>6</v>
      </c>
      <c r="C13" s="35" t="str">
        <f t="shared" si="0"/>
        <v>Agitator de laborator orbital carusel pentru amestecul eprubetelor cu sînge</v>
      </c>
      <c r="D13" s="35" t="s">
        <v>41</v>
      </c>
      <c r="E13" s="35"/>
      <c r="F13" s="35"/>
      <c r="G13" s="71"/>
      <c r="H13" s="36" t="s">
        <v>42</v>
      </c>
      <c r="I13" s="69"/>
      <c r="J13" s="70"/>
    </row>
    <row r="14" spans="1:11" ht="409.5" x14ac:dyDescent="0.25">
      <c r="A14" s="62" t="s">
        <v>52</v>
      </c>
      <c r="B14" s="36">
        <v>7</v>
      </c>
      <c r="C14" s="35" t="str">
        <f t="shared" si="0"/>
        <v>Ultrasonograf intracardiac (ICE), Consola cu Ultrasunete, portabil</v>
      </c>
      <c r="D14" s="35" t="s">
        <v>43</v>
      </c>
      <c r="E14" s="35"/>
      <c r="F14" s="35"/>
      <c r="G14" s="71"/>
      <c r="H14" s="36" t="s">
        <v>44</v>
      </c>
      <c r="I14" s="69"/>
      <c r="J14" s="70"/>
    </row>
    <row r="15" spans="1:11" ht="345" x14ac:dyDescent="0.25">
      <c r="A15" s="76" t="s">
        <v>52</v>
      </c>
      <c r="B15" s="63">
        <v>8</v>
      </c>
      <c r="C15" s="57" t="s">
        <v>48</v>
      </c>
      <c r="D15" s="65" t="str">
        <f t="shared" ref="D15:D16" si="1">C15</f>
        <v>Pat multifunctional pentru adulti (6-8 pozitii) Cod 140400</v>
      </c>
      <c r="E15" s="35"/>
      <c r="F15" s="66"/>
      <c r="G15" s="72"/>
      <c r="H15" s="73" t="s">
        <v>49</v>
      </c>
      <c r="I15" s="74"/>
      <c r="J15" s="75"/>
    </row>
    <row r="16" spans="1:11" ht="409.5" x14ac:dyDescent="0.25">
      <c r="A16" s="62" t="s">
        <v>52</v>
      </c>
      <c r="B16" s="36">
        <v>9</v>
      </c>
      <c r="C16" s="57" t="s">
        <v>50</v>
      </c>
      <c r="D16" s="65" t="str">
        <f t="shared" si="1"/>
        <v>Brancarda sanitara (caracteristici avansate) Cod 140380</v>
      </c>
      <c r="E16" s="35"/>
      <c r="F16" s="66"/>
      <c r="G16" s="72"/>
      <c r="H16" s="73" t="s">
        <v>51</v>
      </c>
      <c r="I16" s="71"/>
      <c r="J16" s="75"/>
    </row>
    <row r="17" spans="2:18" ht="20.100000000000001" customHeight="1" x14ac:dyDescent="0.3">
      <c r="B17" s="9"/>
      <c r="C17" s="9" t="s">
        <v>15</v>
      </c>
      <c r="D17" s="9"/>
      <c r="E17" s="9"/>
      <c r="F17" s="9"/>
      <c r="G17" s="9"/>
      <c r="H17" s="9"/>
      <c r="I17" s="39">
        <f>SUM(I8:I16)</f>
        <v>0</v>
      </c>
      <c r="J17" s="9"/>
      <c r="K17" s="9"/>
      <c r="L17" s="9"/>
      <c r="M17" s="9"/>
      <c r="N17" s="9"/>
      <c r="O17" s="9"/>
      <c r="P17" s="9"/>
      <c r="Q17" s="9"/>
      <c r="R17" s="9"/>
    </row>
    <row r="18" spans="2:18" ht="20.25" x14ac:dyDescent="0.3">
      <c r="B18" s="9"/>
      <c r="C18" s="9"/>
      <c r="D18" s="9"/>
      <c r="E18" s="9"/>
      <c r="F18" s="9"/>
      <c r="G18" s="9"/>
      <c r="H18" s="9"/>
      <c r="I18" s="2"/>
      <c r="J18" s="9"/>
      <c r="K18" s="9"/>
      <c r="L18" s="9"/>
      <c r="M18" s="9"/>
      <c r="N18" s="9"/>
      <c r="O18" s="9"/>
      <c r="P18" s="9"/>
      <c r="Q18" s="9"/>
      <c r="R18" s="9"/>
    </row>
    <row r="19" spans="2:18" ht="20.25" x14ac:dyDescent="0.3">
      <c r="B19" s="9"/>
      <c r="C19" s="9" t="s">
        <v>16</v>
      </c>
      <c r="D19" s="9"/>
      <c r="E19" s="9"/>
      <c r="F19" s="9"/>
      <c r="G19" s="9"/>
      <c r="H19" s="9"/>
      <c r="I19" s="9"/>
      <c r="J19" s="9"/>
      <c r="K19" s="9"/>
      <c r="L19" s="9"/>
      <c r="M19" s="9"/>
      <c r="N19" s="9"/>
      <c r="O19" s="9"/>
      <c r="P19" s="9"/>
      <c r="Q19" s="9"/>
      <c r="R19" s="9"/>
    </row>
    <row r="20" spans="2:18" x14ac:dyDescent="0.25">
      <c r="B20"/>
      <c r="C20"/>
      <c r="D20"/>
      <c r="E20"/>
      <c r="F20"/>
      <c r="G20"/>
      <c r="H20"/>
      <c r="I20"/>
      <c r="J20"/>
      <c r="K20"/>
      <c r="L20"/>
      <c r="M20"/>
      <c r="N20"/>
      <c r="O20"/>
      <c r="P20"/>
      <c r="Q20"/>
      <c r="R20"/>
    </row>
  </sheetData>
  <autoFilter ref="A6:J17" xr:uid="{00000000-0001-0000-0000-000000000000}"/>
  <mergeCells count="9">
    <mergeCell ref="C1:K1"/>
    <mergeCell ref="D5:H5"/>
    <mergeCell ref="I5:J5"/>
    <mergeCell ref="B7:D7"/>
    <mergeCell ref="D2:H2"/>
    <mergeCell ref="A3:C3"/>
    <mergeCell ref="D3:H3"/>
    <mergeCell ref="A4:C4"/>
    <mergeCell ref="D4:I4"/>
  </mergeCells>
  <phoneticPr fontId="9"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31"/>
  <sheetViews>
    <sheetView topLeftCell="A16" workbookViewId="0">
      <selection activeCell="D25" sqref="D25:L30"/>
    </sheetView>
  </sheetViews>
  <sheetFormatPr defaultRowHeight="15.75" x14ac:dyDescent="0.25"/>
  <cols>
    <col min="1" max="1" width="3.42578125" style="2" customWidth="1"/>
    <col min="2" max="2" width="5.7109375" style="2" customWidth="1"/>
    <col min="3" max="3" width="4.42578125" style="2" customWidth="1"/>
    <col min="4" max="4" width="25.85546875" style="2" customWidth="1"/>
    <col min="5" max="5" width="28" style="18" customWidth="1"/>
    <col min="6" max="6" width="15.28515625" style="7" customWidth="1"/>
    <col min="7" max="7" width="14.7109375" style="15" customWidth="1"/>
    <col min="8" max="8" width="18.28515625" style="2" customWidth="1"/>
    <col min="9" max="9" width="20.5703125" style="2" customWidth="1"/>
    <col min="10" max="10" width="19.28515625" style="2" customWidth="1"/>
    <col min="11" max="11" width="17" style="2" customWidth="1"/>
    <col min="12" max="12" width="30" style="2" customWidth="1"/>
    <col min="13" max="13" width="13.140625" style="2" bestFit="1" customWidth="1"/>
    <col min="14" max="16384" width="9.140625" style="2"/>
  </cols>
  <sheetData>
    <row r="1" spans="1:18" x14ac:dyDescent="0.25">
      <c r="D1" s="51" t="s">
        <v>26</v>
      </c>
      <c r="E1" s="51"/>
      <c r="F1" s="51"/>
      <c r="G1" s="51"/>
      <c r="H1" s="51"/>
      <c r="I1" s="51"/>
      <c r="J1" s="51"/>
      <c r="K1" s="51"/>
      <c r="L1" s="51"/>
    </row>
    <row r="2" spans="1:18" x14ac:dyDescent="0.25">
      <c r="D2" s="52" t="s">
        <v>17</v>
      </c>
      <c r="E2" s="52"/>
      <c r="F2" s="52"/>
      <c r="G2" s="52"/>
      <c r="H2" s="52"/>
      <c r="I2" s="52"/>
      <c r="J2" s="52"/>
      <c r="K2" s="13"/>
    </row>
    <row r="3" spans="1:18" x14ac:dyDescent="0.25">
      <c r="B3" s="53" t="s">
        <v>9</v>
      </c>
      <c r="C3" s="53"/>
      <c r="D3" s="53"/>
      <c r="E3" s="54" t="s">
        <v>29</v>
      </c>
      <c r="F3" s="54"/>
      <c r="G3" s="54"/>
      <c r="H3" s="54"/>
      <c r="I3" s="54"/>
      <c r="K3" s="2" t="s">
        <v>10</v>
      </c>
      <c r="L3" s="2" t="s">
        <v>12</v>
      </c>
    </row>
    <row r="4" spans="1:18" s="4" customFormat="1" ht="32.25" customHeight="1" x14ac:dyDescent="0.25">
      <c r="A4" s="3"/>
      <c r="B4" s="55" t="s">
        <v>8</v>
      </c>
      <c r="C4" s="55"/>
      <c r="D4" s="55"/>
      <c r="E4" s="56" t="s">
        <v>54</v>
      </c>
      <c r="F4" s="56"/>
      <c r="G4" s="56"/>
      <c r="H4" s="56"/>
      <c r="I4" s="56"/>
      <c r="J4" s="56"/>
      <c r="K4" s="22" t="s">
        <v>11</v>
      </c>
      <c r="L4" s="22" t="s">
        <v>13</v>
      </c>
    </row>
    <row r="5" spans="1:18" s="5" customFormat="1" ht="20.100000000000001" customHeight="1" x14ac:dyDescent="0.25">
      <c r="A5" s="3"/>
      <c r="E5" s="49"/>
      <c r="F5" s="49"/>
      <c r="G5" s="49"/>
      <c r="H5" s="49"/>
      <c r="I5" s="49"/>
      <c r="J5" s="21"/>
      <c r="K5" s="21"/>
      <c r="L5" s="21"/>
    </row>
    <row r="6" spans="1:18" ht="31.5" x14ac:dyDescent="0.25">
      <c r="A6" s="6"/>
      <c r="B6" s="1" t="s">
        <v>2</v>
      </c>
      <c r="C6" s="1" t="s">
        <v>0</v>
      </c>
      <c r="D6" s="1" t="s">
        <v>1</v>
      </c>
      <c r="E6" s="17" t="s">
        <v>3</v>
      </c>
      <c r="F6" s="16" t="s">
        <v>18</v>
      </c>
      <c r="G6" s="14" t="s">
        <v>19</v>
      </c>
      <c r="H6" s="16" t="s">
        <v>20</v>
      </c>
      <c r="I6" s="20" t="s">
        <v>21</v>
      </c>
      <c r="J6" s="20" t="s">
        <v>22</v>
      </c>
      <c r="K6" s="20" t="s">
        <v>23</v>
      </c>
      <c r="L6" s="20" t="s">
        <v>24</v>
      </c>
      <c r="M6" s="23" t="s">
        <v>45</v>
      </c>
    </row>
    <row r="7" spans="1:18" x14ac:dyDescent="0.25">
      <c r="A7" s="6"/>
      <c r="B7" s="16">
        <v>1</v>
      </c>
      <c r="C7" s="50">
        <v>2</v>
      </c>
      <c r="D7" s="50"/>
      <c r="E7" s="50"/>
      <c r="F7" s="16">
        <v>3</v>
      </c>
      <c r="G7" s="14">
        <v>4</v>
      </c>
      <c r="H7" s="16">
        <v>5</v>
      </c>
      <c r="I7" s="16">
        <v>6</v>
      </c>
      <c r="J7" s="16">
        <v>7</v>
      </c>
      <c r="K7" s="16">
        <v>8</v>
      </c>
      <c r="L7" s="19">
        <v>9</v>
      </c>
      <c r="M7" s="19"/>
    </row>
    <row r="8" spans="1:18" ht="110.25" x14ac:dyDescent="0.25">
      <c r="B8" s="58" t="s">
        <v>52</v>
      </c>
      <c r="C8" s="36">
        <v>1</v>
      </c>
      <c r="D8" s="35" t="str">
        <f t="shared" ref="D8:D14" si="0">E8</f>
        <v>Ultrasonograf portabil tip laptop sau analogic cu troleu</v>
      </c>
      <c r="E8" s="35" t="s">
        <v>31</v>
      </c>
      <c r="F8" s="35" t="s">
        <v>28</v>
      </c>
      <c r="G8" s="35">
        <v>1</v>
      </c>
      <c r="H8" s="62"/>
      <c r="I8" s="62"/>
      <c r="J8" s="58"/>
      <c r="K8" s="58"/>
      <c r="L8" s="77" t="s">
        <v>55</v>
      </c>
      <c r="M8" s="69">
        <v>583333.32999999996</v>
      </c>
    </row>
    <row r="9" spans="1:18" ht="110.25" x14ac:dyDescent="0.25">
      <c r="B9" s="58" t="s">
        <v>52</v>
      </c>
      <c r="C9" s="63">
        <v>2</v>
      </c>
      <c r="D9" s="35" t="str">
        <f t="shared" si="0"/>
        <v xml:space="preserve">Fibrobronhoscop  </v>
      </c>
      <c r="E9" s="35" t="s">
        <v>34</v>
      </c>
      <c r="F9" s="35" t="s">
        <v>28</v>
      </c>
      <c r="G9" s="35">
        <v>1</v>
      </c>
      <c r="H9" s="78"/>
      <c r="I9" s="78"/>
      <c r="J9" s="59"/>
      <c r="K9" s="59"/>
      <c r="L9" s="77" t="s">
        <v>55</v>
      </c>
      <c r="M9" s="69">
        <v>166666.66</v>
      </c>
    </row>
    <row r="10" spans="1:18" ht="110.25" x14ac:dyDescent="0.25">
      <c r="B10" s="58" t="s">
        <v>52</v>
      </c>
      <c r="C10" s="36">
        <v>3</v>
      </c>
      <c r="D10" s="35" t="str">
        <f t="shared" si="0"/>
        <v xml:space="preserve"> Modul senzor de bule</v>
      </c>
      <c r="E10" s="35" t="s">
        <v>35</v>
      </c>
      <c r="F10" s="35" t="s">
        <v>28</v>
      </c>
      <c r="G10" s="35">
        <v>1</v>
      </c>
      <c r="H10" s="62"/>
      <c r="I10" s="62"/>
      <c r="J10" s="58"/>
      <c r="K10" s="58"/>
      <c r="L10" s="77" t="s">
        <v>55</v>
      </c>
      <c r="M10" s="69">
        <v>100000</v>
      </c>
    </row>
    <row r="11" spans="1:18" ht="110.25" x14ac:dyDescent="0.25">
      <c r="B11" s="58" t="s">
        <v>52</v>
      </c>
      <c r="C11" s="63">
        <v>4</v>
      </c>
      <c r="D11" s="35" t="str">
        <f t="shared" si="0"/>
        <v>Frigider de laborator 60-70L</v>
      </c>
      <c r="E11" s="35" t="s">
        <v>37</v>
      </c>
      <c r="F11" s="35" t="s">
        <v>28</v>
      </c>
      <c r="G11" s="35">
        <v>1</v>
      </c>
      <c r="H11" s="62"/>
      <c r="I11" s="62"/>
      <c r="J11" s="58"/>
      <c r="K11" s="58"/>
      <c r="L11" s="77" t="s">
        <v>55</v>
      </c>
      <c r="M11" s="69">
        <v>16666.599999999999</v>
      </c>
    </row>
    <row r="12" spans="1:18" ht="111" x14ac:dyDescent="0.3">
      <c r="B12" s="58" t="s">
        <v>52</v>
      </c>
      <c r="C12" s="36">
        <v>5</v>
      </c>
      <c r="D12" s="35" t="str">
        <f t="shared" si="0"/>
        <v>Dispozitiv de fizioterapie cu curenți de joasă și medie frecvență (amplipulsterapie)</v>
      </c>
      <c r="E12" s="35" t="s">
        <v>39</v>
      </c>
      <c r="F12" s="35" t="s">
        <v>28</v>
      </c>
      <c r="G12" s="35">
        <v>1</v>
      </c>
      <c r="H12" s="64"/>
      <c r="I12" s="64"/>
      <c r="J12" s="60"/>
      <c r="K12" s="60"/>
      <c r="L12" s="77" t="s">
        <v>55</v>
      </c>
      <c r="M12" s="69">
        <v>20833.330000000002</v>
      </c>
      <c r="N12" s="9"/>
      <c r="O12" s="9"/>
      <c r="P12" s="9"/>
      <c r="Q12" s="9"/>
      <c r="R12" s="9"/>
    </row>
    <row r="13" spans="1:18" ht="111" x14ac:dyDescent="0.3">
      <c r="B13" s="58" t="s">
        <v>52</v>
      </c>
      <c r="C13" s="63">
        <v>6</v>
      </c>
      <c r="D13" s="35" t="str">
        <f t="shared" si="0"/>
        <v>Agitator de laborator orbital carusel pentru amestecul eprubetelor cu sînge</v>
      </c>
      <c r="E13" s="35" t="s">
        <v>41</v>
      </c>
      <c r="F13" s="35" t="s">
        <v>28</v>
      </c>
      <c r="G13" s="35">
        <v>1</v>
      </c>
      <c r="H13" s="64"/>
      <c r="I13" s="64"/>
      <c r="J13" s="60"/>
      <c r="K13" s="60"/>
      <c r="L13" s="77" t="s">
        <v>55</v>
      </c>
      <c r="M13" s="69">
        <v>25000</v>
      </c>
      <c r="N13" s="9"/>
      <c r="O13" s="9"/>
      <c r="P13" s="9"/>
      <c r="Q13" s="9"/>
      <c r="R13" s="9"/>
    </row>
    <row r="14" spans="1:18" ht="111" x14ac:dyDescent="0.3">
      <c r="B14" s="58" t="s">
        <v>52</v>
      </c>
      <c r="C14" s="36">
        <v>7</v>
      </c>
      <c r="D14" s="35" t="str">
        <f t="shared" si="0"/>
        <v>Ultrasonograf intracardiac (ICE), Consola cu Ultrasunete, portabil</v>
      </c>
      <c r="E14" s="35" t="s">
        <v>43</v>
      </c>
      <c r="F14" s="35" t="s">
        <v>28</v>
      </c>
      <c r="G14" s="35">
        <v>1</v>
      </c>
      <c r="H14" s="64"/>
      <c r="I14" s="64"/>
      <c r="J14" s="60"/>
      <c r="K14" s="60"/>
      <c r="L14" s="77" t="s">
        <v>55</v>
      </c>
      <c r="M14" s="69">
        <v>666666.66</v>
      </c>
      <c r="N14" s="9"/>
      <c r="O14" s="9"/>
      <c r="P14" s="9"/>
      <c r="Q14" s="9"/>
      <c r="R14" s="9"/>
    </row>
    <row r="15" spans="1:18" ht="110.25" x14ac:dyDescent="0.25">
      <c r="B15" s="58" t="s">
        <v>52</v>
      </c>
      <c r="C15" s="63">
        <v>8</v>
      </c>
      <c r="D15" s="57" t="s">
        <v>48</v>
      </c>
      <c r="E15" s="65" t="str">
        <f t="shared" ref="E15:E16" si="1">D15</f>
        <v>Pat multifunctional pentru adulti (6-8 pozitii) Cod 140400</v>
      </c>
      <c r="F15" s="35" t="s">
        <v>28</v>
      </c>
      <c r="G15" s="66">
        <v>12</v>
      </c>
      <c r="H15" s="67"/>
      <c r="I15" s="67"/>
      <c r="J15" s="61"/>
      <c r="K15" s="61"/>
      <c r="L15" s="77" t="s">
        <v>55</v>
      </c>
      <c r="M15" s="74">
        <v>370500</v>
      </c>
      <c r="N15"/>
      <c r="O15"/>
      <c r="P15"/>
      <c r="Q15"/>
      <c r="R15"/>
    </row>
    <row r="16" spans="1:18" ht="110.25" x14ac:dyDescent="0.25">
      <c r="B16" s="58" t="s">
        <v>52</v>
      </c>
      <c r="C16" s="36">
        <v>9</v>
      </c>
      <c r="D16" s="57" t="s">
        <v>50</v>
      </c>
      <c r="E16" s="65" t="str">
        <f t="shared" si="1"/>
        <v>Brancarda sanitara (caracteristici avansate) Cod 140380</v>
      </c>
      <c r="F16" s="35" t="s">
        <v>28</v>
      </c>
      <c r="G16" s="66">
        <v>2</v>
      </c>
      <c r="H16" s="67"/>
      <c r="I16" s="67"/>
      <c r="J16" s="61"/>
      <c r="K16" s="61"/>
      <c r="L16" s="77" t="s">
        <v>55</v>
      </c>
      <c r="M16" s="71">
        <v>69600</v>
      </c>
      <c r="N16"/>
      <c r="O16"/>
      <c r="P16"/>
      <c r="Q16"/>
      <c r="R16"/>
    </row>
    <row r="17" spans="4:18" x14ac:dyDescent="0.25">
      <c r="M17" s="39">
        <f>SUM(M8:M16)</f>
        <v>2019266.58</v>
      </c>
    </row>
    <row r="24" spans="4:18" x14ac:dyDescent="0.25">
      <c r="D24" s="10"/>
      <c r="E24" s="10"/>
      <c r="F24" s="11"/>
      <c r="G24" s="10"/>
      <c r="H24" s="48" t="s">
        <v>25</v>
      </c>
      <c r="I24" s="48"/>
      <c r="J24" s="8" t="e">
        <f>SUM(#REF!)</f>
        <v>#REF!</v>
      </c>
      <c r="K24" s="8" t="e">
        <f>SUM(#REF!)</f>
        <v>#REF!</v>
      </c>
      <c r="L24" s="10"/>
    </row>
    <row r="25" spans="4:18" x14ac:dyDescent="0.25">
      <c r="E25" s="2"/>
      <c r="G25" s="2"/>
    </row>
    <row r="26" spans="4:18" x14ac:dyDescent="0.25">
      <c r="E26" s="2"/>
      <c r="G26" s="2"/>
    </row>
    <row r="27" spans="4:18" ht="20.25" x14ac:dyDescent="0.3">
      <c r="D27" s="9" t="s">
        <v>15</v>
      </c>
      <c r="E27" s="9"/>
      <c r="F27" s="9"/>
      <c r="G27" s="9"/>
      <c r="H27" s="9"/>
      <c r="I27" s="9"/>
      <c r="J27" s="9"/>
      <c r="K27" s="9"/>
      <c r="L27" s="9"/>
      <c r="M27" s="9"/>
      <c r="N27" s="9"/>
      <c r="O27" s="9"/>
      <c r="P27" s="9"/>
      <c r="Q27" s="9"/>
      <c r="R27" s="9"/>
    </row>
    <row r="28" spans="4:18" ht="20.25" x14ac:dyDescent="0.3">
      <c r="D28" s="9"/>
      <c r="E28" s="9"/>
      <c r="F28" s="9"/>
      <c r="G28" s="9"/>
      <c r="H28" s="9"/>
      <c r="I28" s="9"/>
      <c r="J28" s="9"/>
      <c r="K28" s="9"/>
      <c r="L28" s="9"/>
      <c r="M28" s="9"/>
      <c r="N28" s="9"/>
      <c r="O28" s="9"/>
      <c r="P28" s="9"/>
      <c r="Q28" s="9"/>
      <c r="R28" s="9"/>
    </row>
    <row r="29" spans="4:18" ht="20.25" x14ac:dyDescent="0.3">
      <c r="D29" s="9" t="s">
        <v>16</v>
      </c>
      <c r="E29" s="9"/>
      <c r="F29" s="9"/>
      <c r="G29" s="9"/>
      <c r="H29" s="9"/>
      <c r="I29" s="9"/>
      <c r="J29" s="9"/>
      <c r="K29" s="9"/>
      <c r="L29" s="9"/>
      <c r="M29" s="9"/>
      <c r="N29" s="9"/>
      <c r="O29" s="9"/>
      <c r="P29" s="9"/>
      <c r="Q29" s="9"/>
      <c r="R29" s="9"/>
    </row>
    <row r="30" spans="4:18" x14ac:dyDescent="0.25">
      <c r="D30"/>
      <c r="E30"/>
      <c r="F30"/>
      <c r="G30"/>
      <c r="H30"/>
      <c r="I30"/>
      <c r="J30"/>
      <c r="K30"/>
      <c r="L30"/>
      <c r="M30"/>
      <c r="N30"/>
      <c r="O30"/>
      <c r="P30"/>
      <c r="Q30"/>
      <c r="R30"/>
    </row>
    <row r="31" spans="4:18" x14ac:dyDescent="0.25">
      <c r="D31"/>
      <c r="E31"/>
      <c r="F31"/>
      <c r="G31"/>
      <c r="H31"/>
      <c r="I31"/>
      <c r="J31"/>
      <c r="K31"/>
      <c r="L31"/>
      <c r="M31"/>
      <c r="N31"/>
      <c r="O31"/>
      <c r="P31"/>
      <c r="Q31"/>
      <c r="R31"/>
    </row>
  </sheetData>
  <autoFilter ref="B6:M9" xr:uid="{00000000-0001-0000-0100-000000000000}"/>
  <mergeCells count="9">
    <mergeCell ref="H24:I24"/>
    <mergeCell ref="E5:I5"/>
    <mergeCell ref="C7:E7"/>
    <mergeCell ref="D1:L1"/>
    <mergeCell ref="D2:J2"/>
    <mergeCell ref="B3:D3"/>
    <mergeCell ref="E3:I3"/>
    <mergeCell ref="B4:D4"/>
    <mergeCell ref="E4:J4"/>
  </mergeCells>
  <phoneticPr fontId="9"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x14ac:dyDescent="0.2"/>
  <sheetData>
    <row r="11" spans="2:12" s="2" customFormat="1" ht="15.75" x14ac:dyDescent="0.25">
      <c r="B11" s="10"/>
      <c r="C11" s="10"/>
      <c r="D11" s="10"/>
      <c r="E11" s="10"/>
      <c r="F11" s="11"/>
      <c r="G11" s="10"/>
      <c r="H11" s="12"/>
      <c r="I11" s="12"/>
      <c r="J11" s="10"/>
      <c r="K11" s="10"/>
      <c r="L11" s="10"/>
    </row>
    <row r="12" spans="2:12" s="2" customFormat="1" ht="15.75" x14ac:dyDescent="0.25">
      <c r="B12" s="10"/>
      <c r="C12" s="10"/>
      <c r="D12" s="10"/>
      <c r="E12" s="10"/>
      <c r="F12" s="11"/>
      <c r="G12" s="10"/>
      <c r="H12" s="48" t="s">
        <v>25</v>
      </c>
      <c r="I12" s="48"/>
      <c r="J12" s="8" t="e">
        <f>SUM(#REF!)</f>
        <v>#REF!</v>
      </c>
      <c r="K12" s="8" t="e">
        <f>SUM(#REF!)</f>
        <v>#REF!</v>
      </c>
      <c r="L12" s="10"/>
    </row>
    <row r="13" spans="2:12" s="2" customFormat="1" ht="15.75" x14ac:dyDescent="0.25">
      <c r="F13" s="7"/>
    </row>
    <row r="14" spans="2:12" s="2" customFormat="1" ht="15.75" x14ac:dyDescent="0.25">
      <c r="F14" s="7"/>
    </row>
    <row r="15" spans="2:12" s="9" customFormat="1" ht="20.25" x14ac:dyDescent="0.3">
      <c r="D15" s="9" t="s">
        <v>15</v>
      </c>
    </row>
    <row r="16" spans="2:12" s="9" customFormat="1" ht="20.25" x14ac:dyDescent="0.3"/>
    <row r="17" spans="4:4" s="9" customFormat="1" ht="20.25" x14ac:dyDescent="0.3">
      <c r="D17" s="9"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2023-09-15T13:58:03Z</dcterms:modified>
</cp:coreProperties>
</file>