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<sst xmlns="http://schemas.openxmlformats.org/spreadsheetml/2006/main" count="1174" uniqueCount="342">
  <si>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</si>
  <si>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</si>
  <si>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</si>
  <si>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</si>
  <si>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</si>
  <si>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</si>
  <si>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</si>
  <si>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</si>
  <si>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</si>
  <si>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</si>
  <si>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</si>
  <si>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</si>
  <si>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</si>
  <si>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</si>
  <si>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</si>
  <si>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</si>
  <si>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</si>
  <si>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</si>
  <si>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</si>
  <si>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</si>
  <si>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</si>
  <si>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</si>
  <si>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</si>
  <si>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</si>
  <si>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</si>
  <si>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</si>
  <si>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</si>
  <si>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</si>
  <si>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</si>
  <si>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</si>
  <si>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</si>
  <si>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</si>
  <si>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 xml:space="preserve">"În conformitate cu cerințele/ condițiile de livrare stipulate la pct.11 din anunțul de participare
"
</t>
  </si>
  <si>
    <t>Suma TOTALĂ</t>
  </si>
  <si>
    <t>Standarde de referință/ Număr de înregistrare AMDM</t>
  </si>
  <si>
    <t>kg</t>
  </si>
  <si>
    <t>ml</t>
  </si>
  <si>
    <t>set</t>
  </si>
  <si>
    <t>gram</t>
  </si>
  <si>
    <t>Achiziţionarea centralizată a Reagenților pentru Laboratorul Microbiologic conform necesităţilor instituţiilor medico-sanitare publice (IMSP) pentru anul 2024 REPETAT</t>
  </si>
  <si>
    <t>Acid fosforic</t>
  </si>
  <si>
    <t>Acid nalidixic</t>
  </si>
  <si>
    <t>Agar Agar (Difco)</t>
  </si>
  <si>
    <t xml:space="preserve">Agar anaerobic pentru
cultivarea bacteriilor
anaerobe specia
Clostridium specias </t>
  </si>
  <si>
    <t xml:space="preserve">Agar hiperclorurat cu manitol </t>
  </si>
  <si>
    <t>Amidon</t>
  </si>
  <si>
    <t xml:space="preserve">Amikacin </t>
  </si>
  <si>
    <t>Amoxicillin + Acid clavulanic  (Amoxiclav)</t>
  </si>
  <si>
    <t>Amphotericin B</t>
  </si>
  <si>
    <t xml:space="preserve">Ampicillin </t>
  </si>
  <si>
    <t xml:space="preserve">Anaerogen </t>
  </si>
  <si>
    <t>Arginina</t>
  </si>
  <si>
    <t>Azytromicin</t>
  </si>
  <si>
    <t>Bacitracin (disc) 0,04-0,05 ME p/u S.pyogenes</t>
  </si>
  <si>
    <t>Bacitracin 6000 E</t>
  </si>
  <si>
    <t>Bila</t>
  </si>
  <si>
    <t>Cefaclor</t>
  </si>
  <si>
    <t xml:space="preserve">Cefazolin </t>
  </si>
  <si>
    <t>Cefepim</t>
  </si>
  <si>
    <t>Cefoperazon</t>
  </si>
  <si>
    <t>Cefoperazon +Sulbactam</t>
  </si>
  <si>
    <t>Cefotaxim</t>
  </si>
  <si>
    <t>Cefoxitin</t>
  </si>
  <si>
    <t>Ceftazidim</t>
  </si>
  <si>
    <t>Ceftazidim+Avibactam</t>
  </si>
  <si>
    <t>Ceftriaxon</t>
  </si>
  <si>
    <t>Cefuroxim</t>
  </si>
  <si>
    <t xml:space="preserve">Chloramfenicol </t>
  </si>
  <si>
    <t xml:space="preserve">Ciprofloxacin </t>
  </si>
  <si>
    <t xml:space="preserve">Claritromycin </t>
  </si>
  <si>
    <t xml:space="preserve">Clindamicin </t>
  </si>
  <si>
    <t>Clorura de potasiu</t>
  </si>
  <si>
    <t>Cloxacilin</t>
  </si>
  <si>
    <t xml:space="preserve">Set pentru detectarea beta-lactamazelor cu spectru extins la enterobacterale </t>
  </si>
  <si>
    <t>Co-Trimoxazol (Sulfamethoxazol + Trimetoprim)</t>
  </si>
  <si>
    <t>Disc cu bila</t>
  </si>
  <si>
    <t>Disc cu optohin</t>
  </si>
  <si>
    <t>Disc V  Factor p/u identificarea Haemophilus</t>
  </si>
  <si>
    <t>Disc X  Factor p/u identificarea Haemophilus</t>
  </si>
  <si>
    <t>Discuri cu optohina,
novobiocina, bila</t>
  </si>
  <si>
    <t>Enterococcagar</t>
  </si>
  <si>
    <t xml:space="preserve">Enterococcus faecalis ATCC 29212 </t>
  </si>
  <si>
    <t xml:space="preserve">Erythromycin </t>
  </si>
  <si>
    <t>Escherichia coli (E.coli) AТСС 25922</t>
  </si>
  <si>
    <t>ETest  Penicillin 0,002-32 mcg/ml 30 stripuri</t>
  </si>
  <si>
    <t>ETest  Vancomycin 0,016-256 mcg/ml 30 stripuri</t>
  </si>
  <si>
    <t>FeCl3</t>
  </si>
  <si>
    <t>Fenilalanin Agar</t>
  </si>
  <si>
    <t>Fluconazol</t>
  </si>
  <si>
    <t>Fosfomicin</t>
  </si>
  <si>
    <t xml:space="preserve">Furazolidon </t>
  </si>
  <si>
    <t>Geloza Bismut-Sulfit (Geloza Vismut-Sulfit)</t>
  </si>
  <si>
    <t xml:space="preserve">Geloza cu sânge Columbia </t>
  </si>
  <si>
    <t xml:space="preserve">Gentamicin </t>
  </si>
  <si>
    <t>Glucoza</t>
  </si>
  <si>
    <t>GRM-agar</t>
  </si>
  <si>
    <t>Mediu cromogen de diferențiere a speciilor de Candidă.</t>
  </si>
  <si>
    <t>Hidrocarbonat de sodiu</t>
  </si>
  <si>
    <t>Hidrogen fosfat de potasiu</t>
  </si>
  <si>
    <t xml:space="preserve"> Test rapid de aglutinare cu latex pentru gruparea streptococilor </t>
  </si>
  <si>
    <t>Imipenem</t>
  </si>
  <si>
    <t xml:space="preserve">Indicator biologic Bacillus stearothtermophilus  spore </t>
  </si>
  <si>
    <t>Indol (teste)</t>
  </si>
  <si>
    <t>Itraconazol</t>
  </si>
  <si>
    <t xml:space="preserve">Kit latex pentru  gruparea streptococului beta-hemolitic grupei A, B, C, D, F si G </t>
  </si>
  <si>
    <t>Kit pentru identificarea 
enterobacteriilor</t>
  </si>
  <si>
    <t xml:space="preserve">Klebsiella pneumoniae (K. pneumoniae) ssp pneumoniae </t>
  </si>
  <si>
    <t>KOH, 0,25 kg</t>
  </si>
  <si>
    <t>KOH, 0,5 kg</t>
  </si>
  <si>
    <t>Lactobacagar</t>
  </si>
  <si>
    <t>Lactoza</t>
  </si>
  <si>
    <t>Levofloxacin</t>
  </si>
  <si>
    <t>Lizina</t>
  </si>
  <si>
    <t>Maltoza</t>
  </si>
  <si>
    <t>Manitol (Manit)</t>
  </si>
  <si>
    <t>Manoza</t>
  </si>
  <si>
    <t>Kit p/u detecterea rapida a carbapenemazei</t>
  </si>
  <si>
    <t>Mediu agar baza-sânge</t>
  </si>
  <si>
    <t xml:space="preserve">Mediu anaerobic de tioglicolat (Anaerobic tioglycolat
medium base) recomandat
pentru cultivarea
anaerobilor </t>
  </si>
  <si>
    <t>Mediu Bifidobacterium broth (bulion)</t>
  </si>
  <si>
    <t xml:space="preserve">Mediu cu selenit </t>
  </si>
  <si>
    <t xml:space="preserve">Mediu Endo </t>
  </si>
  <si>
    <t>Mediu Kligler</t>
  </si>
  <si>
    <t>Mediu Muller-Hinton</t>
  </si>
  <si>
    <t>Mediu Muller-Hinton agar cu 2% glucoza si albastru de metilen</t>
  </si>
  <si>
    <t>Mediu PA broth</t>
  </si>
  <si>
    <t>Mediu Pizu</t>
  </si>
  <si>
    <t xml:space="preserve">Mediu saburoud
(Anhidru) </t>
  </si>
  <si>
    <t>Mediu semilichid cu ser</t>
  </si>
  <si>
    <t>Mediu Simmons</t>
  </si>
  <si>
    <t>Mediu tioglucolat</t>
  </si>
  <si>
    <t>Mediul de transport de tip
Amies</t>
  </si>
  <si>
    <t>Mediul MacConkey agar</t>
  </si>
  <si>
    <t>Mediul nr. 15</t>
  </si>
  <si>
    <t>Mediul Rappaport-Vassiladis</t>
  </si>
  <si>
    <t>Mediul Saburoud  cu Chloramfenicol</t>
  </si>
  <si>
    <t>Mediul Saburoud lichid (bulion)</t>
  </si>
  <si>
    <t>Mediul SS (Salmonella,
Shigella)</t>
  </si>
  <si>
    <t>Meropenem</t>
  </si>
  <si>
    <t xml:space="preserve">MIC Strip Colistin </t>
  </si>
  <si>
    <t xml:space="preserve">Moxifloxacin </t>
  </si>
  <si>
    <t>Na2SO3</t>
  </si>
  <si>
    <t>NaCl</t>
  </si>
  <si>
    <t xml:space="preserve">Neomycin </t>
  </si>
  <si>
    <t>Netilmicin</t>
  </si>
  <si>
    <t xml:space="preserve">Nitrofurantoin </t>
  </si>
  <si>
    <t>Nitroxolin</t>
  </si>
  <si>
    <t xml:space="preserve">Norfloxacin  </t>
  </si>
  <si>
    <t>Novobiocin</t>
  </si>
  <si>
    <t>Nystatin</t>
  </si>
  <si>
    <t xml:space="preserve">Ofloxacin </t>
  </si>
  <si>
    <t>ONPG</t>
  </si>
  <si>
    <t>Ornitina</t>
  </si>
  <si>
    <t>Oxacillin</t>
  </si>
  <si>
    <t>Oxidaza</t>
  </si>
  <si>
    <t>Penicilină-G</t>
  </si>
  <si>
    <t xml:space="preserve">Penicillin </t>
  </si>
  <si>
    <t>Peptonă fermentativă uscată</t>
  </si>
  <si>
    <t>Phenilalanine Malonate broth (bulion)</t>
  </si>
  <si>
    <t>Piperacillin + Tazobactam</t>
  </si>
  <si>
    <t>Plasma de iepure</t>
  </si>
  <si>
    <t>Pseudomonas aeruginosa (P. aeruginosa) AТСС 27853</t>
  </si>
  <si>
    <t>Resazurin-indicator  al anaerobiozei</t>
  </si>
  <si>
    <t>Ser bovin</t>
  </si>
  <si>
    <t>Ser diagnostic polivalent Salmonelozic OMA</t>
  </si>
  <si>
    <t xml:space="preserve">Ser diagnostic Salmonella monovalent O4 </t>
  </si>
  <si>
    <t>Ser diagnostic Salmonella monovalent O9</t>
  </si>
  <si>
    <t>Seruri diagnostice
polivalente Shigella sonnei;
boydii; Flexneri I - VI;
dysenteriae 1-12</t>
  </si>
  <si>
    <t>Seruri Polivalent
Salmonella A,B,C,D,E
si monovalent</t>
  </si>
  <si>
    <t>SIM medium</t>
  </si>
  <si>
    <t xml:space="preserve">Sistem universal aerobi, anaerobi, microaerofili și fungi pentru hemocultură </t>
  </si>
  <si>
    <t>Sistema de transport cu mediu Cary-Blair</t>
  </si>
  <si>
    <t>Soluţie de fuxină fenicată Ziehl pentru colorarea Gram</t>
  </si>
  <si>
    <t>Soluţie iodo-iodurată (Lugol) pentru colorarea Gram</t>
  </si>
  <si>
    <t xml:space="preserve">Standart McFarland de turbiditate 0,5 unităţi    </t>
  </si>
  <si>
    <t>Staphylococcus aureus (S.aureus) AТСС 29213</t>
  </si>
  <si>
    <t>Suspensie de galbenuş</t>
  </si>
  <si>
    <t>Test rapid pentru determinarea glutamat dehidrogenazei (GDH) in materii fecale prin metoda cromotografica</t>
  </si>
  <si>
    <t>Test rapid pentru determinarea toxinelor A si B a Clostridium difficile in materii fecale prin metoda imunocromatografica</t>
  </si>
  <si>
    <t>Teste pentru aprecierea pH mediilor</t>
  </si>
  <si>
    <t xml:space="preserve">Teste pentru determinarea indolului cu reactiv Covac  </t>
  </si>
  <si>
    <t xml:space="preserve">Tetracyclin </t>
  </si>
  <si>
    <t>Tetrametilparafenildiamina</t>
  </si>
  <si>
    <t xml:space="preserve">Tobramicin </t>
  </si>
  <si>
    <t>Tripl Sugar Iron Agar</t>
  </si>
  <si>
    <t>Trusa KIT- meningitides
(Tipul reagentului - Lichid)</t>
  </si>
  <si>
    <t>Tulpina-tip pentru control și pașaportizare</t>
  </si>
  <si>
    <t>Urea Indole Medium</t>
  </si>
  <si>
    <t>UTI Clarity agar</t>
  </si>
  <si>
    <t xml:space="preserve">Vancomycin </t>
  </si>
  <si>
    <t>Voriconazol</t>
  </si>
  <si>
    <t>X Y factor</t>
  </si>
  <si>
    <t>Zaharoză</t>
  </si>
  <si>
    <t>Reagent pentru transportare și păstrare materialului clinic «Транспортная среда с муколитиком (ТСМ)»</t>
  </si>
  <si>
    <t>Acid fosforic
Tipul reagentului - Lichid
Ambalaj - pînă la 100 ml</t>
  </si>
  <si>
    <t xml:space="preserve">Acid nalidixic 30 mcg/disc
livrarea in cartuse, pentru mediul Mueller-Hinton agar </t>
  </si>
  <si>
    <t>Agar Agar (Difco)
Tipul reagentului - Anhidru
Ambalaj - pînă la 0,5 kg</t>
  </si>
  <si>
    <t>Agar anaerobic de sânge (Anaerobic blood agar base) pentru cultivarea
anaerobilor din substrate
clinice (echivalent Nr M 957A)
Tipul reagentului - Anhidru
Ambalaj - pînă la 0,5 kg</t>
  </si>
  <si>
    <t>Agar anaerobic pentru
cultivarea bacteriilor
anaerobe specia
Clostridium specias (echivalent nr. M228)
Tipul reagentului - Anhidru
Ambalaj - pînă la 0,5 kg</t>
  </si>
  <si>
    <t>Agar hiperclorurat cu manitol 
Tipul reagenţilor – dehidratat; amb – 0,5 kg</t>
  </si>
  <si>
    <t>Amidon
Tipul reagentului - Anhidru
Ambalaj - pînă la 100 g</t>
  </si>
  <si>
    <t>Amidon
Tipul reagentului - Anhidru
Ambalaj - pînă la 0,25 kg</t>
  </si>
  <si>
    <t xml:space="preserve">Amikacină 30 mcg/disc 
livrarea in cartuse, pentru mediul Mueller-Hinton agar </t>
  </si>
  <si>
    <t xml:space="preserve">Amoxicillin + Acid clavulanic (Amoxiclav) 20/10 mcg/disc
livrarea in cartuse, pentru mediul Mueller-Hinton agar </t>
  </si>
  <si>
    <t xml:space="preserve">Amfotericină B 100 unit/disc
livrarea in cartuse pentru mediul Mueller-Hinton agar </t>
  </si>
  <si>
    <t xml:space="preserve">Ampicilină 10 mcg/disc
livrarea in cartuse, pentru mediul Mueller-Hinton agar </t>
  </si>
  <si>
    <t xml:space="preserve">Ampicilină 2 mcg/disc
livrarea in cartuse,  pentru mediul Mueller-Hinton agar </t>
  </si>
  <si>
    <r>
      <t xml:space="preserve">Anaerogen. </t>
    </r>
    <r>
      <rPr>
        <sz val="11"/>
        <color rgb="FFFF0000"/>
        <rFont val="Times New Roman"/>
        <family val="1"/>
      </rPr>
      <t>Ambalare până la 2,5 L</t>
    </r>
  </si>
  <si>
    <t>Arginina
Tipul reagentului - Anhidru
Ambalaj - pînă la 0,25 kg</t>
  </si>
  <si>
    <t xml:space="preserve">Azytromicin în Flacoane până la 100 discuri </t>
  </si>
  <si>
    <t>Disc cu bacitracin 0,04-0,05 ME p/u S.pyogenes</t>
  </si>
  <si>
    <t>Tipul reagentului - Anhidru
Bacitracin 6000 E</t>
  </si>
  <si>
    <t>Tipul reagentului - Anhidru 
Ambalaj - pînă la 0,5 kg</t>
  </si>
  <si>
    <t xml:space="preserve">Cefaclor cu 30 mcg de antibiotic, Flacoane de până la 100 discuri </t>
  </si>
  <si>
    <t xml:space="preserve">Cefazolin 30 mcg/discclivrarea in cartuse,  pentru mediul Mueller-Hinton agar </t>
  </si>
  <si>
    <t xml:space="preserve">Cefepim 30 mcg/disc
livrarea in cartuse,  pentru mediul Mueller-Hinton agar </t>
  </si>
  <si>
    <t xml:space="preserve">Cefoperazon cu 75 mcg de antibiotic, Flacoane de până la 100 discuri </t>
  </si>
  <si>
    <t xml:space="preserve">Cefoperazon/Sulbactam 75/10 mcg/disc
livrarea in cartuse,  pentru mediul Mueller-Hinton agar </t>
  </si>
  <si>
    <t xml:space="preserve">Cefotaxime 5 mcg/disc livrarea in cartuse,  pentru mediul Mueller-Hinton agar </t>
  </si>
  <si>
    <t xml:space="preserve">Cefotaxim cu 30 mcg de antibiotic, Flacoane de până la 100 discuri </t>
  </si>
  <si>
    <t xml:space="preserve">Cefoxitin 30 mcg/disc
livrarea in cartuse,  C pentru mediul Mueller-Hinton agar </t>
  </si>
  <si>
    <t xml:space="preserve">Ceftazidim 10 mcg/disc
livrarea in cartuse,  pentru mediul Mueller-Hinton agar </t>
  </si>
  <si>
    <t xml:space="preserve">Ceftazidim 30 mcg/disc
livrarea in cartuse,  pentru mediul Mueller-Hinton agar </t>
  </si>
  <si>
    <t xml:space="preserve">Ceftazidim-avibactam 10 mcg/4 mcg/disc 
Livrarea in cartuse,  pentru mediul Mueller-Hinton agar </t>
  </si>
  <si>
    <t xml:space="preserve"> Ceftriaxon cu 10 mcg de antibiotic, Flacoane de până la 100 discuri</t>
  </si>
  <si>
    <t xml:space="preserve">Ceftriaxon 30 mcg/disc
livrarea in cartuse  pentru mediul Mueller-Hinton agar </t>
  </si>
  <si>
    <t xml:space="preserve">Cefuroxim 30 mcg/disc
livrarea in cartuse,  pentru mediul Mueller-Hinton agar </t>
  </si>
  <si>
    <t xml:space="preserve">Chloramfenicol 30 mcg/disc
livrarea in cartuse,  pentru mediul Mueller-Hinton agar </t>
  </si>
  <si>
    <t xml:space="preserve">Ciprofloxacin 5 mcg/disc
livrarea in cartuse,   pentru mediul Mueller-Hinton agar </t>
  </si>
  <si>
    <t>Claritromycin  cu 15 mcg de antibiotic, Flacoane de până la 100 discuri</t>
  </si>
  <si>
    <t xml:space="preserve">Clindamicin 2 mcg/disc
livrarea in cartuse,   pentru mediul Mueller-Hinton agar </t>
  </si>
  <si>
    <t>Tipul reagentului - Anhidru 
Ambalaj - pînă la 10 g</t>
  </si>
  <si>
    <t xml:space="preserve">Cloxacilin 500 mcg/disc
livrarea in cartuse, pentru mediul Mueller-Hinton agar </t>
  </si>
  <si>
    <r>
      <rPr>
        <sz val="11"/>
        <color rgb="FFFF0000"/>
        <rFont val="Times New Roman"/>
        <family val="1"/>
      </rPr>
      <t xml:space="preserve">Set de discuri cu </t>
    </r>
    <r>
      <rPr>
        <sz val="11"/>
        <color theme="1"/>
        <rFont val="Times New Roman"/>
        <family val="1"/>
      </rPr>
      <t xml:space="preserve"> Ceftazidim 30mcg, Ceftazidim 30 mcg + Ac.clavulanic 10 mcg, </t>
    </r>
    <r>
      <rPr>
        <sz val="11"/>
        <color rgb="FFFF0000"/>
        <rFont val="Times New Roman"/>
        <family val="1"/>
      </rPr>
      <t>pentru detectarea beta-lactamazelor cu spectru extins la enterobacterale (echivalent cu Combi-Test), în cartușe 50-100 discuri.</t>
    </r>
  </si>
  <si>
    <t xml:space="preserve">Co-Trimoxazol (Sulfamethoxazol + Trimetoprim) 25 mcg/disc
livrarea in cartuse, pentru mediul Mueller-Hinton agar </t>
  </si>
  <si>
    <r>
      <t xml:space="preserve">Bila impregnata pe rondele in ambalaj de  până la </t>
    </r>
    <r>
      <rPr>
        <sz val="11"/>
        <color rgb="FFFF0000"/>
        <rFont val="Times New Roman"/>
        <family val="1"/>
      </rPr>
      <t>100buc</t>
    </r>
  </si>
  <si>
    <t>Soluție de optohin impregnata pe rondele in ambalaj de până la 100buc</t>
  </si>
  <si>
    <t>Discuri impregnate cu soluție de optohina,
novobiocina și bila, în ambalaj de până la 100buc</t>
  </si>
  <si>
    <t>Enterococagar/Bile Aesculin Azide Agar, Tipul reagenţilor – dehidratat; amb – 0,5 kg</t>
  </si>
  <si>
    <t>Enterococcus faecalis ATCC 29212, Tulpini liofilizate, set până la 10 discuri</t>
  </si>
  <si>
    <t xml:space="preserve">Erythromicin 15 mcg/disc
livrarea in cartuse,  pentru mediul Mueller-Hinton agar </t>
  </si>
  <si>
    <t>Escherichia coli (E.coli) AТСС 25922, Tulpini liofilizat, set până la 10 discuri</t>
  </si>
  <si>
    <t>Etest Penicillin 0,002-32 mcg/ml, Set până la 30 Stripuri (bucată)</t>
  </si>
  <si>
    <t>ETest  Vancomycin 0,016-256 mcg/ml, Set până la 30 Stripuri (bucată)</t>
  </si>
  <si>
    <t xml:space="preserve">Fluconazol 25 mcg/disc
livrarea in cartuse, pentru mediul Mueller-Hinton agar </t>
  </si>
  <si>
    <t xml:space="preserve">Fosfomicin 200 mcg/disc
livrarea in cartuse, pentru mediul Mueller-Hinton agar </t>
  </si>
  <si>
    <t xml:space="preserve">Furazolidon 50 mg/disc
livrarea in cartuse, pentru mediul Mueller-Hinton agar </t>
  </si>
  <si>
    <t xml:space="preserve">Gentamicină 10 mcg/disc
livrarea in cartuse,pentru mediul Mueller-Hinton agar </t>
  </si>
  <si>
    <t>Tipul reagentului - Anhidru 
Ambalaj - pînă la 0,25 kg</t>
  </si>
  <si>
    <t>Tipul reagentului - Anhidru 
Ambalaj - pînă la 1 kg</t>
  </si>
  <si>
    <r>
      <rPr>
        <sz val="11"/>
        <color rgb="FFFF0000"/>
        <rFont val="Times New Roman"/>
        <family val="1"/>
      </rPr>
      <t>Mediu cromogen de diferențiere a speciilor de Candidă.</t>
    </r>
    <r>
      <rPr>
        <sz val="11"/>
        <color theme="1"/>
        <rFont val="Times New Roman"/>
        <family val="1"/>
      </rPr>
      <t xml:space="preserve">
Tipul reagenţilor – dehidratat; amb – 0,5 kg</t>
    </r>
  </si>
  <si>
    <t>Tipul reagentului - Anhidru 
Ambalaj - pînă la 800 g</t>
  </si>
  <si>
    <r>
      <rPr>
        <sz val="11"/>
        <color rgb="FFFF0000"/>
        <rFont val="Times New Roman"/>
        <family val="1"/>
      </rPr>
      <t xml:space="preserve"> Test rapid de aglutinare cu latex pentru gruparea streptococilor din grupele Lancefield A, B, C, D, F și G din plăci de cultură ( echivalent cu</t>
    </r>
    <r>
      <rPr>
        <sz val="11"/>
        <color theme="1"/>
        <rFont val="Times New Roman"/>
        <family val="1"/>
      </rPr>
      <t>.HiStrept Latex Test Kit), set de până la  25 teste</t>
    </r>
  </si>
  <si>
    <t xml:space="preserve">Imipenem 10 mcg/disc
livrarea in cartuse, pentru mediul Mueller-Hinton agar </t>
  </si>
  <si>
    <t>Indicator biologic Bacillus stearothtermophilus  spore de până la strip 25/ambalaj</t>
  </si>
  <si>
    <t>Teste cu indol. În flacoane de până la 25 teste</t>
  </si>
  <si>
    <t xml:space="preserve">Itraconazol 10 mcg/disc
livrarea in cartuse, pentru mediul Mueller-Hinton agar </t>
  </si>
  <si>
    <t>Kit pentru gruparea streptococului beta-hemolitic 
Forma de ambalarea: cutii de până la 50 teste</t>
  </si>
  <si>
    <r>
      <t xml:space="preserve">Kit pentru identificarea 
enterobacteriilor.
</t>
    </r>
    <r>
      <rPr>
        <sz val="11"/>
        <color rgb="FFFF0000"/>
        <rFont val="Times New Roman"/>
        <family val="1"/>
      </rPr>
      <t>Un sistem complet de identificare biochimic, autonom. Kit pentru 24 de teste biochimice diferite în format microplacă pentru a produce reacții de culoare distincte, ușor de citit, în general după incubarea peste noapte</t>
    </r>
    <r>
      <rPr>
        <sz val="11"/>
        <color theme="1"/>
        <rFont val="Times New Roman"/>
        <family val="1"/>
      </rPr>
      <t xml:space="preserve">.
Tipul reagentului - Lichid </t>
    </r>
  </si>
  <si>
    <r>
      <t>Klebsiella pneumoniae (K. pneumoniae) ssp pneumoniae (</t>
    </r>
    <r>
      <rPr>
        <sz val="11"/>
        <color rgb="FFFF0000"/>
        <rFont val="Times New Roman"/>
        <family val="1"/>
      </rPr>
      <t xml:space="preserve">echivalent cu </t>
    </r>
    <r>
      <rPr>
        <sz val="11"/>
        <color theme="1"/>
        <rFont val="Times New Roman"/>
        <family val="1"/>
      </rPr>
      <t>ATCC 700603), produce SHV -18, ESBL pozitiva 2 tulpini/ set (clsi și EUCAST control pozitiv pentru testarea ESBL), Tulpini liofilizate</t>
    </r>
  </si>
  <si>
    <t>Tipul reagentului - Anhidru 
Ambalaj - pînă la 0.25 kg</t>
  </si>
  <si>
    <t>Tipul reagentului - Anhidru 
Ambalaj - pînă la 0.5 kg</t>
  </si>
  <si>
    <t xml:space="preserve">Levofloxacin 5 mcg/disc
livrarea in cartuse,  pentru mediul Mueller-Hinton agar </t>
  </si>
  <si>
    <t>Tipul reagentului - Anhidru 
Ambalaj - pînă la 0,1 kg</t>
  </si>
  <si>
    <r>
      <t>Kit p/u detecterea rapida a carbapenemazei</t>
    </r>
    <r>
      <rPr>
        <sz val="11"/>
        <color rgb="FFFF0000"/>
        <rFont val="Times New Roman"/>
        <family val="1"/>
      </rPr>
      <t xml:space="preserve"> (echivalent</t>
    </r>
    <r>
      <rPr>
        <sz val="11"/>
        <color theme="1"/>
        <rFont val="Times New Roman"/>
        <family val="1"/>
      </rPr>
      <t xml:space="preserve">  cu Mast Carba PAcE), Set până 48 de teste  </t>
    </r>
  </si>
  <si>
    <t>Agar bază cu triptoză şi extract de drojdii pentru geloză sînge(Columbia )
Tipul reagenţilor – dehidratat; amb – 0,5 kg</t>
  </si>
  <si>
    <r>
      <t xml:space="preserve">Mediu anaerobic de tioglicolat (Anaerobic tioglycolat
medium base) recomandat
pentru cultivarea
anaerobilor </t>
    </r>
    <r>
      <rPr>
        <sz val="11"/>
        <color rgb="FFFF0000"/>
        <rFont val="Times New Roman"/>
        <family val="1"/>
      </rPr>
      <t xml:space="preserve">( echivalent nr. M1616)
</t>
    </r>
    <r>
      <rPr>
        <sz val="11"/>
        <rFont val="Times New Roman"/>
        <family val="1"/>
      </rPr>
      <t>Tipul reagentului - Anhidru 
Ambalaj - pînă la 0,5 kg</t>
    </r>
  </si>
  <si>
    <t>Mediu Bifidobacterium broth (bulion), Tipul reagenţilor – dehidratat; amb – 0,5 kg</t>
  </si>
  <si>
    <t>Mediu cu selenit  
Tipul reagentului - Anhidru 
Ambalaj - pînă la 0,5 kg</t>
  </si>
  <si>
    <t>Mediul Endo, Tipul reagenţilor – dehidratat; amb – 0,5 kg</t>
  </si>
  <si>
    <t>Tipul reagentului - Anhidru
Ambalaj - pînă la 0,5 kg</t>
  </si>
  <si>
    <t xml:space="preserve">Mueller-Hinton agar pentru antibiograme conform standardelor internationale Tipul reagenţilor – dehidratat; amb – 0,5 kg   </t>
  </si>
  <si>
    <t>Muller-Hinton agar cu 2% glucoza si albastru de metilen</t>
  </si>
  <si>
    <t>Mediu PA broth
Tipul reagenţilor – dehidratat; amb – 0,5 kg</t>
  </si>
  <si>
    <t>Mediu semilichid cu ser
Tipul reagentului - Anhidru 
Ambalaj - pînă la 0,5 kg</t>
  </si>
  <si>
    <t>Mediul Simmons
Tipul reagenţilor – dehidratat; amb – 0,5 kg</t>
  </si>
  <si>
    <t>Mediul Tioglicolic, Tipul reagenţilor – dehidratat; amb – 0,5 kg</t>
  </si>
  <si>
    <t>Sistema de transport cu mediu Amies</t>
  </si>
  <si>
    <t>Tipul reagenţilor – dehidratat; amb – 0,5 kg</t>
  </si>
  <si>
    <t>Mediul nr. 15
Tipul reagentului - Anhidru
Ambalaj - pînă la 0,5 kg</t>
  </si>
  <si>
    <t xml:space="preserve">Mediul Rappaport-Vassiladis
Tipul reagenţilor – dehidratat; amb – 0,5 kg
</t>
  </si>
  <si>
    <t>Mediul Saburoud cu Chloramfenicol. Tipul reagenţilor – dehidratat; amb – 0,5 kg</t>
  </si>
  <si>
    <t>Mediul SS (salmonella, shigella)
Tipul reagenţilor – dehidratat; amb – 0,5 kg</t>
  </si>
  <si>
    <t xml:space="preserve">Meropenem 10 mcg/disc
livrarea in cartuse, pentru mediul Mueller-Hinton agar </t>
  </si>
  <si>
    <t>Sistem pentru testarea sensibilității la colistină cu metoda  microdiluției în bulion 40 teste</t>
  </si>
  <si>
    <t xml:space="preserve">Moxifloxacina 5 mcg/disc
livrarea in cartuse, pentru mediul Mueller-Hinton agar </t>
  </si>
  <si>
    <t>Na2SO3
Tipul reagentului - Anhidru Ambalaj - pînă la 0,25 kg</t>
  </si>
  <si>
    <t>NaCl
Tipul reagentului - Anhidru Ambalaj - pînă la 0,5 kg</t>
  </si>
  <si>
    <r>
      <t xml:space="preserve"> Neomycin  cu </t>
    </r>
    <r>
      <rPr>
        <sz val="11"/>
        <color rgb="FFFF0000"/>
        <rFont val="Times New Roman"/>
        <family val="1"/>
      </rPr>
      <t>10-30</t>
    </r>
    <r>
      <rPr>
        <sz val="11"/>
        <color theme="1"/>
        <rFont val="Times New Roman"/>
        <family val="1"/>
      </rPr>
      <t xml:space="preserve"> mcg de antibiotic, Flacoane de până la 100 discuri</t>
    </r>
  </si>
  <si>
    <r>
      <t xml:space="preserve">Netilmicin cu </t>
    </r>
    <r>
      <rPr>
        <sz val="11"/>
        <color rgb="FFFF0000"/>
        <rFont val="Times New Roman"/>
        <family val="1"/>
      </rPr>
      <t>10</t>
    </r>
    <r>
      <rPr>
        <sz val="11"/>
        <color theme="1"/>
        <rFont val="Times New Roman"/>
        <family val="1"/>
      </rPr>
      <t xml:space="preserve"> mcg de antibiotic, Flacoane de până la 100 discuri </t>
    </r>
  </si>
  <si>
    <t xml:space="preserve">Nitrofurantoin 100 mcg/disc
livrarea in cartuse, pentru mediul Mueller-Hinton agar </t>
  </si>
  <si>
    <t xml:space="preserve">Nitroxolină 30 mcg/disc
livrarea in cartuse, pentru mediul Mueller-Hinton agar </t>
  </si>
  <si>
    <t xml:space="preserve">Norfloxacin 10 mcg/disc
livrarea in cartuse, pentru mediul Mueller-Hinton agar </t>
  </si>
  <si>
    <t>Novobiocin 5mg (flacon 100 teste)</t>
  </si>
  <si>
    <t xml:space="preserve">Nistatină 100 unit/disc
livrarea in cartuse, pentru mediul Mueller-Hinton agar </t>
  </si>
  <si>
    <t xml:space="preserve">Ofloxacină 5 mcg/disc livrarea in cartuse, pentru mediul Mueller-Hinton agar </t>
  </si>
  <si>
    <r>
      <t xml:space="preserve">ONPG determinarea activităţii β galactozidazei </t>
    </r>
    <r>
      <rPr>
        <sz val="11"/>
        <color rgb="FFFF0000"/>
        <rFont val="Times New Roman"/>
        <family val="1"/>
      </rPr>
      <t xml:space="preserve"> (Ortho-nitroPhenyl beta-D-galactopyranoside)</t>
    </r>
    <r>
      <rPr>
        <sz val="11"/>
        <color theme="1"/>
        <rFont val="Times New Roman"/>
        <family val="1"/>
      </rPr>
      <t xml:space="preserve">
Tipul reagentului - Anhidru Ambalaj - pînă la 0,5 kg</t>
    </r>
  </si>
  <si>
    <t>Ornitina
Tipul reagentului - Anhidru  Ambalaj - pînă la 0,25 kg</t>
  </si>
  <si>
    <t xml:space="preserve">Oxacillin 1 mcg/disc  livrarea  in cartuse, pentru mediul Mueller-Hinton agar </t>
  </si>
  <si>
    <t>Disc cu oxidaza, e in ambalaj de până la 50buc</t>
  </si>
  <si>
    <t xml:space="preserve">Penicilină-G 1 unit/disc
livrarea in cartuse,  pentru mediul Mueller-Hinton agar </t>
  </si>
  <si>
    <t xml:space="preserve"> Penicillin cu 1 unit de antibiotic, Flacoane de până la 100 discuri</t>
  </si>
  <si>
    <t>Tipul reagentului - Anhidru Ambalaj - pînă la 0,25 kg</t>
  </si>
  <si>
    <t>Phenilalanine Malonate broth( bulion), Tipul reagenţilor – dehidratat; amb – 0,1 kg</t>
  </si>
  <si>
    <t xml:space="preserve">Piperacilin/Tazobactam 30 mcg /6 mcg/disc
livrarea in cartuse,  pentru mediul Mueller-Hinton agar </t>
  </si>
  <si>
    <t>Plasma de iepure liofilizata 5ml/flacon</t>
  </si>
  <si>
    <t xml:space="preserve"> Pseudomonas aeruginosa (P. aeruginosa) AТСС 27853, Tulpini liofilizate, set 10 discuri</t>
  </si>
  <si>
    <t xml:space="preserve"> Resazurin-indicator  al anaerobiozei</t>
  </si>
  <si>
    <t>Ser bovin Tipul reagentului - Anhidru  Ambalaj - pînă la 0,5 kg</t>
  </si>
  <si>
    <t>Ser diagnostic polivalent Salmonelozic OMA, mb – flacon 3 ml</t>
  </si>
  <si>
    <t>Ser diagnostic Salmonella monovalent O4, amb – flacon 1 ml</t>
  </si>
  <si>
    <t>Ser diagnostic Salmonella monovalent O9, amb – flacon 1 ml</t>
  </si>
  <si>
    <r>
      <t xml:space="preserve">Seruri diagnostice
polivalente Shigella sonnei;
boydii; Flexneri I - VI;
dysenteriae 1-12, Tipul reagentului - Lichid. </t>
    </r>
    <r>
      <rPr>
        <sz val="11"/>
        <color rgb="FFFF0000"/>
        <rFont val="Times New Roman"/>
        <family val="1"/>
      </rPr>
      <t>Volum fiolă de 1 ml</t>
    </r>
  </si>
  <si>
    <r>
      <t xml:space="preserve">Seruri Polivalent
Salmonella A,B,C,D,E
si monovalent, Tipul reagentului - Lichid
</t>
    </r>
    <r>
      <rPr>
        <sz val="11"/>
        <color rgb="FFFF0000"/>
        <rFont val="Times New Roman"/>
        <family val="1"/>
      </rPr>
      <t>Volum fiolă de 1 ml</t>
    </r>
  </si>
  <si>
    <t>SIM medium
Tipul reagenţilor – dehidratat; amb – 0,5 kg</t>
  </si>
  <si>
    <t>cu mediu lichid 80 ml și indicator, flacon unic maturi și copii (Signal Blood Culture System)</t>
  </si>
  <si>
    <t xml:space="preserve">Soluţie de fuxină fenicată Ziehl pentru colorarea Gram
Tipul reagenţilor – lichid; amb – 0,125 litri
</t>
  </si>
  <si>
    <t>Soluţie iodo-iodurată (Lugol) pentru colorarea Gram
Tipul reagenţilor – lichid; amb – 0,125 litri</t>
  </si>
  <si>
    <t>Mc Farland standard de turbiditate
0,5 unităţi</t>
  </si>
  <si>
    <t>Staphylococcus aureus (S.aureus) AТСС 29213, Tulpini liofilizate, set 10 discuri.</t>
  </si>
  <si>
    <t>Suspensie de galbenuş, tipul reagenților lichid   amb. 100 ml</t>
  </si>
  <si>
    <t>Teste pentru determinarea indolului cu reactiv Covac ambalare  până la 25 teste</t>
  </si>
  <si>
    <t xml:space="preserve">Tetraciclin 30 mcg/disc
livrarea in cartuse, pentru mediul Mueller-Hinton agar </t>
  </si>
  <si>
    <t>Tetrametilparafenildiamina, Tipul reagentului - Anhidru 
Ambalaj - pînă la 25 g</t>
  </si>
  <si>
    <t xml:space="preserve">Tobramicină 10 mcg/disc
livrarea in cartuse, pentru mediul Mueller-Hinton agar </t>
  </si>
  <si>
    <t xml:space="preserve">Pentru pregătirea tulpinelor-tip de control și pașaportizare
Tipul reagentului - Anhidru </t>
  </si>
  <si>
    <t>Urea Indole Medium
Tipul reagenţilor – dehidratat; amb – 0,5 kg</t>
  </si>
  <si>
    <t>UTI Clarity agar - să nu necesite reagenți suplimentari                                                                  Tipul reagenţilor – dehidratat; amb – 0,5 kg</t>
  </si>
  <si>
    <t xml:space="preserve">Vancomicin 5 mcg/disc
livrarea in cartuse,  pentru mediul Mueller-Hinton agar </t>
  </si>
  <si>
    <t xml:space="preserve">Voriconazol 1 mcg/disc
livrarea in cartuse, pentru mediul Mueller-Hinton agar </t>
  </si>
  <si>
    <t>Tipul reagentului - Anhidru. Livrare în flacon de până la 50 discuri</t>
  </si>
  <si>
    <t>Tipul reagentului - Anhidru
Ambalaj - pînă la 0,25 kg</t>
  </si>
  <si>
    <t>Reagent pentru transportare și păstrare materialului clinic ( «Транспортная среда с муколитиком (ТСМ)»)
Aplicare: Colectare, păstrare, transportare materialului biologic
Ambalare până la 100</t>
  </si>
  <si>
    <t>disc</t>
  </si>
  <si>
    <t>Gram</t>
  </si>
  <si>
    <t>Litru</t>
  </si>
  <si>
    <t>Set</t>
  </si>
  <si>
    <t>Teste</t>
  </si>
  <si>
    <t>Bucată</t>
  </si>
  <si>
    <t>Disc</t>
  </si>
  <si>
    <t>Flacon</t>
  </si>
  <si>
    <t>Fiolă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</si>
</sst>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0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94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3" fillId="6" borderId="2" xfId="20" applyNumberFormat="1" applyFont="1" applyFill="1" applyBorder="1" applyAlignment="1" applyProtection="1">
      <alignment horizontal="left" vertical="top"/>
      <protection locked="0"/>
    </xf>
    <xf numFmtId="4" fontId="11" fillId="0" borderId="2" xfId="2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3" fillId="0" borderId="0" xfId="20" applyFont="1" applyProtection="1">
      <alignment/>
      <protection locked="0"/>
    </xf>
    <xf numFmtId="0" fontId="9" fillId="0" borderId="0" xfId="20" applyFont="1" applyProtection="1">
      <alignment/>
      <protection locked="0"/>
    </xf>
    <xf numFmtId="0" fontId="5" fillId="6" borderId="2" xfId="20" applyFont="1" applyFill="1" applyBorder="1" applyAlignment="1" applyProtection="1">
      <alignment horizontal="center" vertical="center" wrapText="1"/>
      <protection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0" fontId="3" fillId="0" borderId="2" xfId="20" applyFont="1" applyBorder="1" applyAlignment="1" applyProtection="1">
      <alignment horizontal="center" vertical="center"/>
      <protection locked="0"/>
    </xf>
    <xf numFmtId="0" fontId="22" fillId="0" borderId="2" xfId="56" applyFont="1" applyBorder="1" applyAlignment="1">
      <alignment horizontal="center" vertical="center" wrapText="1"/>
      <protection/>
    </xf>
    <xf numFmtId="4" fontId="21" fillId="0" borderId="2" xfId="88" applyNumberFormat="1" applyFont="1" applyBorder="1" applyAlignment="1">
      <alignment horizontal="center" vertical="center"/>
      <protection/>
    </xf>
    <xf numFmtId="0" fontId="3" fillId="0" borderId="2" xfId="20" applyFont="1" applyBorder="1" applyProtection="1">
      <alignment/>
      <protection locked="0"/>
    </xf>
    <xf numFmtId="0" fontId="9" fillId="0" borderId="2" xfId="20" applyFont="1" applyBorder="1" applyProtection="1">
      <alignment/>
      <protection locked="0"/>
    </xf>
    <xf numFmtId="0" fontId="0" fillId="0" borderId="2" xfId="0" applyBorder="1"/>
    <xf numFmtId="0" fontId="20" fillId="0" borderId="2" xfId="0" applyFont="1" applyBorder="1" applyAlignment="1">
      <alignment horizontal="center" vertical="center"/>
    </xf>
    <xf numFmtId="43" fontId="2" fillId="0" borderId="2" xfId="18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wrapText="1"/>
    </xf>
    <xf numFmtId="0" fontId="25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5" fillId="0" borderId="2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" fillId="0" borderId="2" xfId="20" applyFont="1" applyBorder="1" applyProtection="1">
      <alignment/>
      <protection locked="0"/>
    </xf>
    <xf numFmtId="4" fontId="3" fillId="0" borderId="2" xfId="20" applyNumberFormat="1" applyFont="1" applyBorder="1" applyProtection="1">
      <alignment/>
      <protection locked="0"/>
    </xf>
    <xf numFmtId="4" fontId="2" fillId="0" borderId="0" xfId="20" applyNumberFormat="1" applyFont="1" applyProtection="1">
      <alignment/>
      <protection locked="0"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75"/>
  <sheetViews>
    <sheetView workbookViewId="0" topLeftCell="A64">
      <selection activeCell="A72" sqref="A72:XFD72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38.710937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79" t="s">
        <v>27</v>
      </c>
      <c r="D1" s="79"/>
      <c r="E1" s="79"/>
      <c r="F1" s="79"/>
      <c r="G1" s="79"/>
      <c r="H1" s="79"/>
      <c r="I1" s="79"/>
      <c r="J1" s="79"/>
      <c r="K1" s="79"/>
    </row>
    <row r="2" spans="4:8" ht="42" customHeight="1">
      <c r="D2" s="82" t="s">
        <v>14</v>
      </c>
      <c r="E2" s="82"/>
      <c r="F2" s="82"/>
      <c r="G2" s="82"/>
      <c r="H2" s="82"/>
    </row>
    <row r="3" spans="1:10" ht="12.75">
      <c r="A3" s="83" t="s">
        <v>9</v>
      </c>
      <c r="B3" s="83"/>
      <c r="C3" s="83"/>
      <c r="D3" s="84" t="s">
        <v>29</v>
      </c>
      <c r="E3" s="84"/>
      <c r="F3" s="84"/>
      <c r="G3" s="84"/>
      <c r="H3" s="84"/>
      <c r="I3" s="13" t="s">
        <v>10</v>
      </c>
      <c r="J3" s="21" t="s">
        <v>12</v>
      </c>
    </row>
    <row r="4" spans="1:11" s="19" customFormat="1" ht="39.75" customHeight="1">
      <c r="A4" s="85" t="s">
        <v>8</v>
      </c>
      <c r="B4" s="85"/>
      <c r="C4" s="85"/>
      <c r="D4" s="86" t="s">
        <v>39</v>
      </c>
      <c r="E4" s="86"/>
      <c r="F4" s="86"/>
      <c r="G4" s="86"/>
      <c r="H4" s="86"/>
      <c r="I4" s="86"/>
      <c r="J4" s="17" t="s">
        <v>13</v>
      </c>
      <c r="K4" s="18"/>
    </row>
    <row r="5" spans="4:11" s="20" customFormat="1" ht="12.75">
      <c r="D5" s="80"/>
      <c r="E5" s="80"/>
      <c r="F5" s="80"/>
      <c r="G5" s="80"/>
      <c r="H5" s="80"/>
      <c r="I5" s="80"/>
      <c r="J5" s="80"/>
      <c r="K5" s="18"/>
    </row>
    <row r="6" spans="1:11" ht="47.25">
      <c r="A6" s="27" t="s">
        <v>2</v>
      </c>
      <c r="B6" s="27" t="s">
        <v>0</v>
      </c>
      <c r="C6" s="27" t="s">
        <v>1</v>
      </c>
      <c r="D6" s="27" t="s">
        <v>3</v>
      </c>
      <c r="E6" s="31" t="s">
        <v>4</v>
      </c>
      <c r="F6" s="31" t="s">
        <v>5</v>
      </c>
      <c r="G6" s="31" t="s">
        <v>6</v>
      </c>
      <c r="H6" s="32" t="s">
        <v>7</v>
      </c>
      <c r="I6" s="32" t="s">
        <v>28</v>
      </c>
      <c r="J6" s="32" t="s">
        <v>34</v>
      </c>
      <c r="K6" s="12"/>
    </row>
    <row r="7" spans="1:11" ht="12.75">
      <c r="A7" s="32">
        <v>1</v>
      </c>
      <c r="B7" s="81">
        <v>2</v>
      </c>
      <c r="C7" s="81"/>
      <c r="D7" s="81"/>
      <c r="E7" s="32">
        <v>3</v>
      </c>
      <c r="F7" s="32">
        <v>4</v>
      </c>
      <c r="G7" s="32">
        <v>5</v>
      </c>
      <c r="H7" s="32">
        <v>6</v>
      </c>
      <c r="I7" s="23">
        <v>7</v>
      </c>
      <c r="J7" s="27">
        <v>8</v>
      </c>
      <c r="K7" s="12"/>
    </row>
    <row r="8" spans="1:11" ht="45">
      <c r="A8" s="33" t="s">
        <v>30</v>
      </c>
      <c r="B8" s="59">
        <v>1</v>
      </c>
      <c r="C8" s="50" t="s">
        <v>40</v>
      </c>
      <c r="D8" s="50" t="str">
        <f>C8</f>
        <v>Acid fosforic</v>
      </c>
      <c r="E8" s="24"/>
      <c r="F8" s="24"/>
      <c r="G8" s="28"/>
      <c r="H8" s="68" t="s">
        <v>194</v>
      </c>
      <c r="I8" s="29"/>
      <c r="J8" s="30"/>
      <c r="K8" s="35"/>
    </row>
    <row r="9" spans="1:11" ht="45">
      <c r="A9" s="33" t="s">
        <v>30</v>
      </c>
      <c r="B9" s="60">
        <v>2</v>
      </c>
      <c r="C9" s="61" t="s">
        <v>41</v>
      </c>
      <c r="D9" s="50" t="str">
        <f aca="true" t="shared" si="0" ref="D9:D71">C9</f>
        <v>Acid nalidixic</v>
      </c>
      <c r="E9" s="24"/>
      <c r="F9" s="24"/>
      <c r="G9" s="28"/>
      <c r="H9" s="68" t="s">
        <v>195</v>
      </c>
      <c r="I9" s="29"/>
      <c r="J9" s="30"/>
      <c r="K9" s="37"/>
    </row>
    <row r="10" spans="1:11" ht="45">
      <c r="A10" s="33" t="s">
        <v>30</v>
      </c>
      <c r="B10" s="59">
        <v>3</v>
      </c>
      <c r="C10" s="50" t="s">
        <v>42</v>
      </c>
      <c r="D10" s="50" t="str">
        <f t="shared" si="0"/>
        <v>Agar Agar (Difco)</v>
      </c>
      <c r="E10" s="24"/>
      <c r="F10" s="24"/>
      <c r="G10" s="28"/>
      <c r="H10" s="68" t="s">
        <v>196</v>
      </c>
      <c r="I10" s="29"/>
      <c r="J10" s="30"/>
      <c r="K10" s="37"/>
    </row>
    <row r="11" spans="1:11" ht="90">
      <c r="A11" s="33" t="s">
        <v>30</v>
      </c>
      <c r="B11" s="59">
        <v>4</v>
      </c>
      <c r="C11" s="50" t="s">
        <v>43</v>
      </c>
      <c r="D11" s="50" t="str">
        <f t="shared" si="0"/>
        <v xml:space="preserve">Agar anaerobic pentru
cultivarea bacteriilor
anaerobe specia
Clostridium specias </v>
      </c>
      <c r="E11" s="24"/>
      <c r="F11" s="24"/>
      <c r="G11" s="28"/>
      <c r="H11" s="68" t="s">
        <v>197</v>
      </c>
      <c r="I11" s="29"/>
      <c r="J11" s="30"/>
      <c r="K11" s="37"/>
    </row>
    <row r="12" spans="1:11" ht="90">
      <c r="A12" s="33" t="s">
        <v>30</v>
      </c>
      <c r="B12" s="60">
        <v>5</v>
      </c>
      <c r="C12" s="50" t="s">
        <v>43</v>
      </c>
      <c r="D12" s="50" t="str">
        <f t="shared" si="0"/>
        <v xml:space="preserve">Agar anaerobic pentru
cultivarea bacteriilor
anaerobe specia
Clostridium specias </v>
      </c>
      <c r="E12" s="24"/>
      <c r="F12" s="24"/>
      <c r="G12" s="28"/>
      <c r="H12" s="68" t="s">
        <v>198</v>
      </c>
      <c r="I12" s="29"/>
      <c r="J12" s="30"/>
      <c r="K12" s="37"/>
    </row>
    <row r="13" spans="1:11" ht="30">
      <c r="A13" s="33" t="s">
        <v>30</v>
      </c>
      <c r="B13" s="59">
        <v>6</v>
      </c>
      <c r="C13" s="62" t="s">
        <v>44</v>
      </c>
      <c r="D13" s="50" t="str">
        <f t="shared" si="0"/>
        <v xml:space="preserve">Agar hiperclorurat cu manitol </v>
      </c>
      <c r="E13" s="24"/>
      <c r="F13" s="24"/>
      <c r="G13" s="28"/>
      <c r="H13" s="62" t="s">
        <v>199</v>
      </c>
      <c r="I13" s="42"/>
      <c r="J13" s="30"/>
      <c r="K13" s="37"/>
    </row>
    <row r="14" spans="1:11" ht="45">
      <c r="A14" s="33" t="s">
        <v>30</v>
      </c>
      <c r="B14" s="59">
        <v>7</v>
      </c>
      <c r="C14" s="50" t="s">
        <v>45</v>
      </c>
      <c r="D14" s="50" t="str">
        <f t="shared" si="0"/>
        <v>Amidon</v>
      </c>
      <c r="E14" s="24"/>
      <c r="F14" s="24"/>
      <c r="G14" s="28"/>
      <c r="H14" s="68" t="s">
        <v>200</v>
      </c>
      <c r="I14" s="42"/>
      <c r="J14" s="30"/>
      <c r="K14" s="37"/>
    </row>
    <row r="15" spans="1:11" ht="45">
      <c r="A15" s="33" t="s">
        <v>30</v>
      </c>
      <c r="B15" s="60">
        <v>8</v>
      </c>
      <c r="C15" s="50" t="s">
        <v>45</v>
      </c>
      <c r="D15" s="50" t="str">
        <f t="shared" si="0"/>
        <v>Amidon</v>
      </c>
      <c r="E15" s="24"/>
      <c r="F15" s="24"/>
      <c r="G15" s="28"/>
      <c r="H15" s="68" t="s">
        <v>201</v>
      </c>
      <c r="I15" s="43"/>
      <c r="J15" s="30"/>
      <c r="K15" s="37"/>
    </row>
    <row r="16" spans="1:11" ht="45">
      <c r="A16" s="33" t="s">
        <v>30</v>
      </c>
      <c r="B16" s="59">
        <v>9</v>
      </c>
      <c r="C16" s="62" t="s">
        <v>46</v>
      </c>
      <c r="D16" s="50" t="str">
        <f t="shared" si="0"/>
        <v xml:space="preserve">Amikacin </v>
      </c>
      <c r="E16" s="24"/>
      <c r="F16" s="24"/>
      <c r="G16" s="28"/>
      <c r="H16" s="62" t="s">
        <v>202</v>
      </c>
      <c r="I16" s="29"/>
      <c r="J16" s="30"/>
      <c r="K16" s="37"/>
    </row>
    <row r="17" spans="1:11" ht="60">
      <c r="A17" s="33" t="s">
        <v>30</v>
      </c>
      <c r="B17" s="59">
        <v>10</v>
      </c>
      <c r="C17" s="62" t="s">
        <v>47</v>
      </c>
      <c r="D17" s="50" t="str">
        <f t="shared" si="0"/>
        <v>Amoxicillin + Acid clavulanic  (Amoxiclav)</v>
      </c>
      <c r="E17" s="24"/>
      <c r="F17" s="24"/>
      <c r="G17" s="28"/>
      <c r="H17" s="62" t="s">
        <v>203</v>
      </c>
      <c r="I17" s="42"/>
      <c r="J17" s="30"/>
      <c r="K17" s="37"/>
    </row>
    <row r="18" spans="1:11" ht="45">
      <c r="A18" s="33" t="s">
        <v>30</v>
      </c>
      <c r="B18" s="60">
        <v>11</v>
      </c>
      <c r="C18" s="62" t="s">
        <v>48</v>
      </c>
      <c r="D18" s="50" t="str">
        <f t="shared" si="0"/>
        <v>Amphotericin B</v>
      </c>
      <c r="E18" s="24"/>
      <c r="F18" s="24"/>
      <c r="G18" s="28"/>
      <c r="H18" s="62" t="s">
        <v>204</v>
      </c>
      <c r="I18" s="29"/>
      <c r="J18" s="30"/>
      <c r="K18" s="37"/>
    </row>
    <row r="19" spans="1:11" ht="45">
      <c r="A19" s="33" t="s">
        <v>30</v>
      </c>
      <c r="B19" s="59">
        <v>12</v>
      </c>
      <c r="C19" s="62" t="s">
        <v>49</v>
      </c>
      <c r="D19" s="50" t="str">
        <f t="shared" si="0"/>
        <v xml:space="preserve">Ampicillin </v>
      </c>
      <c r="E19" s="24"/>
      <c r="F19" s="24"/>
      <c r="G19" s="28"/>
      <c r="H19" s="62" t="s">
        <v>205</v>
      </c>
      <c r="I19" s="29"/>
      <c r="J19" s="30"/>
      <c r="K19" s="37"/>
    </row>
    <row r="20" spans="1:11" ht="45">
      <c r="A20" s="33" t="s">
        <v>30</v>
      </c>
      <c r="B20" s="59">
        <v>13</v>
      </c>
      <c r="C20" s="62" t="s">
        <v>49</v>
      </c>
      <c r="D20" s="50" t="str">
        <f t="shared" si="0"/>
        <v xml:space="preserve">Ampicillin </v>
      </c>
      <c r="E20" s="24"/>
      <c r="F20" s="24"/>
      <c r="G20" s="28"/>
      <c r="H20" s="62" t="s">
        <v>206</v>
      </c>
      <c r="I20" s="29"/>
      <c r="J20" s="30"/>
      <c r="K20" s="37"/>
    </row>
    <row r="21" spans="1:11" ht="25.5">
      <c r="A21" s="33" t="s">
        <v>30</v>
      </c>
      <c r="B21" s="60">
        <v>14</v>
      </c>
      <c r="C21" s="50" t="s">
        <v>50</v>
      </c>
      <c r="D21" s="50" t="str">
        <f t="shared" si="0"/>
        <v xml:space="preserve">Anaerogen </v>
      </c>
      <c r="E21" s="24"/>
      <c r="F21" s="24"/>
      <c r="G21" s="28"/>
      <c r="H21" s="68" t="s">
        <v>207</v>
      </c>
      <c r="I21" s="29"/>
      <c r="J21" s="30"/>
      <c r="K21" s="37"/>
    </row>
    <row r="22" spans="1:16" ht="45">
      <c r="A22" s="33" t="s">
        <v>30</v>
      </c>
      <c r="B22" s="59">
        <v>15</v>
      </c>
      <c r="C22" s="50" t="s">
        <v>51</v>
      </c>
      <c r="D22" s="50" t="str">
        <f t="shared" si="0"/>
        <v>Arginina</v>
      </c>
      <c r="E22" s="54"/>
      <c r="F22" s="54"/>
      <c r="G22" s="54"/>
      <c r="H22" s="68" t="s">
        <v>208</v>
      </c>
      <c r="I22" s="54"/>
      <c r="J22" s="54"/>
      <c r="K22" s="45"/>
      <c r="L22" s="45"/>
      <c r="M22" s="45"/>
      <c r="N22" s="45"/>
      <c r="O22" s="45"/>
      <c r="P22" s="45"/>
    </row>
    <row r="23" spans="1:16" ht="25.5">
      <c r="A23" s="33" t="s">
        <v>30</v>
      </c>
      <c r="B23" s="59">
        <v>16</v>
      </c>
      <c r="C23" s="50" t="s">
        <v>52</v>
      </c>
      <c r="D23" s="50" t="str">
        <f t="shared" si="0"/>
        <v>Azytromicin</v>
      </c>
      <c r="E23" s="55"/>
      <c r="F23" s="55"/>
      <c r="G23" s="55"/>
      <c r="H23" s="68" t="s">
        <v>209</v>
      </c>
      <c r="I23" s="55"/>
      <c r="J23" s="55"/>
      <c r="K23" s="46"/>
      <c r="L23" s="46"/>
      <c r="M23" s="46"/>
      <c r="N23" s="46"/>
      <c r="O23" s="46"/>
      <c r="P23" s="46"/>
    </row>
    <row r="24" spans="1:16" ht="45.75">
      <c r="A24" s="33" t="s">
        <v>30</v>
      </c>
      <c r="B24" s="60">
        <v>17</v>
      </c>
      <c r="C24" s="50" t="s">
        <v>53</v>
      </c>
      <c r="D24" s="50" t="str">
        <f t="shared" si="0"/>
        <v>Bacitracin (disc) 0,04-0,05 ME p/u S.pyogenes</v>
      </c>
      <c r="E24" s="55"/>
      <c r="F24" s="55"/>
      <c r="G24" s="55"/>
      <c r="H24" s="68" t="s">
        <v>210</v>
      </c>
      <c r="I24" s="55"/>
      <c r="J24" s="55"/>
      <c r="K24" s="46"/>
      <c r="L24" s="46"/>
      <c r="M24" s="46"/>
      <c r="N24" s="46"/>
      <c r="O24" s="46"/>
      <c r="P24" s="46"/>
    </row>
    <row r="25" spans="1:16" ht="30.75">
      <c r="A25" s="33" t="s">
        <v>30</v>
      </c>
      <c r="B25" s="59">
        <v>18</v>
      </c>
      <c r="C25" s="50" t="s">
        <v>54</v>
      </c>
      <c r="D25" s="50" t="str">
        <f t="shared" si="0"/>
        <v>Bacitracin 6000 E</v>
      </c>
      <c r="E25" s="55"/>
      <c r="F25" s="55"/>
      <c r="G25" s="55"/>
      <c r="H25" s="68" t="s">
        <v>211</v>
      </c>
      <c r="I25" s="55"/>
      <c r="J25" s="55"/>
      <c r="K25" s="46"/>
      <c r="L25" s="46"/>
      <c r="M25" s="46"/>
      <c r="N25" s="46"/>
      <c r="O25" s="46"/>
      <c r="P25" s="46"/>
    </row>
    <row r="26" spans="1:16" ht="30">
      <c r="A26" s="33" t="s">
        <v>30</v>
      </c>
      <c r="B26" s="59">
        <v>19</v>
      </c>
      <c r="C26" s="50" t="s">
        <v>55</v>
      </c>
      <c r="D26" s="50" t="str">
        <f t="shared" si="0"/>
        <v>Bila</v>
      </c>
      <c r="E26" s="56"/>
      <c r="F26" s="56"/>
      <c r="G26" s="56"/>
      <c r="H26" s="68" t="s">
        <v>212</v>
      </c>
      <c r="I26" s="56"/>
      <c r="J26" s="56"/>
      <c r="K26" s="44"/>
      <c r="L26" s="44"/>
      <c r="M26" s="44"/>
      <c r="N26" s="44"/>
      <c r="O26" s="44"/>
      <c r="P26" s="44"/>
    </row>
    <row r="27" spans="1:16" ht="30">
      <c r="A27" s="33" t="s">
        <v>30</v>
      </c>
      <c r="B27" s="60">
        <v>20</v>
      </c>
      <c r="C27" s="63" t="s">
        <v>56</v>
      </c>
      <c r="D27" s="50" t="str">
        <f t="shared" si="0"/>
        <v>Cefaclor</v>
      </c>
      <c r="E27" s="56"/>
      <c r="F27" s="56"/>
      <c r="G27" s="56"/>
      <c r="H27" s="63" t="s">
        <v>213</v>
      </c>
      <c r="I27" s="56"/>
      <c r="J27" s="56"/>
      <c r="K27" s="44"/>
      <c r="L27" s="44"/>
      <c r="M27" s="44"/>
      <c r="N27" s="44"/>
      <c r="O27" s="44"/>
      <c r="P27" s="44"/>
    </row>
    <row r="28" spans="1:11" ht="30">
      <c r="A28" s="33" t="s">
        <v>30</v>
      </c>
      <c r="B28" s="59">
        <v>21</v>
      </c>
      <c r="C28" s="62" t="s">
        <v>57</v>
      </c>
      <c r="D28" s="50" t="str">
        <f t="shared" si="0"/>
        <v xml:space="preserve">Cefazolin </v>
      </c>
      <c r="H28" s="62" t="s">
        <v>214</v>
      </c>
      <c r="K28" s="35"/>
    </row>
    <row r="29" spans="1:8" ht="45">
      <c r="A29" s="33" t="s">
        <v>30</v>
      </c>
      <c r="B29" s="59">
        <v>22</v>
      </c>
      <c r="C29" s="62" t="s">
        <v>58</v>
      </c>
      <c r="D29" s="50" t="str">
        <f t="shared" si="0"/>
        <v>Cefepim</v>
      </c>
      <c r="H29" s="62" t="s">
        <v>215</v>
      </c>
    </row>
    <row r="30" spans="1:8" ht="30">
      <c r="A30" s="33" t="s">
        <v>30</v>
      </c>
      <c r="B30" s="60">
        <v>23</v>
      </c>
      <c r="C30" s="63" t="s">
        <v>59</v>
      </c>
      <c r="D30" s="50" t="str">
        <f t="shared" si="0"/>
        <v>Cefoperazon</v>
      </c>
      <c r="H30" s="63" t="s">
        <v>216</v>
      </c>
    </row>
    <row r="31" spans="1:8" ht="45">
      <c r="A31" s="33" t="s">
        <v>30</v>
      </c>
      <c r="B31" s="59">
        <v>24</v>
      </c>
      <c r="C31" s="62" t="s">
        <v>60</v>
      </c>
      <c r="D31" s="50" t="str">
        <f t="shared" si="0"/>
        <v>Cefoperazon +Sulbactam</v>
      </c>
      <c r="H31" s="62" t="s">
        <v>217</v>
      </c>
    </row>
    <row r="32" spans="1:8" ht="30">
      <c r="A32" s="33" t="s">
        <v>30</v>
      </c>
      <c r="B32" s="59">
        <v>25</v>
      </c>
      <c r="C32" s="62" t="s">
        <v>61</v>
      </c>
      <c r="D32" s="50" t="str">
        <f t="shared" si="0"/>
        <v>Cefotaxim</v>
      </c>
      <c r="H32" s="62" t="s">
        <v>218</v>
      </c>
    </row>
    <row r="33" spans="1:8" ht="30">
      <c r="A33" s="33" t="s">
        <v>30</v>
      </c>
      <c r="B33" s="60">
        <v>26</v>
      </c>
      <c r="C33" s="63" t="s">
        <v>61</v>
      </c>
      <c r="D33" s="50" t="str">
        <f t="shared" si="0"/>
        <v>Cefotaxim</v>
      </c>
      <c r="H33" s="63" t="s">
        <v>219</v>
      </c>
    </row>
    <row r="34" spans="1:8" ht="45">
      <c r="A34" s="33" t="s">
        <v>30</v>
      </c>
      <c r="B34" s="59">
        <v>27</v>
      </c>
      <c r="C34" s="62" t="s">
        <v>62</v>
      </c>
      <c r="D34" s="50" t="str">
        <f t="shared" si="0"/>
        <v>Cefoxitin</v>
      </c>
      <c r="H34" s="69" t="s">
        <v>220</v>
      </c>
    </row>
    <row r="35" spans="1:8" ht="45">
      <c r="A35" s="33" t="s">
        <v>30</v>
      </c>
      <c r="B35" s="59">
        <v>28</v>
      </c>
      <c r="C35" s="62" t="s">
        <v>63</v>
      </c>
      <c r="D35" s="50" t="str">
        <f t="shared" si="0"/>
        <v>Ceftazidim</v>
      </c>
      <c r="H35" s="62" t="s">
        <v>221</v>
      </c>
    </row>
    <row r="36" spans="1:8" ht="45">
      <c r="A36" s="33" t="s">
        <v>30</v>
      </c>
      <c r="B36" s="60">
        <v>29</v>
      </c>
      <c r="C36" s="62" t="s">
        <v>63</v>
      </c>
      <c r="D36" s="50" t="str">
        <f t="shared" si="0"/>
        <v>Ceftazidim</v>
      </c>
      <c r="H36" s="62" t="s">
        <v>222</v>
      </c>
    </row>
    <row r="37" spans="1:8" ht="45">
      <c r="A37" s="33" t="s">
        <v>30</v>
      </c>
      <c r="B37" s="59">
        <v>30</v>
      </c>
      <c r="C37" s="62" t="s">
        <v>64</v>
      </c>
      <c r="D37" s="50" t="str">
        <f t="shared" si="0"/>
        <v>Ceftazidim+Avibactam</v>
      </c>
      <c r="H37" s="62" t="s">
        <v>223</v>
      </c>
    </row>
    <row r="38" spans="1:8" ht="30">
      <c r="A38" s="33" t="s">
        <v>30</v>
      </c>
      <c r="B38" s="59">
        <v>31</v>
      </c>
      <c r="C38" s="63" t="s">
        <v>65</v>
      </c>
      <c r="D38" s="50" t="str">
        <f t="shared" si="0"/>
        <v>Ceftriaxon</v>
      </c>
      <c r="H38" s="70" t="s">
        <v>224</v>
      </c>
    </row>
    <row r="39" spans="1:8" ht="45">
      <c r="A39" s="33" t="s">
        <v>30</v>
      </c>
      <c r="B39" s="60">
        <v>32</v>
      </c>
      <c r="C39" s="62" t="s">
        <v>65</v>
      </c>
      <c r="D39" s="50" t="str">
        <f t="shared" si="0"/>
        <v>Ceftriaxon</v>
      </c>
      <c r="H39" s="62" t="s">
        <v>225</v>
      </c>
    </row>
    <row r="40" spans="1:8" ht="45">
      <c r="A40" s="33" t="s">
        <v>30</v>
      </c>
      <c r="B40" s="59">
        <v>33</v>
      </c>
      <c r="C40" s="63" t="s">
        <v>66</v>
      </c>
      <c r="D40" s="50" t="str">
        <f t="shared" si="0"/>
        <v>Cefuroxim</v>
      </c>
      <c r="H40" s="67" t="s">
        <v>226</v>
      </c>
    </row>
    <row r="41" spans="1:8" ht="45">
      <c r="A41" s="33" t="s">
        <v>30</v>
      </c>
      <c r="B41" s="59">
        <v>34</v>
      </c>
      <c r="C41" s="62" t="s">
        <v>67</v>
      </c>
      <c r="D41" s="50" t="str">
        <f t="shared" si="0"/>
        <v xml:space="preserve">Chloramfenicol </v>
      </c>
      <c r="H41" s="62" t="s">
        <v>227</v>
      </c>
    </row>
    <row r="42" spans="1:8" ht="45">
      <c r="A42" s="33" t="s">
        <v>30</v>
      </c>
      <c r="B42" s="60">
        <v>35</v>
      </c>
      <c r="C42" s="62" t="s">
        <v>68</v>
      </c>
      <c r="D42" s="50" t="str">
        <f t="shared" si="0"/>
        <v xml:space="preserve">Ciprofloxacin </v>
      </c>
      <c r="H42" s="62" t="s">
        <v>228</v>
      </c>
    </row>
    <row r="43" spans="1:8" ht="30">
      <c r="A43" s="33" t="s">
        <v>30</v>
      </c>
      <c r="B43" s="59">
        <v>36</v>
      </c>
      <c r="C43" s="62" t="s">
        <v>69</v>
      </c>
      <c r="D43" s="50" t="str">
        <f t="shared" si="0"/>
        <v xml:space="preserve">Claritromycin </v>
      </c>
      <c r="H43" s="62" t="s">
        <v>229</v>
      </c>
    </row>
    <row r="44" spans="1:8" ht="45">
      <c r="A44" s="33" t="s">
        <v>30</v>
      </c>
      <c r="B44" s="59">
        <v>37</v>
      </c>
      <c r="C44" s="62" t="s">
        <v>70</v>
      </c>
      <c r="D44" s="50" t="str">
        <f t="shared" si="0"/>
        <v xml:space="preserve">Clindamicin </v>
      </c>
      <c r="H44" s="62" t="s">
        <v>230</v>
      </c>
    </row>
    <row r="45" spans="1:8" ht="30">
      <c r="A45" s="33" t="s">
        <v>30</v>
      </c>
      <c r="B45" s="60">
        <v>38</v>
      </c>
      <c r="C45" s="50" t="s">
        <v>71</v>
      </c>
      <c r="D45" s="50" t="str">
        <f t="shared" si="0"/>
        <v>Clorura de potasiu</v>
      </c>
      <c r="H45" s="68" t="s">
        <v>231</v>
      </c>
    </row>
    <row r="46" spans="1:8" ht="45">
      <c r="A46" s="33" t="s">
        <v>30</v>
      </c>
      <c r="B46" s="59">
        <v>39</v>
      </c>
      <c r="C46" s="50" t="s">
        <v>72</v>
      </c>
      <c r="D46" s="50" t="str">
        <f t="shared" si="0"/>
        <v>Cloxacilin</v>
      </c>
      <c r="H46" s="71" t="s">
        <v>232</v>
      </c>
    </row>
    <row r="47" spans="1:8" ht="90">
      <c r="A47" s="33" t="s">
        <v>30</v>
      </c>
      <c r="B47" s="59">
        <v>40</v>
      </c>
      <c r="C47" s="50" t="s">
        <v>73</v>
      </c>
      <c r="D47" s="50" t="str">
        <f t="shared" si="0"/>
        <v xml:space="preserve">Set pentru detectarea beta-lactamazelor cu spectru extins la enterobacterale </v>
      </c>
      <c r="H47" s="68" t="s">
        <v>233</v>
      </c>
    </row>
    <row r="48" spans="1:8" ht="60">
      <c r="A48" s="33" t="s">
        <v>30</v>
      </c>
      <c r="B48" s="60">
        <v>41</v>
      </c>
      <c r="C48" s="62" t="s">
        <v>74</v>
      </c>
      <c r="D48" s="50" t="str">
        <f t="shared" si="0"/>
        <v>Co-Trimoxazol (Sulfamethoxazol + Trimetoprim)</v>
      </c>
      <c r="H48" s="62" t="s">
        <v>234</v>
      </c>
    </row>
    <row r="49" spans="1:8" ht="30">
      <c r="A49" s="33" t="s">
        <v>30</v>
      </c>
      <c r="B49" s="59">
        <v>42</v>
      </c>
      <c r="C49" s="64" t="s">
        <v>75</v>
      </c>
      <c r="D49" s="50" t="str">
        <f t="shared" si="0"/>
        <v>Disc cu bila</v>
      </c>
      <c r="H49" s="68" t="s">
        <v>235</v>
      </c>
    </row>
    <row r="50" spans="1:8" ht="30">
      <c r="A50" s="33" t="s">
        <v>30</v>
      </c>
      <c r="B50" s="59">
        <v>43</v>
      </c>
      <c r="C50" s="65" t="s">
        <v>76</v>
      </c>
      <c r="D50" s="50" t="str">
        <f t="shared" si="0"/>
        <v>Disc cu optohin</v>
      </c>
      <c r="H50" s="62" t="s">
        <v>236</v>
      </c>
    </row>
    <row r="51" spans="1:8" ht="45">
      <c r="A51" s="33" t="s">
        <v>30</v>
      </c>
      <c r="B51" s="60">
        <v>44</v>
      </c>
      <c r="C51" s="62" t="s">
        <v>77</v>
      </c>
      <c r="D51" s="50" t="str">
        <f t="shared" si="0"/>
        <v>Disc V  Factor p/u identificarea Haemophilus</v>
      </c>
      <c r="H51" s="62" t="s">
        <v>77</v>
      </c>
    </row>
    <row r="52" spans="1:8" ht="45">
      <c r="A52" s="33" t="s">
        <v>30</v>
      </c>
      <c r="B52" s="59">
        <v>45</v>
      </c>
      <c r="C52" s="62" t="s">
        <v>78</v>
      </c>
      <c r="D52" s="50" t="str">
        <f t="shared" si="0"/>
        <v>Disc X  Factor p/u identificarea Haemophilus</v>
      </c>
      <c r="H52" s="62" t="s">
        <v>78</v>
      </c>
    </row>
    <row r="53" spans="1:8" ht="45">
      <c r="A53" s="33" t="s">
        <v>30</v>
      </c>
      <c r="B53" s="59">
        <v>46</v>
      </c>
      <c r="C53" s="50" t="s">
        <v>79</v>
      </c>
      <c r="D53" s="50" t="str">
        <f t="shared" si="0"/>
        <v>Discuri cu optohina,
novobiocina, bila</v>
      </c>
      <c r="H53" s="68" t="s">
        <v>237</v>
      </c>
    </row>
    <row r="54" spans="1:8" ht="30">
      <c r="A54" s="33" t="s">
        <v>30</v>
      </c>
      <c r="B54" s="60">
        <v>47</v>
      </c>
      <c r="C54" s="64" t="s">
        <v>80</v>
      </c>
      <c r="D54" s="50" t="str">
        <f t="shared" si="0"/>
        <v>Enterococcagar</v>
      </c>
      <c r="H54" s="63" t="s">
        <v>238</v>
      </c>
    </row>
    <row r="55" spans="1:8" ht="30">
      <c r="A55" s="33" t="s">
        <v>30</v>
      </c>
      <c r="B55" s="59">
        <v>48</v>
      </c>
      <c r="C55" s="62" t="s">
        <v>81</v>
      </c>
      <c r="D55" s="50" t="str">
        <f t="shared" si="0"/>
        <v xml:space="preserve">Enterococcus faecalis ATCC 29212 </v>
      </c>
      <c r="H55" s="62" t="s">
        <v>239</v>
      </c>
    </row>
    <row r="56" spans="1:8" ht="45">
      <c r="A56" s="33" t="s">
        <v>30</v>
      </c>
      <c r="B56" s="59">
        <v>49</v>
      </c>
      <c r="C56" s="62" t="s">
        <v>82</v>
      </c>
      <c r="D56" s="50" t="str">
        <f t="shared" si="0"/>
        <v xml:space="preserve">Erythromycin </v>
      </c>
      <c r="H56" s="62" t="s">
        <v>240</v>
      </c>
    </row>
    <row r="57" spans="1:8" ht="30">
      <c r="A57" s="33" t="s">
        <v>30</v>
      </c>
      <c r="B57" s="60">
        <v>50</v>
      </c>
      <c r="C57" s="62" t="s">
        <v>83</v>
      </c>
      <c r="D57" s="50" t="str">
        <f t="shared" si="0"/>
        <v>Escherichia coli (E.coli) AТСС 25922</v>
      </c>
      <c r="H57" s="62" t="s">
        <v>241</v>
      </c>
    </row>
    <row r="58" spans="1:8" ht="30">
      <c r="A58" s="33" t="s">
        <v>30</v>
      </c>
      <c r="B58" s="59">
        <v>51</v>
      </c>
      <c r="C58" s="62" t="s">
        <v>84</v>
      </c>
      <c r="D58" s="50" t="str">
        <f t="shared" si="0"/>
        <v>ETest  Penicillin 0,002-32 mcg/ml 30 stripuri</v>
      </c>
      <c r="H58" s="62" t="s">
        <v>242</v>
      </c>
    </row>
    <row r="59" spans="1:8" ht="45">
      <c r="A59" s="33" t="s">
        <v>30</v>
      </c>
      <c r="B59" s="59">
        <v>52</v>
      </c>
      <c r="C59" s="62" t="s">
        <v>85</v>
      </c>
      <c r="D59" s="50" t="str">
        <f t="shared" si="0"/>
        <v>ETest  Vancomycin 0,016-256 mcg/ml 30 stripuri</v>
      </c>
      <c r="H59" s="62" t="s">
        <v>243</v>
      </c>
    </row>
    <row r="60" spans="1:8" ht="25.5">
      <c r="A60" s="33" t="s">
        <v>30</v>
      </c>
      <c r="B60" s="60">
        <v>53</v>
      </c>
      <c r="C60" s="50" t="s">
        <v>86</v>
      </c>
      <c r="D60" s="50" t="str">
        <f t="shared" si="0"/>
        <v>FeCl3</v>
      </c>
      <c r="H60" s="68" t="s">
        <v>86</v>
      </c>
    </row>
    <row r="61" spans="1:8" ht="25.5">
      <c r="A61" s="33" t="s">
        <v>30</v>
      </c>
      <c r="B61" s="59">
        <v>54</v>
      </c>
      <c r="C61" s="62" t="s">
        <v>87</v>
      </c>
      <c r="D61" s="50" t="str">
        <f t="shared" si="0"/>
        <v>Fenilalanin Agar</v>
      </c>
      <c r="H61" s="62" t="s">
        <v>87</v>
      </c>
    </row>
    <row r="62" spans="1:8" ht="45">
      <c r="A62" s="33" t="s">
        <v>30</v>
      </c>
      <c r="B62" s="59">
        <v>55</v>
      </c>
      <c r="C62" s="62" t="s">
        <v>88</v>
      </c>
      <c r="D62" s="50" t="str">
        <f t="shared" si="0"/>
        <v>Fluconazol</v>
      </c>
      <c r="H62" s="62" t="s">
        <v>244</v>
      </c>
    </row>
    <row r="63" spans="1:8" ht="45">
      <c r="A63" s="33" t="s">
        <v>30</v>
      </c>
      <c r="B63" s="60">
        <v>56</v>
      </c>
      <c r="C63" s="62" t="s">
        <v>89</v>
      </c>
      <c r="D63" s="50" t="str">
        <f t="shared" si="0"/>
        <v>Fosfomicin</v>
      </c>
      <c r="H63" s="62" t="s">
        <v>245</v>
      </c>
    </row>
    <row r="64" spans="1:8" ht="45">
      <c r="A64" s="33" t="s">
        <v>30</v>
      </c>
      <c r="B64" s="59">
        <v>57</v>
      </c>
      <c r="C64" s="62" t="s">
        <v>90</v>
      </c>
      <c r="D64" s="50" t="str">
        <f t="shared" si="0"/>
        <v xml:space="preserve">Furazolidon </v>
      </c>
      <c r="H64" s="62" t="s">
        <v>246</v>
      </c>
    </row>
    <row r="65" spans="1:8" ht="30">
      <c r="A65" s="33" t="s">
        <v>30</v>
      </c>
      <c r="B65" s="59">
        <v>58</v>
      </c>
      <c r="C65" s="50" t="s">
        <v>91</v>
      </c>
      <c r="D65" s="50" t="str">
        <f t="shared" si="0"/>
        <v>Geloza Bismut-Sulfit (Geloza Vismut-Sulfit)</v>
      </c>
      <c r="H65" s="68" t="s">
        <v>212</v>
      </c>
    </row>
    <row r="66" spans="1:8" ht="30">
      <c r="A66" s="33" t="s">
        <v>30</v>
      </c>
      <c r="B66" s="60">
        <v>59</v>
      </c>
      <c r="C66" s="63" t="s">
        <v>92</v>
      </c>
      <c r="D66" s="50" t="str">
        <f t="shared" si="0"/>
        <v xml:space="preserve">Geloza cu sânge Columbia </v>
      </c>
      <c r="H66" s="63" t="s">
        <v>212</v>
      </c>
    </row>
    <row r="67" spans="1:8" ht="45">
      <c r="A67" s="33" t="s">
        <v>30</v>
      </c>
      <c r="B67" s="59">
        <v>60</v>
      </c>
      <c r="C67" s="62" t="s">
        <v>93</v>
      </c>
      <c r="D67" s="50" t="str">
        <f t="shared" si="0"/>
        <v xml:space="preserve">Gentamicin </v>
      </c>
      <c r="H67" s="62" t="s">
        <v>247</v>
      </c>
    </row>
    <row r="68" spans="1:8" ht="30">
      <c r="A68" s="33" t="s">
        <v>30</v>
      </c>
      <c r="B68" s="59">
        <v>61</v>
      </c>
      <c r="C68" s="50" t="s">
        <v>94</v>
      </c>
      <c r="D68" s="50" t="str">
        <f t="shared" si="0"/>
        <v>Glucoza</v>
      </c>
      <c r="H68" s="68" t="s">
        <v>248</v>
      </c>
    </row>
    <row r="69" spans="1:8" ht="30">
      <c r="A69" s="33" t="s">
        <v>30</v>
      </c>
      <c r="B69" s="60">
        <v>62</v>
      </c>
      <c r="C69" s="50" t="s">
        <v>94</v>
      </c>
      <c r="D69" s="50" t="str">
        <f t="shared" si="0"/>
        <v>Glucoza</v>
      </c>
      <c r="H69" s="68" t="s">
        <v>249</v>
      </c>
    </row>
    <row r="70" spans="1:8" ht="30">
      <c r="A70" s="33" t="s">
        <v>30</v>
      </c>
      <c r="B70" s="59">
        <v>63</v>
      </c>
      <c r="C70" s="50" t="s">
        <v>95</v>
      </c>
      <c r="D70" s="50" t="str">
        <f t="shared" si="0"/>
        <v>GRM-agar</v>
      </c>
      <c r="H70" s="68" t="s">
        <v>212</v>
      </c>
    </row>
    <row r="71" spans="1:8" ht="45">
      <c r="A71" s="33" t="s">
        <v>30</v>
      </c>
      <c r="B71" s="59">
        <v>64</v>
      </c>
      <c r="C71" s="50" t="s">
        <v>96</v>
      </c>
      <c r="D71" s="50" t="str">
        <f t="shared" si="0"/>
        <v>Mediu cromogen de diferențiere a speciilor de Candidă.</v>
      </c>
      <c r="H71" s="68" t="s">
        <v>250</v>
      </c>
    </row>
    <row r="72" spans="1:8" ht="30">
      <c r="A72" s="33" t="s">
        <v>30</v>
      </c>
      <c r="B72" s="59">
        <v>66</v>
      </c>
      <c r="C72" s="50" t="s">
        <v>97</v>
      </c>
      <c r="D72" s="50" t="str">
        <f aca="true" t="shared" si="1" ref="D72:D135">C72</f>
        <v>Hidrocarbonat de sodiu</v>
      </c>
      <c r="H72" s="68" t="s">
        <v>231</v>
      </c>
    </row>
    <row r="73" spans="1:8" ht="30">
      <c r="A73" s="33" t="s">
        <v>30</v>
      </c>
      <c r="B73" s="59">
        <v>67</v>
      </c>
      <c r="C73" s="50" t="s">
        <v>98</v>
      </c>
      <c r="D73" s="50" t="str">
        <f t="shared" si="1"/>
        <v>Hidrogen fosfat de potasiu</v>
      </c>
      <c r="H73" s="68" t="s">
        <v>251</v>
      </c>
    </row>
    <row r="74" spans="1:8" ht="75">
      <c r="A74" s="33" t="s">
        <v>30</v>
      </c>
      <c r="B74" s="60">
        <v>68</v>
      </c>
      <c r="C74" s="66" t="s">
        <v>99</v>
      </c>
      <c r="D74" s="50" t="str">
        <f t="shared" si="1"/>
        <v xml:space="preserve"> Test rapid de aglutinare cu latex pentru gruparea streptococilor </v>
      </c>
      <c r="H74" s="68" t="s">
        <v>252</v>
      </c>
    </row>
    <row r="75" spans="1:8" ht="45">
      <c r="A75" s="33" t="s">
        <v>30</v>
      </c>
      <c r="B75" s="59">
        <v>69</v>
      </c>
      <c r="C75" s="62" t="s">
        <v>100</v>
      </c>
      <c r="D75" s="50" t="str">
        <f t="shared" si="1"/>
        <v>Imipenem</v>
      </c>
      <c r="H75" s="62" t="s">
        <v>253</v>
      </c>
    </row>
    <row r="76" spans="1:8" ht="60">
      <c r="A76" s="33" t="s">
        <v>30</v>
      </c>
      <c r="B76" s="59">
        <v>70</v>
      </c>
      <c r="C76" s="50" t="s">
        <v>101</v>
      </c>
      <c r="D76" s="50" t="str">
        <f t="shared" si="1"/>
        <v xml:space="preserve">Indicator biologic Bacillus stearothtermophilus  spore </v>
      </c>
      <c r="H76" s="68" t="s">
        <v>254</v>
      </c>
    </row>
    <row r="77" spans="1:19" ht="30.75">
      <c r="A77" s="33" t="s">
        <v>30</v>
      </c>
      <c r="B77" s="60">
        <v>71</v>
      </c>
      <c r="C77" s="50" t="s">
        <v>102</v>
      </c>
      <c r="D77" s="50" t="str">
        <f t="shared" si="1"/>
        <v>Indol (teste)</v>
      </c>
      <c r="E77" s="55"/>
      <c r="F77" s="55"/>
      <c r="G77" s="55"/>
      <c r="H77" s="68" t="s">
        <v>255</v>
      </c>
      <c r="I77" s="55"/>
      <c r="J77" s="55"/>
      <c r="K77" s="46"/>
      <c r="L77" s="46"/>
      <c r="M77" s="46"/>
      <c r="N77" s="46"/>
      <c r="O77" s="46"/>
      <c r="P77" s="46"/>
      <c r="Q77" s="46"/>
      <c r="R77" s="46"/>
      <c r="S77" s="46"/>
    </row>
    <row r="78" spans="1:19" ht="45">
      <c r="A78" s="33" t="s">
        <v>30</v>
      </c>
      <c r="B78" s="59">
        <v>72</v>
      </c>
      <c r="C78" s="62" t="s">
        <v>103</v>
      </c>
      <c r="D78" s="50" t="str">
        <f t="shared" si="1"/>
        <v>Itraconazol</v>
      </c>
      <c r="E78" s="55"/>
      <c r="F78" s="55"/>
      <c r="G78" s="55"/>
      <c r="H78" s="62" t="s">
        <v>256</v>
      </c>
      <c r="I78" s="55"/>
      <c r="J78" s="55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75.75">
      <c r="A79" s="33" t="s">
        <v>30</v>
      </c>
      <c r="B79" s="59">
        <v>73</v>
      </c>
      <c r="C79" s="67" t="s">
        <v>104</v>
      </c>
      <c r="D79" s="50" t="str">
        <f t="shared" si="1"/>
        <v xml:space="preserve">Kit latex pentru  gruparea streptococului beta-hemolitic grupei A, B, C, D, F si G </v>
      </c>
      <c r="E79" s="55"/>
      <c r="F79" s="55"/>
      <c r="G79" s="55"/>
      <c r="H79" s="67" t="s">
        <v>257</v>
      </c>
      <c r="I79" s="55"/>
      <c r="J79" s="55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135">
      <c r="A80" s="33" t="s">
        <v>30</v>
      </c>
      <c r="B80" s="59">
        <v>74</v>
      </c>
      <c r="C80" s="50" t="s">
        <v>105</v>
      </c>
      <c r="D80" s="50" t="str">
        <f t="shared" si="1"/>
        <v>Kit pentru identificarea 
enterobacteriilor</v>
      </c>
      <c r="E80" s="56"/>
      <c r="F80" s="56"/>
      <c r="G80" s="56"/>
      <c r="H80" s="68" t="s">
        <v>258</v>
      </c>
      <c r="I80" s="56"/>
      <c r="J80" s="56"/>
      <c r="K80" s="44"/>
      <c r="L80" s="44"/>
      <c r="M80" s="44"/>
      <c r="N80" s="44"/>
      <c r="O80" s="44"/>
      <c r="P80" s="44"/>
      <c r="Q80" s="44"/>
      <c r="R80" s="44"/>
      <c r="S80" s="44"/>
    </row>
    <row r="81" spans="1:19" ht="75">
      <c r="A81" s="33" t="s">
        <v>30</v>
      </c>
      <c r="B81" s="60">
        <v>75</v>
      </c>
      <c r="C81" s="50" t="s">
        <v>106</v>
      </c>
      <c r="D81" s="50" t="str">
        <f t="shared" si="1"/>
        <v xml:space="preserve">Klebsiella pneumoniae (K. pneumoniae) ssp pneumoniae </v>
      </c>
      <c r="E81" s="56"/>
      <c r="F81" s="56"/>
      <c r="G81" s="56"/>
      <c r="H81" s="68" t="s">
        <v>259</v>
      </c>
      <c r="I81" s="56"/>
      <c r="J81" s="56"/>
      <c r="K81" s="44"/>
      <c r="L81" s="44"/>
      <c r="M81" s="44"/>
      <c r="N81" s="44"/>
      <c r="O81" s="44"/>
      <c r="P81" s="44"/>
      <c r="Q81" s="44"/>
      <c r="R81" s="44"/>
      <c r="S81" s="44"/>
    </row>
    <row r="82" spans="1:19" ht="30">
      <c r="A82" s="33" t="s">
        <v>30</v>
      </c>
      <c r="B82" s="59">
        <v>76</v>
      </c>
      <c r="C82" s="50" t="s">
        <v>107</v>
      </c>
      <c r="D82" s="50" t="str">
        <f t="shared" si="1"/>
        <v>KOH, 0,25 kg</v>
      </c>
      <c r="E82" s="56"/>
      <c r="F82" s="56"/>
      <c r="G82" s="56"/>
      <c r="H82" s="68" t="s">
        <v>260</v>
      </c>
      <c r="I82" s="56"/>
      <c r="J82" s="56"/>
      <c r="K82" s="44"/>
      <c r="L82" s="44"/>
      <c r="M82" s="44"/>
      <c r="N82" s="44"/>
      <c r="O82" s="44"/>
      <c r="P82" s="44"/>
      <c r="Q82" s="44"/>
      <c r="R82" s="44"/>
      <c r="S82" s="44"/>
    </row>
    <row r="83" spans="1:11" ht="30">
      <c r="A83" s="33" t="s">
        <v>30</v>
      </c>
      <c r="B83" s="59">
        <v>77</v>
      </c>
      <c r="C83" s="50" t="s">
        <v>108</v>
      </c>
      <c r="D83" s="50" t="str">
        <f t="shared" si="1"/>
        <v>KOH, 0,5 kg</v>
      </c>
      <c r="H83" s="68" t="s">
        <v>261</v>
      </c>
      <c r="K83" s="35"/>
    </row>
    <row r="84" spans="1:11" ht="30">
      <c r="A84" s="33" t="s">
        <v>30</v>
      </c>
      <c r="B84" s="59">
        <v>78</v>
      </c>
      <c r="C84" s="50" t="s">
        <v>109</v>
      </c>
      <c r="D84" s="50" t="str">
        <f t="shared" si="1"/>
        <v>Lactobacagar</v>
      </c>
      <c r="H84" s="68" t="s">
        <v>212</v>
      </c>
      <c r="K84" s="35"/>
    </row>
    <row r="85" spans="1:11" ht="30">
      <c r="A85" s="33" t="s">
        <v>30</v>
      </c>
      <c r="B85" s="60">
        <v>79</v>
      </c>
      <c r="C85" s="50" t="s">
        <v>110</v>
      </c>
      <c r="D85" s="50" t="str">
        <f t="shared" si="1"/>
        <v>Lactoza</v>
      </c>
      <c r="H85" s="68" t="s">
        <v>249</v>
      </c>
      <c r="K85" s="35"/>
    </row>
    <row r="86" spans="1:11" ht="45">
      <c r="A86" s="33" t="s">
        <v>30</v>
      </c>
      <c r="B86" s="59">
        <v>80</v>
      </c>
      <c r="C86" s="62" t="s">
        <v>111</v>
      </c>
      <c r="D86" s="50" t="str">
        <f t="shared" si="1"/>
        <v>Levofloxacin</v>
      </c>
      <c r="H86" s="62" t="s">
        <v>262</v>
      </c>
      <c r="K86" s="35"/>
    </row>
    <row r="87" spans="1:11" ht="30">
      <c r="A87" s="33" t="s">
        <v>30</v>
      </c>
      <c r="B87" s="59">
        <v>81</v>
      </c>
      <c r="C87" s="50" t="s">
        <v>112</v>
      </c>
      <c r="D87" s="50" t="str">
        <f t="shared" si="1"/>
        <v>Lizina</v>
      </c>
      <c r="H87" s="68" t="s">
        <v>248</v>
      </c>
      <c r="K87" s="35"/>
    </row>
    <row r="88" spans="1:11" ht="30">
      <c r="A88" s="33" t="s">
        <v>30</v>
      </c>
      <c r="B88" s="59">
        <v>82</v>
      </c>
      <c r="C88" s="50" t="s">
        <v>113</v>
      </c>
      <c r="D88" s="50" t="str">
        <f t="shared" si="1"/>
        <v>Maltoza</v>
      </c>
      <c r="H88" s="68" t="s">
        <v>263</v>
      </c>
      <c r="K88" s="35"/>
    </row>
    <row r="89" spans="1:11" ht="30">
      <c r="A89" s="33" t="s">
        <v>30</v>
      </c>
      <c r="B89" s="60">
        <v>83</v>
      </c>
      <c r="C89" s="50" t="s">
        <v>114</v>
      </c>
      <c r="D89" s="50" t="str">
        <f t="shared" si="1"/>
        <v>Manitol (Manit)</v>
      </c>
      <c r="H89" s="68" t="s">
        <v>248</v>
      </c>
      <c r="K89" s="35"/>
    </row>
    <row r="90" spans="1:11" ht="30">
      <c r="A90" s="33" t="s">
        <v>30</v>
      </c>
      <c r="B90" s="59">
        <v>84</v>
      </c>
      <c r="C90" s="50" t="s">
        <v>115</v>
      </c>
      <c r="D90" s="50" t="str">
        <f t="shared" si="1"/>
        <v>Manoza</v>
      </c>
      <c r="H90" s="68" t="s">
        <v>263</v>
      </c>
      <c r="K90" s="35"/>
    </row>
    <row r="91" spans="1:11" ht="45">
      <c r="A91" s="33" t="s">
        <v>30</v>
      </c>
      <c r="B91" s="59">
        <v>85</v>
      </c>
      <c r="C91" s="50" t="s">
        <v>116</v>
      </c>
      <c r="D91" s="50" t="str">
        <f t="shared" si="1"/>
        <v>Kit p/u detecterea rapida a carbapenemazei</v>
      </c>
      <c r="H91" s="68" t="s">
        <v>264</v>
      </c>
      <c r="K91" s="35"/>
    </row>
    <row r="92" spans="1:11" ht="45">
      <c r="A92" s="33" t="s">
        <v>30</v>
      </c>
      <c r="B92" s="59">
        <v>86</v>
      </c>
      <c r="C92" s="64" t="s">
        <v>117</v>
      </c>
      <c r="D92" s="50" t="str">
        <f t="shared" si="1"/>
        <v>Mediu agar baza-sânge</v>
      </c>
      <c r="H92" s="63" t="s">
        <v>265</v>
      </c>
      <c r="K92" s="35"/>
    </row>
    <row r="93" spans="1:11" ht="105">
      <c r="A93" s="33" t="s">
        <v>30</v>
      </c>
      <c r="B93" s="60">
        <v>87</v>
      </c>
      <c r="C93" s="50" t="s">
        <v>118</v>
      </c>
      <c r="D93" s="50" t="str">
        <f t="shared" si="1"/>
        <v xml:space="preserve">Mediu anaerobic de tioglicolat (Anaerobic tioglycolat
medium base) recomandat
pentru cultivarea
anaerobilor </v>
      </c>
      <c r="H93" s="68" t="s">
        <v>266</v>
      </c>
      <c r="K93" s="35"/>
    </row>
    <row r="94" spans="1:11" ht="30">
      <c r="A94" s="33" t="s">
        <v>30</v>
      </c>
      <c r="B94" s="59">
        <v>88</v>
      </c>
      <c r="C94" s="67" t="s">
        <v>119</v>
      </c>
      <c r="D94" s="50" t="str">
        <f t="shared" si="1"/>
        <v>Mediu Bifidobacterium broth (bulion)</v>
      </c>
      <c r="H94" s="67" t="s">
        <v>267</v>
      </c>
      <c r="K94" s="35"/>
    </row>
    <row r="95" spans="1:11" ht="45">
      <c r="A95" s="33" t="s">
        <v>30</v>
      </c>
      <c r="B95" s="59">
        <v>89</v>
      </c>
      <c r="C95" s="50" t="s">
        <v>120</v>
      </c>
      <c r="D95" s="50" t="str">
        <f t="shared" si="1"/>
        <v xml:space="preserve">Mediu cu selenit </v>
      </c>
      <c r="H95" s="68" t="s">
        <v>268</v>
      </c>
      <c r="K95" s="35"/>
    </row>
    <row r="96" spans="1:11" ht="30">
      <c r="A96" s="33" t="s">
        <v>30</v>
      </c>
      <c r="B96" s="59">
        <v>90</v>
      </c>
      <c r="C96" s="64" t="s">
        <v>121</v>
      </c>
      <c r="D96" s="50" t="str">
        <f t="shared" si="1"/>
        <v xml:space="preserve">Mediu Endo </v>
      </c>
      <c r="H96" s="63" t="s">
        <v>269</v>
      </c>
      <c r="K96" s="35"/>
    </row>
    <row r="97" spans="1:11" ht="30">
      <c r="A97" s="33" t="s">
        <v>30</v>
      </c>
      <c r="B97" s="60">
        <v>91</v>
      </c>
      <c r="C97" s="64" t="s">
        <v>122</v>
      </c>
      <c r="D97" s="50" t="str">
        <f t="shared" si="1"/>
        <v>Mediu Kligler</v>
      </c>
      <c r="H97" s="63" t="s">
        <v>270</v>
      </c>
      <c r="K97" s="35"/>
    </row>
    <row r="98" spans="1:11" ht="45">
      <c r="A98" s="33" t="s">
        <v>30</v>
      </c>
      <c r="B98" s="59">
        <v>92</v>
      </c>
      <c r="C98" s="64" t="s">
        <v>123</v>
      </c>
      <c r="D98" s="50" t="str">
        <f t="shared" si="1"/>
        <v>Mediu Muller-Hinton</v>
      </c>
      <c r="H98" s="63" t="s">
        <v>271</v>
      </c>
      <c r="K98" s="35"/>
    </row>
    <row r="99" spans="1:11" ht="45">
      <c r="A99" s="33" t="s">
        <v>30</v>
      </c>
      <c r="B99" s="59">
        <v>93</v>
      </c>
      <c r="C99" s="62" t="s">
        <v>124</v>
      </c>
      <c r="D99" s="50" t="str">
        <f t="shared" si="1"/>
        <v>Mediu Muller-Hinton agar cu 2% glucoza si albastru de metilen</v>
      </c>
      <c r="H99" s="62" t="s">
        <v>272</v>
      </c>
      <c r="K99" s="35"/>
    </row>
    <row r="100" spans="1:11" ht="30">
      <c r="A100" s="33" t="s">
        <v>30</v>
      </c>
      <c r="B100" s="59">
        <v>94</v>
      </c>
      <c r="C100" s="50" t="s">
        <v>125</v>
      </c>
      <c r="D100" s="50" t="str">
        <f t="shared" si="1"/>
        <v>Mediu PA broth</v>
      </c>
      <c r="H100" s="68" t="s">
        <v>273</v>
      </c>
      <c r="K100" s="35"/>
    </row>
    <row r="101" spans="1:11" ht="30">
      <c r="A101" s="33" t="s">
        <v>30</v>
      </c>
      <c r="B101" s="60">
        <v>95</v>
      </c>
      <c r="C101" s="50" t="s">
        <v>126</v>
      </c>
      <c r="D101" s="50" t="str">
        <f t="shared" si="1"/>
        <v>Mediu Pizu</v>
      </c>
      <c r="H101" s="68" t="s">
        <v>212</v>
      </c>
      <c r="K101" s="35"/>
    </row>
    <row r="102" spans="1:11" ht="30">
      <c r="A102" s="33" t="s">
        <v>30</v>
      </c>
      <c r="B102" s="59">
        <v>96</v>
      </c>
      <c r="C102" s="50" t="s">
        <v>127</v>
      </c>
      <c r="D102" s="50" t="str">
        <f t="shared" si="1"/>
        <v xml:space="preserve">Mediu saburoud
(Anhidru) </v>
      </c>
      <c r="H102" s="68" t="s">
        <v>212</v>
      </c>
      <c r="K102" s="35"/>
    </row>
    <row r="103" spans="1:11" ht="45">
      <c r="A103" s="33" t="s">
        <v>30</v>
      </c>
      <c r="B103" s="59">
        <v>97</v>
      </c>
      <c r="C103" s="50" t="s">
        <v>128</v>
      </c>
      <c r="D103" s="50" t="str">
        <f t="shared" si="1"/>
        <v>Mediu semilichid cu ser</v>
      </c>
      <c r="H103" s="68" t="s">
        <v>274</v>
      </c>
      <c r="K103" s="35"/>
    </row>
    <row r="104" spans="1:11" ht="30">
      <c r="A104" s="33" t="s">
        <v>30</v>
      </c>
      <c r="B104" s="59">
        <v>98</v>
      </c>
      <c r="C104" s="65" t="s">
        <v>129</v>
      </c>
      <c r="D104" s="50" t="str">
        <f t="shared" si="1"/>
        <v>Mediu Simmons</v>
      </c>
      <c r="H104" s="62" t="s">
        <v>275</v>
      </c>
      <c r="K104" s="35"/>
    </row>
    <row r="105" spans="1:11" ht="30">
      <c r="A105" s="33" t="s">
        <v>30</v>
      </c>
      <c r="B105" s="60">
        <v>99</v>
      </c>
      <c r="C105" s="65" t="s">
        <v>130</v>
      </c>
      <c r="D105" s="50" t="str">
        <f t="shared" si="1"/>
        <v>Mediu tioglucolat</v>
      </c>
      <c r="H105" s="62" t="s">
        <v>276</v>
      </c>
      <c r="K105" s="35"/>
    </row>
    <row r="106" spans="1:11" ht="45">
      <c r="A106" s="33" t="s">
        <v>30</v>
      </c>
      <c r="B106" s="59">
        <v>100</v>
      </c>
      <c r="C106" s="65" t="s">
        <v>131</v>
      </c>
      <c r="D106" s="50" t="str">
        <f t="shared" si="1"/>
        <v>Mediul de transport de tip
Amies</v>
      </c>
      <c r="H106" s="62" t="s">
        <v>277</v>
      </c>
      <c r="K106" s="35"/>
    </row>
    <row r="107" spans="1:11" ht="30">
      <c r="A107" s="33" t="s">
        <v>30</v>
      </c>
      <c r="B107" s="59">
        <v>101</v>
      </c>
      <c r="C107" s="62" t="s">
        <v>132</v>
      </c>
      <c r="D107" s="50" t="str">
        <f t="shared" si="1"/>
        <v>Mediul MacConkey agar</v>
      </c>
      <c r="H107" s="62" t="s">
        <v>278</v>
      </c>
      <c r="K107" s="35"/>
    </row>
    <row r="108" spans="1:11" ht="45">
      <c r="A108" s="33" t="s">
        <v>30</v>
      </c>
      <c r="B108" s="59">
        <v>102</v>
      </c>
      <c r="C108" s="50" t="s">
        <v>133</v>
      </c>
      <c r="D108" s="50" t="str">
        <f t="shared" si="1"/>
        <v>Mediul nr. 15</v>
      </c>
      <c r="H108" s="68" t="s">
        <v>279</v>
      </c>
      <c r="K108" s="35"/>
    </row>
    <row r="109" spans="1:11" ht="45">
      <c r="A109" s="33" t="s">
        <v>30</v>
      </c>
      <c r="B109" s="60">
        <v>103</v>
      </c>
      <c r="C109" s="62" t="s">
        <v>134</v>
      </c>
      <c r="D109" s="50" t="str">
        <f t="shared" si="1"/>
        <v>Mediul Rappaport-Vassiladis</v>
      </c>
      <c r="H109" s="62" t="s">
        <v>280</v>
      </c>
      <c r="K109" s="35"/>
    </row>
    <row r="110" spans="1:11" ht="30">
      <c r="A110" s="33" t="s">
        <v>30</v>
      </c>
      <c r="B110" s="59">
        <v>104</v>
      </c>
      <c r="C110" s="62" t="s">
        <v>135</v>
      </c>
      <c r="D110" s="50" t="str">
        <f t="shared" si="1"/>
        <v>Mediul Saburoud  cu Chloramfenicol</v>
      </c>
      <c r="H110" s="62" t="s">
        <v>281</v>
      </c>
      <c r="K110" s="35"/>
    </row>
    <row r="111" spans="1:11" ht="30">
      <c r="A111" s="33" t="s">
        <v>30</v>
      </c>
      <c r="B111" s="59">
        <v>105</v>
      </c>
      <c r="C111" s="62" t="s">
        <v>136</v>
      </c>
      <c r="D111" s="50" t="str">
        <f t="shared" si="1"/>
        <v>Mediul Saburoud lichid (bulion)</v>
      </c>
      <c r="H111" s="62" t="s">
        <v>136</v>
      </c>
      <c r="K111" s="35"/>
    </row>
    <row r="112" spans="1:11" ht="30">
      <c r="A112" s="33" t="s">
        <v>30</v>
      </c>
      <c r="B112" s="59">
        <v>106</v>
      </c>
      <c r="C112" s="63" t="s">
        <v>137</v>
      </c>
      <c r="D112" s="50" t="str">
        <f t="shared" si="1"/>
        <v>Mediul SS (Salmonella,
Shigella)</v>
      </c>
      <c r="H112" s="63" t="s">
        <v>282</v>
      </c>
      <c r="K112" s="35"/>
    </row>
    <row r="113" spans="1:11" ht="45">
      <c r="A113" s="33" t="s">
        <v>30</v>
      </c>
      <c r="B113" s="60">
        <v>107</v>
      </c>
      <c r="C113" s="62" t="s">
        <v>138</v>
      </c>
      <c r="D113" s="50" t="str">
        <f t="shared" si="1"/>
        <v>Meropenem</v>
      </c>
      <c r="H113" s="62" t="s">
        <v>283</v>
      </c>
      <c r="K113" s="35"/>
    </row>
    <row r="114" spans="1:11" ht="45">
      <c r="A114" s="33" t="s">
        <v>30</v>
      </c>
      <c r="B114" s="59">
        <v>108</v>
      </c>
      <c r="C114" s="62" t="s">
        <v>139</v>
      </c>
      <c r="D114" s="50" t="str">
        <f t="shared" si="1"/>
        <v xml:space="preserve">MIC Strip Colistin </v>
      </c>
      <c r="H114" s="62" t="s">
        <v>284</v>
      </c>
      <c r="K114" s="35"/>
    </row>
    <row r="115" spans="1:11" ht="45">
      <c r="A115" s="33" t="s">
        <v>30</v>
      </c>
      <c r="B115" s="59">
        <v>109</v>
      </c>
      <c r="C115" s="62" t="s">
        <v>140</v>
      </c>
      <c r="D115" s="50" t="str">
        <f t="shared" si="1"/>
        <v xml:space="preserve">Moxifloxacin </v>
      </c>
      <c r="H115" s="62" t="s">
        <v>285</v>
      </c>
      <c r="K115" s="35"/>
    </row>
    <row r="116" spans="1:11" ht="45">
      <c r="A116" s="33" t="s">
        <v>30</v>
      </c>
      <c r="B116" s="59">
        <v>110</v>
      </c>
      <c r="C116" s="50" t="s">
        <v>141</v>
      </c>
      <c r="D116" s="50" t="str">
        <f t="shared" si="1"/>
        <v>Na2SO3</v>
      </c>
      <c r="H116" s="68" t="s">
        <v>286</v>
      </c>
      <c r="K116" s="35"/>
    </row>
    <row r="117" spans="1:11" ht="45">
      <c r="A117" s="33" t="s">
        <v>30</v>
      </c>
      <c r="B117" s="60">
        <v>111</v>
      </c>
      <c r="C117" s="50" t="s">
        <v>142</v>
      </c>
      <c r="D117" s="50" t="str">
        <f t="shared" si="1"/>
        <v>NaCl</v>
      </c>
      <c r="H117" s="68" t="s">
        <v>287</v>
      </c>
      <c r="K117" s="35"/>
    </row>
    <row r="118" spans="1:11" ht="30">
      <c r="A118" s="33" t="s">
        <v>30</v>
      </c>
      <c r="B118" s="59">
        <v>112</v>
      </c>
      <c r="C118" s="50" t="s">
        <v>143</v>
      </c>
      <c r="D118" s="50" t="str">
        <f t="shared" si="1"/>
        <v xml:space="preserve">Neomycin </v>
      </c>
      <c r="H118" s="68" t="s">
        <v>288</v>
      </c>
      <c r="K118" s="35"/>
    </row>
    <row r="119" spans="1:11" ht="30">
      <c r="A119" s="33" t="s">
        <v>30</v>
      </c>
      <c r="B119" s="59">
        <v>113</v>
      </c>
      <c r="C119" s="50" t="s">
        <v>144</v>
      </c>
      <c r="D119" s="50" t="str">
        <f t="shared" si="1"/>
        <v>Netilmicin</v>
      </c>
      <c r="H119" s="68" t="s">
        <v>289</v>
      </c>
      <c r="K119" s="35"/>
    </row>
    <row r="120" spans="1:11" ht="45">
      <c r="A120" s="33" t="s">
        <v>30</v>
      </c>
      <c r="B120" s="59">
        <v>114</v>
      </c>
      <c r="C120" s="62" t="s">
        <v>145</v>
      </c>
      <c r="D120" s="50" t="str">
        <f t="shared" si="1"/>
        <v xml:space="preserve">Nitrofurantoin </v>
      </c>
      <c r="H120" s="62" t="s">
        <v>290</v>
      </c>
      <c r="K120" s="35"/>
    </row>
    <row r="121" spans="1:11" ht="45">
      <c r="A121" s="33" t="s">
        <v>30</v>
      </c>
      <c r="B121" s="60">
        <v>115</v>
      </c>
      <c r="C121" s="62" t="s">
        <v>146</v>
      </c>
      <c r="D121" s="50" t="str">
        <f t="shared" si="1"/>
        <v>Nitroxolin</v>
      </c>
      <c r="H121" s="62" t="s">
        <v>291</v>
      </c>
      <c r="K121" s="35"/>
    </row>
    <row r="122" spans="1:11" ht="45">
      <c r="A122" s="33" t="s">
        <v>30</v>
      </c>
      <c r="B122" s="59">
        <v>116</v>
      </c>
      <c r="C122" s="62" t="s">
        <v>147</v>
      </c>
      <c r="D122" s="50" t="str">
        <f t="shared" si="1"/>
        <v xml:space="preserve">Norfloxacin  </v>
      </c>
      <c r="H122" s="62" t="s">
        <v>292</v>
      </c>
      <c r="K122" s="35"/>
    </row>
    <row r="123" spans="1:11" ht="25.5">
      <c r="A123" s="33" t="s">
        <v>30</v>
      </c>
      <c r="B123" s="59">
        <v>117</v>
      </c>
      <c r="C123" s="50" t="s">
        <v>148</v>
      </c>
      <c r="D123" s="50" t="str">
        <f t="shared" si="1"/>
        <v>Novobiocin</v>
      </c>
      <c r="H123" s="72" t="s">
        <v>293</v>
      </c>
      <c r="K123" s="35"/>
    </row>
    <row r="124" spans="1:11" ht="45">
      <c r="A124" s="33" t="s">
        <v>30</v>
      </c>
      <c r="B124" s="59">
        <v>118</v>
      </c>
      <c r="C124" s="62" t="s">
        <v>149</v>
      </c>
      <c r="D124" s="50" t="str">
        <f t="shared" si="1"/>
        <v>Nystatin</v>
      </c>
      <c r="H124" s="62" t="s">
        <v>294</v>
      </c>
      <c r="K124" s="35"/>
    </row>
    <row r="125" spans="1:11" ht="30">
      <c r="A125" s="33" t="s">
        <v>30</v>
      </c>
      <c r="B125" s="60">
        <v>119</v>
      </c>
      <c r="C125" s="62" t="s">
        <v>150</v>
      </c>
      <c r="D125" s="50" t="str">
        <f t="shared" si="1"/>
        <v xml:space="preserve">Ofloxacin </v>
      </c>
      <c r="H125" s="62" t="s">
        <v>295</v>
      </c>
      <c r="K125" s="35"/>
    </row>
    <row r="126" spans="1:11" ht="75">
      <c r="A126" s="33" t="s">
        <v>30</v>
      </c>
      <c r="B126" s="59">
        <v>120</v>
      </c>
      <c r="C126" s="50" t="s">
        <v>151</v>
      </c>
      <c r="D126" s="50" t="str">
        <f t="shared" si="1"/>
        <v>ONPG</v>
      </c>
      <c r="H126" s="68" t="s">
        <v>296</v>
      </c>
      <c r="K126" s="35"/>
    </row>
    <row r="127" spans="1:11" ht="45">
      <c r="A127" s="33" t="s">
        <v>30</v>
      </c>
      <c r="B127" s="59">
        <v>121</v>
      </c>
      <c r="C127" s="50" t="s">
        <v>152</v>
      </c>
      <c r="D127" s="50" t="str">
        <f t="shared" si="1"/>
        <v>Ornitina</v>
      </c>
      <c r="H127" s="68" t="s">
        <v>297</v>
      </c>
      <c r="K127" s="35"/>
    </row>
    <row r="128" spans="1:11" ht="30">
      <c r="A128" s="33" t="s">
        <v>30</v>
      </c>
      <c r="B128" s="59">
        <v>122</v>
      </c>
      <c r="C128" s="62" t="s">
        <v>153</v>
      </c>
      <c r="D128" s="50" t="str">
        <f t="shared" si="1"/>
        <v>Oxacillin</v>
      </c>
      <c r="H128" s="62" t="s">
        <v>298</v>
      </c>
      <c r="K128" s="35"/>
    </row>
    <row r="129" spans="1:11" ht="30">
      <c r="A129" s="33" t="s">
        <v>30</v>
      </c>
      <c r="B129" s="60">
        <v>123</v>
      </c>
      <c r="C129" s="64" t="s">
        <v>154</v>
      </c>
      <c r="D129" s="50" t="str">
        <f t="shared" si="1"/>
        <v>Oxidaza</v>
      </c>
      <c r="H129" s="63" t="s">
        <v>299</v>
      </c>
      <c r="K129" s="35"/>
    </row>
    <row r="130" spans="1:11" ht="45">
      <c r="A130" s="33" t="s">
        <v>30</v>
      </c>
      <c r="B130" s="59">
        <v>124</v>
      </c>
      <c r="C130" s="62" t="s">
        <v>155</v>
      </c>
      <c r="D130" s="50" t="str">
        <f t="shared" si="1"/>
        <v>Penicilină-G</v>
      </c>
      <c r="H130" s="62" t="s">
        <v>300</v>
      </c>
      <c r="K130" s="35"/>
    </row>
    <row r="131" spans="1:11" ht="30">
      <c r="A131" s="33" t="s">
        <v>30</v>
      </c>
      <c r="B131" s="59">
        <v>125</v>
      </c>
      <c r="C131" s="63" t="s">
        <v>156</v>
      </c>
      <c r="D131" s="50" t="str">
        <f t="shared" si="1"/>
        <v xml:space="preserve">Penicillin </v>
      </c>
      <c r="H131" s="63" t="s">
        <v>301</v>
      </c>
      <c r="K131" s="35"/>
    </row>
    <row r="132" spans="1:11" ht="30">
      <c r="A132" s="33" t="s">
        <v>30</v>
      </c>
      <c r="B132" s="59">
        <v>126</v>
      </c>
      <c r="C132" s="50" t="s">
        <v>157</v>
      </c>
      <c r="D132" s="50" t="str">
        <f t="shared" si="1"/>
        <v>Peptonă fermentativă uscată</v>
      </c>
      <c r="H132" s="68" t="s">
        <v>302</v>
      </c>
      <c r="K132" s="35"/>
    </row>
    <row r="133" spans="1:11" ht="30">
      <c r="A133" s="33" t="s">
        <v>30</v>
      </c>
      <c r="B133" s="60">
        <v>127</v>
      </c>
      <c r="C133" s="50" t="s">
        <v>158</v>
      </c>
      <c r="D133" s="50" t="str">
        <f t="shared" si="1"/>
        <v>Phenilalanine Malonate broth (bulion)</v>
      </c>
      <c r="H133" s="68" t="s">
        <v>303</v>
      </c>
      <c r="K133" s="35"/>
    </row>
    <row r="134" spans="1:11" ht="45">
      <c r="A134" s="33" t="s">
        <v>30</v>
      </c>
      <c r="B134" s="59">
        <v>128</v>
      </c>
      <c r="C134" s="62" t="s">
        <v>159</v>
      </c>
      <c r="D134" s="50" t="str">
        <f t="shared" si="1"/>
        <v>Piperacillin + Tazobactam</v>
      </c>
      <c r="H134" s="62" t="s">
        <v>304</v>
      </c>
      <c r="K134" s="35"/>
    </row>
    <row r="135" spans="1:11" ht="25.5">
      <c r="A135" s="33" t="s">
        <v>30</v>
      </c>
      <c r="B135" s="59">
        <v>129</v>
      </c>
      <c r="C135" s="50" t="s">
        <v>160</v>
      </c>
      <c r="D135" s="50" t="str">
        <f t="shared" si="1"/>
        <v>Plasma de iepure</v>
      </c>
      <c r="H135" s="68" t="s">
        <v>305</v>
      </c>
      <c r="K135" s="35"/>
    </row>
    <row r="136" spans="1:11" ht="60">
      <c r="A136" s="33" t="s">
        <v>30</v>
      </c>
      <c r="B136" s="59">
        <v>130</v>
      </c>
      <c r="C136" s="62" t="s">
        <v>161</v>
      </c>
      <c r="D136" s="50" t="str">
        <f aca="true" t="shared" si="2" ref="D136:D168">C136</f>
        <v>Pseudomonas aeruginosa (P. aeruginosa) AТСС 27853</v>
      </c>
      <c r="H136" s="62" t="s">
        <v>306</v>
      </c>
      <c r="K136" s="35"/>
    </row>
    <row r="137" spans="1:11" ht="30">
      <c r="A137" s="33" t="s">
        <v>30</v>
      </c>
      <c r="B137" s="60">
        <v>131</v>
      </c>
      <c r="C137" s="50" t="s">
        <v>162</v>
      </c>
      <c r="D137" s="50" t="str">
        <f t="shared" si="2"/>
        <v>Resazurin-indicator  al anaerobiozei</v>
      </c>
      <c r="H137" s="68" t="s">
        <v>307</v>
      </c>
      <c r="K137" s="35"/>
    </row>
    <row r="138" spans="1:11" ht="30">
      <c r="A138" s="33" t="s">
        <v>30</v>
      </c>
      <c r="B138" s="59">
        <v>132</v>
      </c>
      <c r="C138" s="50" t="s">
        <v>163</v>
      </c>
      <c r="D138" s="50" t="str">
        <f t="shared" si="2"/>
        <v>Ser bovin</v>
      </c>
      <c r="H138" s="68" t="s">
        <v>308</v>
      </c>
      <c r="K138" s="35"/>
    </row>
    <row r="139" spans="1:11" ht="45">
      <c r="A139" s="33" t="s">
        <v>30</v>
      </c>
      <c r="B139" s="59">
        <v>133</v>
      </c>
      <c r="C139" s="50" t="s">
        <v>164</v>
      </c>
      <c r="D139" s="50" t="str">
        <f t="shared" si="2"/>
        <v>Ser diagnostic polivalent Salmonelozic OMA</v>
      </c>
      <c r="H139" s="68" t="s">
        <v>309</v>
      </c>
      <c r="K139" s="35"/>
    </row>
    <row r="140" spans="1:11" ht="45">
      <c r="A140" s="33" t="s">
        <v>30</v>
      </c>
      <c r="B140" s="59">
        <v>134</v>
      </c>
      <c r="C140" s="50" t="s">
        <v>165</v>
      </c>
      <c r="D140" s="50" t="str">
        <f t="shared" si="2"/>
        <v xml:space="preserve">Ser diagnostic Salmonella monovalent O4 </v>
      </c>
      <c r="H140" s="68" t="s">
        <v>310</v>
      </c>
      <c r="K140" s="35"/>
    </row>
    <row r="141" spans="1:11" ht="45">
      <c r="A141" s="33" t="s">
        <v>30</v>
      </c>
      <c r="B141" s="60">
        <v>135</v>
      </c>
      <c r="C141" s="50" t="s">
        <v>166</v>
      </c>
      <c r="D141" s="50" t="str">
        <f t="shared" si="2"/>
        <v>Ser diagnostic Salmonella monovalent O9</v>
      </c>
      <c r="H141" s="68" t="s">
        <v>311</v>
      </c>
      <c r="K141" s="35"/>
    </row>
    <row r="142" spans="1:11" ht="75">
      <c r="A142" s="33" t="s">
        <v>30</v>
      </c>
      <c r="B142" s="59">
        <v>136</v>
      </c>
      <c r="C142" s="50" t="s">
        <v>167</v>
      </c>
      <c r="D142" s="50" t="str">
        <f t="shared" si="2"/>
        <v>Seruri diagnostice
polivalente Shigella sonnei;
boydii; Flexneri I - VI;
dysenteriae 1-12</v>
      </c>
      <c r="H142" s="68" t="s">
        <v>312</v>
      </c>
      <c r="K142" s="35"/>
    </row>
    <row r="143" spans="1:11" ht="60">
      <c r="A143" s="33" t="s">
        <v>30</v>
      </c>
      <c r="B143" s="59">
        <v>137</v>
      </c>
      <c r="C143" s="50" t="s">
        <v>168</v>
      </c>
      <c r="D143" s="50" t="str">
        <f t="shared" si="2"/>
        <v>Seruri Polivalent
Salmonella A,B,C,D,E
si monovalent</v>
      </c>
      <c r="H143" s="68" t="s">
        <v>313</v>
      </c>
      <c r="K143" s="35"/>
    </row>
    <row r="144" spans="1:11" ht="30">
      <c r="A144" s="33" t="s">
        <v>30</v>
      </c>
      <c r="B144" s="59">
        <v>138</v>
      </c>
      <c r="C144" s="62" t="s">
        <v>169</v>
      </c>
      <c r="D144" s="50" t="str">
        <f t="shared" si="2"/>
        <v>SIM medium</v>
      </c>
      <c r="H144" s="67" t="s">
        <v>314</v>
      </c>
      <c r="K144" s="35"/>
    </row>
    <row r="145" spans="1:11" ht="60">
      <c r="A145" s="33" t="s">
        <v>30</v>
      </c>
      <c r="B145" s="60">
        <v>139</v>
      </c>
      <c r="C145" s="50" t="s">
        <v>170</v>
      </c>
      <c r="D145" s="50" t="str">
        <f t="shared" si="2"/>
        <v xml:space="preserve">Sistem universal aerobi, anaerobi, microaerofili și fungi pentru hemocultură </v>
      </c>
      <c r="H145" s="68" t="s">
        <v>315</v>
      </c>
      <c r="K145" s="35"/>
    </row>
    <row r="146" spans="1:11" ht="30">
      <c r="A146" s="33" t="s">
        <v>30</v>
      </c>
      <c r="B146" s="59">
        <v>140</v>
      </c>
      <c r="C146" s="62" t="s">
        <v>171</v>
      </c>
      <c r="D146" s="50" t="str">
        <f t="shared" si="2"/>
        <v>Sistema de transport cu mediu Cary-Blair</v>
      </c>
      <c r="H146" s="62" t="s">
        <v>171</v>
      </c>
      <c r="K146" s="35"/>
    </row>
    <row r="147" spans="1:11" ht="60">
      <c r="A147" s="33" t="s">
        <v>30</v>
      </c>
      <c r="B147" s="59">
        <v>141</v>
      </c>
      <c r="C147" s="50" t="s">
        <v>172</v>
      </c>
      <c r="D147" s="50" t="str">
        <f t="shared" si="2"/>
        <v>Soluţie de fuxină fenicată Ziehl pentru colorarea Gram</v>
      </c>
      <c r="H147" s="68" t="s">
        <v>316</v>
      </c>
      <c r="K147" s="35"/>
    </row>
    <row r="148" spans="1:11" ht="45">
      <c r="A148" s="33" t="s">
        <v>30</v>
      </c>
      <c r="B148" s="59">
        <v>142</v>
      </c>
      <c r="C148" s="67" t="s">
        <v>173</v>
      </c>
      <c r="D148" s="50" t="str">
        <f t="shared" si="2"/>
        <v>Soluţie iodo-iodurată (Lugol) pentru colorarea Gram</v>
      </c>
      <c r="H148" s="67" t="s">
        <v>317</v>
      </c>
      <c r="K148" s="35"/>
    </row>
    <row r="149" spans="1:11" ht="30">
      <c r="A149" s="33" t="s">
        <v>30</v>
      </c>
      <c r="B149" s="60">
        <v>143</v>
      </c>
      <c r="C149" s="67" t="s">
        <v>174</v>
      </c>
      <c r="D149" s="50" t="str">
        <f t="shared" si="2"/>
        <v xml:space="preserve">Standart McFarland de turbiditate 0,5 unităţi    </v>
      </c>
      <c r="H149" s="67" t="s">
        <v>318</v>
      </c>
      <c r="K149" s="35"/>
    </row>
    <row r="150" spans="1:11" ht="45">
      <c r="A150" s="33" t="s">
        <v>30</v>
      </c>
      <c r="B150" s="59">
        <v>144</v>
      </c>
      <c r="C150" s="62" t="s">
        <v>175</v>
      </c>
      <c r="D150" s="50" t="str">
        <f t="shared" si="2"/>
        <v>Staphylococcus aureus (S.aureus) AТСС 29213</v>
      </c>
      <c r="H150" s="62" t="s">
        <v>319</v>
      </c>
      <c r="K150" s="35"/>
    </row>
    <row r="151" spans="1:11" ht="30">
      <c r="A151" s="33" t="s">
        <v>30</v>
      </c>
      <c r="B151" s="59">
        <v>145</v>
      </c>
      <c r="C151" s="63" t="s">
        <v>176</v>
      </c>
      <c r="D151" s="50" t="str">
        <f t="shared" si="2"/>
        <v>Suspensie de galbenuş</v>
      </c>
      <c r="H151" s="63" t="s">
        <v>320</v>
      </c>
      <c r="K151" s="35"/>
    </row>
    <row r="152" spans="1:11" ht="75">
      <c r="A152" s="33" t="s">
        <v>30</v>
      </c>
      <c r="B152" s="59">
        <v>146</v>
      </c>
      <c r="C152" s="62" t="s">
        <v>177</v>
      </c>
      <c r="D152" s="50" t="str">
        <f t="shared" si="2"/>
        <v>Test rapid pentru determinarea glutamat dehidrogenazei (GDH) in materii fecale prin metoda cromotografica</v>
      </c>
      <c r="H152" s="62" t="s">
        <v>177</v>
      </c>
      <c r="K152" s="35"/>
    </row>
    <row r="153" spans="1:11" ht="90">
      <c r="A153" s="33" t="s">
        <v>30</v>
      </c>
      <c r="B153" s="60">
        <v>147</v>
      </c>
      <c r="C153" s="62" t="s">
        <v>178</v>
      </c>
      <c r="D153" s="50" t="str">
        <f t="shared" si="2"/>
        <v>Test rapid pentru determinarea toxinelor A si B a Clostridium difficile in materii fecale prin metoda imunocromatografica</v>
      </c>
      <c r="H153" s="62" t="s">
        <v>178</v>
      </c>
      <c r="K153" s="35"/>
    </row>
    <row r="154" spans="1:11" ht="30">
      <c r="A154" s="33" t="s">
        <v>30</v>
      </c>
      <c r="B154" s="59">
        <v>148</v>
      </c>
      <c r="C154" s="50" t="s">
        <v>179</v>
      </c>
      <c r="D154" s="50" t="str">
        <f t="shared" si="2"/>
        <v>Teste pentru aprecierea pH mediilor</v>
      </c>
      <c r="H154" s="68" t="s">
        <v>179</v>
      </c>
      <c r="K154" s="35"/>
    </row>
    <row r="155" spans="1:11" ht="45">
      <c r="A155" s="33" t="s">
        <v>30</v>
      </c>
      <c r="B155" s="59">
        <v>149</v>
      </c>
      <c r="C155" s="50" t="s">
        <v>180</v>
      </c>
      <c r="D155" s="50" t="str">
        <f t="shared" si="2"/>
        <v xml:space="preserve">Teste pentru determinarea indolului cu reactiv Covac  </v>
      </c>
      <c r="H155" s="68" t="s">
        <v>321</v>
      </c>
      <c r="K155" s="35"/>
    </row>
    <row r="156" spans="1:11" ht="45">
      <c r="A156" s="33" t="s">
        <v>30</v>
      </c>
      <c r="B156" s="59">
        <v>150</v>
      </c>
      <c r="C156" s="62" t="s">
        <v>181</v>
      </c>
      <c r="D156" s="50" t="str">
        <f t="shared" si="2"/>
        <v xml:space="preserve">Tetracyclin </v>
      </c>
      <c r="H156" s="62" t="s">
        <v>322</v>
      </c>
      <c r="K156" s="35"/>
    </row>
    <row r="157" spans="1:11" ht="45">
      <c r="A157" s="33" t="s">
        <v>30</v>
      </c>
      <c r="B157" s="60">
        <v>151</v>
      </c>
      <c r="C157" s="50" t="s">
        <v>182</v>
      </c>
      <c r="D157" s="50" t="str">
        <f t="shared" si="2"/>
        <v>Tetrametilparafenildiamina</v>
      </c>
      <c r="H157" s="68" t="s">
        <v>323</v>
      </c>
      <c r="K157" s="35"/>
    </row>
    <row r="158" spans="1:11" ht="45">
      <c r="A158" s="33" t="s">
        <v>30</v>
      </c>
      <c r="B158" s="59">
        <v>152</v>
      </c>
      <c r="C158" s="62" t="s">
        <v>183</v>
      </c>
      <c r="D158" s="50" t="str">
        <f t="shared" si="2"/>
        <v xml:space="preserve">Tobramicin </v>
      </c>
      <c r="H158" s="62" t="s">
        <v>324</v>
      </c>
      <c r="K158" s="35"/>
    </row>
    <row r="159" spans="1:11" ht="25.5">
      <c r="A159" s="33" t="s">
        <v>30</v>
      </c>
      <c r="B159" s="59">
        <v>153</v>
      </c>
      <c r="C159" s="50" t="s">
        <v>184</v>
      </c>
      <c r="D159" s="50" t="str">
        <f t="shared" si="2"/>
        <v>Tripl Sugar Iron Agar</v>
      </c>
      <c r="H159" s="68" t="s">
        <v>184</v>
      </c>
      <c r="K159" s="35"/>
    </row>
    <row r="160" spans="1:11" ht="60">
      <c r="A160" s="33" t="s">
        <v>30</v>
      </c>
      <c r="B160" s="59">
        <v>154</v>
      </c>
      <c r="C160" s="50" t="s">
        <v>185</v>
      </c>
      <c r="D160" s="50" t="str">
        <f t="shared" si="2"/>
        <v>Trusa KIT- meningitides
(Tipul reagentului - Lichid)</v>
      </c>
      <c r="H160" s="68" t="s">
        <v>185</v>
      </c>
      <c r="K160" s="35"/>
    </row>
    <row r="161" spans="1:11" ht="45">
      <c r="A161" s="33" t="s">
        <v>30</v>
      </c>
      <c r="B161" s="60">
        <v>155</v>
      </c>
      <c r="C161" s="50" t="s">
        <v>186</v>
      </c>
      <c r="D161" s="50" t="str">
        <f t="shared" si="2"/>
        <v>Tulpina-tip pentru control și pașaportizare</v>
      </c>
      <c r="H161" s="68" t="s">
        <v>325</v>
      </c>
      <c r="K161" s="35"/>
    </row>
    <row r="162" spans="1:11" ht="30">
      <c r="A162" s="33" t="s">
        <v>30</v>
      </c>
      <c r="B162" s="59">
        <v>156</v>
      </c>
      <c r="C162" s="50" t="s">
        <v>187</v>
      </c>
      <c r="D162" s="50" t="str">
        <f t="shared" si="2"/>
        <v>Urea Indole Medium</v>
      </c>
      <c r="H162" s="68" t="s">
        <v>326</v>
      </c>
      <c r="K162" s="35"/>
    </row>
    <row r="163" spans="1:11" ht="45">
      <c r="A163" s="33" t="s">
        <v>30</v>
      </c>
      <c r="B163" s="59">
        <v>157</v>
      </c>
      <c r="C163" s="50" t="s">
        <v>188</v>
      </c>
      <c r="D163" s="50" t="str">
        <f t="shared" si="2"/>
        <v>UTI Clarity agar</v>
      </c>
      <c r="H163" s="68" t="s">
        <v>327</v>
      </c>
      <c r="K163" s="35"/>
    </row>
    <row r="164" spans="1:11" ht="45">
      <c r="A164" s="33" t="s">
        <v>30</v>
      </c>
      <c r="B164" s="59">
        <v>158</v>
      </c>
      <c r="C164" s="62" t="s">
        <v>189</v>
      </c>
      <c r="D164" s="50" t="str">
        <f t="shared" si="2"/>
        <v xml:space="preserve">Vancomycin </v>
      </c>
      <c r="H164" s="62" t="s">
        <v>328</v>
      </c>
      <c r="K164" s="35"/>
    </row>
    <row r="165" spans="1:11" ht="45">
      <c r="A165" s="33" t="s">
        <v>30</v>
      </c>
      <c r="B165" s="60">
        <v>159</v>
      </c>
      <c r="C165" s="62" t="s">
        <v>190</v>
      </c>
      <c r="D165" s="50" t="str">
        <f t="shared" si="2"/>
        <v>Voriconazol</v>
      </c>
      <c r="H165" s="62" t="s">
        <v>329</v>
      </c>
      <c r="K165" s="35"/>
    </row>
    <row r="166" spans="1:11" ht="30">
      <c r="A166" s="33" t="s">
        <v>30</v>
      </c>
      <c r="B166" s="59">
        <v>160</v>
      </c>
      <c r="C166" s="64" t="s">
        <v>191</v>
      </c>
      <c r="D166" s="50" t="str">
        <f t="shared" si="2"/>
        <v>X Y factor</v>
      </c>
      <c r="H166" s="63" t="s">
        <v>330</v>
      </c>
      <c r="K166" s="35"/>
    </row>
    <row r="167" spans="1:11" ht="30">
      <c r="A167" s="33" t="s">
        <v>30</v>
      </c>
      <c r="B167" s="59">
        <v>161</v>
      </c>
      <c r="C167" s="50" t="s">
        <v>192</v>
      </c>
      <c r="D167" s="50" t="str">
        <f t="shared" si="2"/>
        <v>Zaharoză</v>
      </c>
      <c r="H167" s="68" t="s">
        <v>331</v>
      </c>
      <c r="K167" s="35"/>
    </row>
    <row r="168" spans="1:11" ht="90">
      <c r="A168" s="33" t="s">
        <v>30</v>
      </c>
      <c r="B168" s="59">
        <v>162</v>
      </c>
      <c r="C168" s="50" t="s">
        <v>193</v>
      </c>
      <c r="D168" s="50" t="str">
        <f t="shared" si="2"/>
        <v>Reagent pentru transportare și păstrare materialului clinic «Транспортная среда с муколитиком (ТСМ)»</v>
      </c>
      <c r="H168" s="68" t="s">
        <v>332</v>
      </c>
      <c r="K168" s="35"/>
    </row>
    <row r="170" spans="2:18" ht="20.25">
      <c r="B170" s="46" t="s">
        <v>15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</row>
    <row r="171" spans="2:18" ht="20.25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</row>
    <row r="172" spans="2:18" ht="20.25">
      <c r="B172" s="46" t="s">
        <v>16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</row>
    <row r="173" spans="2:18" ht="12.75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</row>
    <row r="174" spans="2:18" ht="12.7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</row>
    <row r="175" spans="2:18" ht="12.75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0"/>
  <sheetViews>
    <sheetView tabSelected="1" workbookViewId="0" topLeftCell="A67">
      <selection activeCell="A72" sqref="A72:XFD72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2" customWidth="1"/>
    <col min="6" max="6" width="15.28125" style="6" customWidth="1"/>
    <col min="7" max="7" width="14.7109375" style="16" customWidth="1"/>
    <col min="8" max="8" width="18.281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36"/>
    </row>
    <row r="2" spans="4:11" ht="12.75">
      <c r="D2" s="89" t="s">
        <v>17</v>
      </c>
      <c r="E2" s="89"/>
      <c r="F2" s="89"/>
      <c r="G2" s="89"/>
      <c r="H2" s="89"/>
      <c r="I2" s="89"/>
      <c r="J2" s="89"/>
      <c r="K2" s="14"/>
    </row>
    <row r="3" spans="2:12" ht="12.75">
      <c r="B3" s="90" t="s">
        <v>9</v>
      </c>
      <c r="C3" s="90"/>
      <c r="D3" s="90"/>
      <c r="E3" s="91" t="s">
        <v>29</v>
      </c>
      <c r="F3" s="91"/>
      <c r="G3" s="91"/>
      <c r="H3" s="91"/>
      <c r="I3" s="91"/>
      <c r="K3" s="1" t="s">
        <v>10</v>
      </c>
      <c r="L3" s="1" t="s">
        <v>12</v>
      </c>
    </row>
    <row r="4" spans="1:13" s="3" customFormat="1" ht="31.5">
      <c r="A4" s="2"/>
      <c r="B4" s="92" t="s">
        <v>8</v>
      </c>
      <c r="C4" s="92"/>
      <c r="D4" s="92"/>
      <c r="E4" s="86" t="s">
        <v>39</v>
      </c>
      <c r="F4" s="86"/>
      <c r="G4" s="86"/>
      <c r="H4" s="86"/>
      <c r="I4" s="86"/>
      <c r="J4" s="86"/>
      <c r="K4" s="26" t="s">
        <v>11</v>
      </c>
      <c r="L4" s="26" t="s">
        <v>13</v>
      </c>
      <c r="M4" s="38"/>
    </row>
    <row r="5" spans="1:13" s="4" customFormat="1" ht="12.75">
      <c r="A5" s="2"/>
      <c r="E5" s="87"/>
      <c r="F5" s="87"/>
      <c r="G5" s="87"/>
      <c r="H5" s="87"/>
      <c r="I5" s="87"/>
      <c r="J5" s="25"/>
      <c r="K5" s="25"/>
      <c r="L5" s="25"/>
      <c r="M5" s="39"/>
    </row>
    <row r="6" spans="1:13" ht="47.25">
      <c r="A6" s="5"/>
      <c r="B6" s="48" t="s">
        <v>2</v>
      </c>
      <c r="C6" s="48" t="s">
        <v>0</v>
      </c>
      <c r="D6" s="48" t="s">
        <v>1</v>
      </c>
      <c r="E6" s="48" t="s">
        <v>3</v>
      </c>
      <c r="F6" s="48" t="s">
        <v>18</v>
      </c>
      <c r="G6" s="15" t="s">
        <v>19</v>
      </c>
      <c r="H6" s="48" t="s">
        <v>20</v>
      </c>
      <c r="I6" s="48" t="s">
        <v>21</v>
      </c>
      <c r="J6" s="48" t="s">
        <v>22</v>
      </c>
      <c r="K6" s="48" t="s">
        <v>23</v>
      </c>
      <c r="L6" s="48" t="s">
        <v>24</v>
      </c>
      <c r="M6" s="40" t="s">
        <v>31</v>
      </c>
    </row>
    <row r="7" spans="1:13" ht="12.75">
      <c r="A7" s="5"/>
      <c r="B7" s="48">
        <v>1</v>
      </c>
      <c r="C7" s="88">
        <v>2</v>
      </c>
      <c r="D7" s="88"/>
      <c r="E7" s="88"/>
      <c r="F7" s="48">
        <v>3</v>
      </c>
      <c r="G7" s="15">
        <v>4</v>
      </c>
      <c r="H7" s="48">
        <v>5</v>
      </c>
      <c r="I7" s="48">
        <v>6</v>
      </c>
      <c r="J7" s="48">
        <v>7</v>
      </c>
      <c r="K7" s="48">
        <v>8</v>
      </c>
      <c r="L7" s="23">
        <v>9</v>
      </c>
      <c r="M7" s="41"/>
    </row>
    <row r="8" spans="1:21" ht="78.75">
      <c r="A8" s="34"/>
      <c r="B8" s="33" t="s">
        <v>30</v>
      </c>
      <c r="C8" s="59">
        <v>1</v>
      </c>
      <c r="D8" s="50" t="s">
        <v>40</v>
      </c>
      <c r="E8" s="50" t="str">
        <f>D8</f>
        <v>Acid fosforic</v>
      </c>
      <c r="F8" s="57" t="s">
        <v>36</v>
      </c>
      <c r="G8" s="60">
        <v>500</v>
      </c>
      <c r="H8" s="54"/>
      <c r="I8" s="51"/>
      <c r="J8" s="51">
        <f>H8*G8</f>
        <v>0</v>
      </c>
      <c r="K8" s="51">
        <f>I8*G8</f>
        <v>0</v>
      </c>
      <c r="L8" s="47" t="s">
        <v>32</v>
      </c>
      <c r="M8" s="53">
        <v>270.84</v>
      </c>
      <c r="N8" s="45"/>
      <c r="O8" s="45"/>
      <c r="P8" s="45"/>
      <c r="Q8" s="45"/>
      <c r="R8" s="45"/>
      <c r="S8" s="45"/>
      <c r="T8" s="45"/>
      <c r="U8" s="45"/>
    </row>
    <row r="9" spans="2:21" ht="78.75">
      <c r="B9" s="33" t="s">
        <v>30</v>
      </c>
      <c r="C9" s="60">
        <v>2</v>
      </c>
      <c r="D9" s="61" t="s">
        <v>41</v>
      </c>
      <c r="E9" s="50" t="str">
        <f aca="true" t="shared" si="0" ref="E9:E71">D9</f>
        <v>Acid nalidixic</v>
      </c>
      <c r="F9" s="73" t="s">
        <v>333</v>
      </c>
      <c r="G9" s="60">
        <v>250</v>
      </c>
      <c r="H9" s="54"/>
      <c r="I9" s="51"/>
      <c r="J9" s="51">
        <f aca="true" t="shared" si="1" ref="J9:J71">H9*G9</f>
        <v>0</v>
      </c>
      <c r="K9" s="51">
        <f aca="true" t="shared" si="2" ref="K9:K71">I9*G9</f>
        <v>0</v>
      </c>
      <c r="L9" s="47" t="s">
        <v>32</v>
      </c>
      <c r="M9" s="53">
        <v>158.34</v>
      </c>
      <c r="N9" s="45"/>
      <c r="O9" s="45"/>
      <c r="P9" s="45"/>
      <c r="Q9" s="45"/>
      <c r="R9" s="45"/>
      <c r="S9" s="45"/>
      <c r="T9" s="45"/>
      <c r="U9" s="45"/>
    </row>
    <row r="10" spans="2:21" ht="78.75">
      <c r="B10" s="33" t="s">
        <v>30</v>
      </c>
      <c r="C10" s="59">
        <v>3</v>
      </c>
      <c r="D10" s="50" t="s">
        <v>42</v>
      </c>
      <c r="E10" s="50" t="str">
        <f t="shared" si="0"/>
        <v>Agar Agar (Difco)</v>
      </c>
      <c r="F10" s="57" t="s">
        <v>35</v>
      </c>
      <c r="G10" s="60">
        <v>0.5</v>
      </c>
      <c r="H10" s="54"/>
      <c r="I10" s="51"/>
      <c r="J10" s="51">
        <f t="shared" si="1"/>
        <v>0</v>
      </c>
      <c r="K10" s="51">
        <f t="shared" si="2"/>
        <v>0</v>
      </c>
      <c r="L10" s="47" t="s">
        <v>32</v>
      </c>
      <c r="M10" s="53">
        <v>911.67</v>
      </c>
      <c r="N10" s="45"/>
      <c r="O10" s="45"/>
      <c r="P10" s="45"/>
      <c r="Q10" s="45"/>
      <c r="R10" s="45"/>
      <c r="S10" s="45"/>
      <c r="T10" s="45"/>
      <c r="U10" s="45"/>
    </row>
    <row r="11" spans="2:21" ht="78.75">
      <c r="B11" s="33" t="s">
        <v>30</v>
      </c>
      <c r="C11" s="59">
        <v>4</v>
      </c>
      <c r="D11" s="50" t="s">
        <v>43</v>
      </c>
      <c r="E11" s="50" t="str">
        <f t="shared" si="0"/>
        <v xml:space="preserve">Agar anaerobic pentru
cultivarea bacteriilor
anaerobe specia
Clostridium specias </v>
      </c>
      <c r="F11" s="57" t="s">
        <v>35</v>
      </c>
      <c r="G11" s="60">
        <v>0.5</v>
      </c>
      <c r="H11" s="54"/>
      <c r="I11" s="51"/>
      <c r="J11" s="51">
        <f t="shared" si="1"/>
        <v>0</v>
      </c>
      <c r="K11" s="51">
        <f t="shared" si="2"/>
        <v>0</v>
      </c>
      <c r="L11" s="47" t="s">
        <v>32</v>
      </c>
      <c r="M11" s="53">
        <v>911.67</v>
      </c>
      <c r="N11" s="45"/>
      <c r="O11" s="45"/>
      <c r="P11" s="45"/>
      <c r="Q11" s="45"/>
      <c r="R11" s="45"/>
      <c r="S11" s="45"/>
      <c r="T11" s="45"/>
      <c r="U11" s="45"/>
    </row>
    <row r="12" spans="2:21" ht="78.75">
      <c r="B12" s="33" t="s">
        <v>30</v>
      </c>
      <c r="C12" s="60">
        <v>5</v>
      </c>
      <c r="D12" s="50" t="s">
        <v>43</v>
      </c>
      <c r="E12" s="50" t="str">
        <f t="shared" si="0"/>
        <v xml:space="preserve">Agar anaerobic pentru
cultivarea bacteriilor
anaerobe specia
Clostridium specias </v>
      </c>
      <c r="F12" s="57" t="s">
        <v>35</v>
      </c>
      <c r="G12" s="60">
        <v>1</v>
      </c>
      <c r="H12" s="54"/>
      <c r="I12" s="51"/>
      <c r="J12" s="51">
        <f t="shared" si="1"/>
        <v>0</v>
      </c>
      <c r="K12" s="51">
        <f t="shared" si="2"/>
        <v>0</v>
      </c>
      <c r="L12" s="47" t="s">
        <v>32</v>
      </c>
      <c r="M12" s="53">
        <v>1013.34</v>
      </c>
      <c r="N12" s="46"/>
      <c r="O12" s="46"/>
      <c r="P12" s="46"/>
      <c r="Q12" s="46"/>
      <c r="R12" s="46"/>
      <c r="S12" s="46"/>
      <c r="T12" s="46"/>
      <c r="U12" s="46"/>
    </row>
    <row r="13" spans="2:21" ht="78.75">
      <c r="B13" s="33" t="s">
        <v>30</v>
      </c>
      <c r="C13" s="59">
        <v>6</v>
      </c>
      <c r="D13" s="62" t="s">
        <v>44</v>
      </c>
      <c r="E13" s="50" t="str">
        <f t="shared" si="0"/>
        <v xml:space="preserve">Agar hiperclorurat cu manitol </v>
      </c>
      <c r="F13" s="65" t="s">
        <v>35</v>
      </c>
      <c r="G13" s="60">
        <v>5.5</v>
      </c>
      <c r="H13" s="54"/>
      <c r="I13" s="51"/>
      <c r="J13" s="51">
        <f t="shared" si="1"/>
        <v>0</v>
      </c>
      <c r="K13" s="51">
        <f t="shared" si="2"/>
        <v>0</v>
      </c>
      <c r="L13" s="47" t="s">
        <v>32</v>
      </c>
      <c r="M13" s="53">
        <v>4354.17</v>
      </c>
      <c r="N13" s="46"/>
      <c r="O13" s="46"/>
      <c r="P13" s="46"/>
      <c r="Q13" s="46"/>
      <c r="R13" s="46"/>
      <c r="S13" s="46"/>
      <c r="T13" s="46"/>
      <c r="U13" s="46"/>
    </row>
    <row r="14" spans="2:21" ht="78.75">
      <c r="B14" s="33" t="s">
        <v>30</v>
      </c>
      <c r="C14" s="59">
        <v>7</v>
      </c>
      <c r="D14" s="50" t="s">
        <v>45</v>
      </c>
      <c r="E14" s="50" t="str">
        <f t="shared" si="0"/>
        <v>Amidon</v>
      </c>
      <c r="F14" s="57" t="s">
        <v>334</v>
      </c>
      <c r="G14" s="60">
        <v>100</v>
      </c>
      <c r="H14" s="54"/>
      <c r="I14" s="51"/>
      <c r="J14" s="51">
        <f t="shared" si="1"/>
        <v>0</v>
      </c>
      <c r="K14" s="51">
        <f t="shared" si="2"/>
        <v>0</v>
      </c>
      <c r="L14" s="47" t="s">
        <v>32</v>
      </c>
      <c r="M14" s="53">
        <v>50</v>
      </c>
      <c r="N14" s="46"/>
      <c r="O14" s="46"/>
      <c r="P14" s="46"/>
      <c r="Q14" s="46"/>
      <c r="R14" s="46"/>
      <c r="S14" s="46"/>
      <c r="T14" s="46"/>
      <c r="U14" s="46"/>
    </row>
    <row r="15" spans="2:21" ht="78.75">
      <c r="B15" s="33" t="s">
        <v>30</v>
      </c>
      <c r="C15" s="60">
        <v>8</v>
      </c>
      <c r="D15" s="50" t="s">
        <v>45</v>
      </c>
      <c r="E15" s="50" t="str">
        <f t="shared" si="0"/>
        <v>Amidon</v>
      </c>
      <c r="F15" s="57" t="s">
        <v>35</v>
      </c>
      <c r="G15" s="60">
        <v>0.5</v>
      </c>
      <c r="H15" s="54"/>
      <c r="I15" s="49"/>
      <c r="J15" s="51">
        <f t="shared" si="1"/>
        <v>0</v>
      </c>
      <c r="K15" s="51">
        <f t="shared" si="2"/>
        <v>0</v>
      </c>
      <c r="L15" s="47" t="s">
        <v>32</v>
      </c>
      <c r="M15" s="53">
        <v>250</v>
      </c>
      <c r="N15" s="44"/>
      <c r="O15" s="44"/>
      <c r="P15" s="44"/>
      <c r="Q15" s="44"/>
      <c r="R15" s="44"/>
      <c r="S15" s="44"/>
      <c r="T15" s="44"/>
      <c r="U15" s="44"/>
    </row>
    <row r="16" spans="2:21" ht="78.75">
      <c r="B16" s="33" t="s">
        <v>30</v>
      </c>
      <c r="C16" s="59">
        <v>9</v>
      </c>
      <c r="D16" s="62" t="s">
        <v>46</v>
      </c>
      <c r="E16" s="50" t="str">
        <f t="shared" si="0"/>
        <v xml:space="preserve">Amikacin </v>
      </c>
      <c r="F16" s="65" t="s">
        <v>333</v>
      </c>
      <c r="G16" s="60">
        <v>250</v>
      </c>
      <c r="H16" s="54"/>
      <c r="I16" s="51"/>
      <c r="J16" s="51">
        <f t="shared" si="1"/>
        <v>0</v>
      </c>
      <c r="K16" s="51">
        <f t="shared" si="2"/>
        <v>0</v>
      </c>
      <c r="L16" s="47" t="s">
        <v>32</v>
      </c>
      <c r="M16" s="53">
        <v>158.34</v>
      </c>
      <c r="N16" s="45"/>
      <c r="O16" s="45"/>
      <c r="P16" s="44"/>
      <c r="Q16" s="44"/>
      <c r="R16" s="44"/>
      <c r="S16" s="44"/>
      <c r="T16" s="44"/>
      <c r="U16" s="44"/>
    </row>
    <row r="17" spans="2:21" ht="78.75">
      <c r="B17" s="33" t="s">
        <v>30</v>
      </c>
      <c r="C17" s="59">
        <v>10</v>
      </c>
      <c r="D17" s="62" t="s">
        <v>47</v>
      </c>
      <c r="E17" s="50" t="str">
        <f t="shared" si="0"/>
        <v>Amoxicillin + Acid clavulanic  (Amoxiclav)</v>
      </c>
      <c r="F17" s="65" t="s">
        <v>333</v>
      </c>
      <c r="G17" s="60">
        <v>3250</v>
      </c>
      <c r="H17" s="54"/>
      <c r="I17" s="51"/>
      <c r="J17" s="51">
        <f t="shared" si="1"/>
        <v>0</v>
      </c>
      <c r="K17" s="51">
        <f t="shared" si="2"/>
        <v>0</v>
      </c>
      <c r="L17" s="47" t="s">
        <v>32</v>
      </c>
      <c r="M17" s="53">
        <v>2058.34</v>
      </c>
      <c r="N17" s="45"/>
      <c r="O17" s="45"/>
      <c r="P17" s="44"/>
      <c r="Q17" s="44"/>
      <c r="R17" s="44"/>
      <c r="S17" s="44"/>
      <c r="T17" s="44"/>
      <c r="U17" s="44"/>
    </row>
    <row r="18" spans="2:21" ht="78.75">
      <c r="B18" s="33" t="s">
        <v>30</v>
      </c>
      <c r="C18" s="60">
        <v>11</v>
      </c>
      <c r="D18" s="62" t="s">
        <v>48</v>
      </c>
      <c r="E18" s="50" t="str">
        <f t="shared" si="0"/>
        <v>Amphotericin B</v>
      </c>
      <c r="F18" s="65" t="s">
        <v>333</v>
      </c>
      <c r="G18" s="60">
        <v>250</v>
      </c>
      <c r="H18" s="54"/>
      <c r="I18" s="51"/>
      <c r="J18" s="51">
        <f t="shared" si="1"/>
        <v>0</v>
      </c>
      <c r="K18" s="51">
        <f t="shared" si="2"/>
        <v>0</v>
      </c>
      <c r="L18" s="47" t="s">
        <v>32</v>
      </c>
      <c r="M18" s="53">
        <v>158.34</v>
      </c>
      <c r="N18" s="45"/>
      <c r="O18" s="45"/>
      <c r="P18" s="45"/>
      <c r="Q18" s="45"/>
      <c r="R18" s="45"/>
      <c r="S18" s="45"/>
      <c r="T18" s="45"/>
      <c r="U18" s="45"/>
    </row>
    <row r="19" spans="2:21" ht="78.75">
      <c r="B19" s="33" t="s">
        <v>30</v>
      </c>
      <c r="C19" s="59">
        <v>12</v>
      </c>
      <c r="D19" s="62" t="s">
        <v>49</v>
      </c>
      <c r="E19" s="50" t="str">
        <f t="shared" si="0"/>
        <v xml:space="preserve">Ampicillin </v>
      </c>
      <c r="F19" s="73" t="s">
        <v>333</v>
      </c>
      <c r="G19" s="60">
        <v>3250</v>
      </c>
      <c r="H19" s="54"/>
      <c r="I19" s="51"/>
      <c r="J19" s="51">
        <f t="shared" si="1"/>
        <v>0</v>
      </c>
      <c r="K19" s="51">
        <f t="shared" si="2"/>
        <v>0</v>
      </c>
      <c r="L19" s="47" t="s">
        <v>32</v>
      </c>
      <c r="M19" s="53">
        <v>2058.34</v>
      </c>
      <c r="N19" s="45"/>
      <c r="O19" s="45"/>
      <c r="P19" s="45"/>
      <c r="Q19" s="45"/>
      <c r="R19" s="45"/>
      <c r="S19" s="45"/>
      <c r="T19" s="45"/>
      <c r="U19" s="45"/>
    </row>
    <row r="20" spans="2:21" ht="78.75">
      <c r="B20" s="33" t="s">
        <v>30</v>
      </c>
      <c r="C20" s="59">
        <v>13</v>
      </c>
      <c r="D20" s="62" t="s">
        <v>49</v>
      </c>
      <c r="E20" s="50" t="str">
        <f t="shared" si="0"/>
        <v xml:space="preserve">Ampicillin </v>
      </c>
      <c r="F20" s="73" t="s">
        <v>333</v>
      </c>
      <c r="G20" s="60">
        <v>250</v>
      </c>
      <c r="H20" s="54"/>
      <c r="I20" s="51"/>
      <c r="J20" s="51">
        <f t="shared" si="1"/>
        <v>0</v>
      </c>
      <c r="K20" s="51">
        <f t="shared" si="2"/>
        <v>0</v>
      </c>
      <c r="L20" s="47" t="s">
        <v>32</v>
      </c>
      <c r="M20" s="53">
        <v>158.34</v>
      </c>
      <c r="N20" s="45"/>
      <c r="O20" s="45"/>
      <c r="P20" s="45"/>
      <c r="Q20" s="45"/>
      <c r="R20" s="45"/>
      <c r="S20" s="45"/>
      <c r="T20" s="45"/>
      <c r="U20" s="45"/>
    </row>
    <row r="21" spans="2:21" ht="78.75">
      <c r="B21" s="33" t="s">
        <v>30</v>
      </c>
      <c r="C21" s="60">
        <v>14</v>
      </c>
      <c r="D21" s="50" t="s">
        <v>50</v>
      </c>
      <c r="E21" s="50" t="str">
        <f t="shared" si="0"/>
        <v xml:space="preserve">Anaerogen </v>
      </c>
      <c r="F21" s="57" t="s">
        <v>335</v>
      </c>
      <c r="G21" s="60">
        <v>150</v>
      </c>
      <c r="H21" s="54"/>
      <c r="I21" s="51"/>
      <c r="J21" s="51">
        <f t="shared" si="1"/>
        <v>0</v>
      </c>
      <c r="K21" s="51">
        <f t="shared" si="2"/>
        <v>0</v>
      </c>
      <c r="L21" s="47" t="s">
        <v>32</v>
      </c>
      <c r="M21" s="53">
        <v>4500</v>
      </c>
      <c r="N21" s="45"/>
      <c r="O21" s="45"/>
      <c r="P21" s="45"/>
      <c r="Q21" s="45"/>
      <c r="R21" s="45"/>
      <c r="S21" s="45"/>
      <c r="T21" s="45"/>
      <c r="U21" s="45"/>
    </row>
    <row r="22" spans="2:13" ht="78.75">
      <c r="B22" s="33" t="s">
        <v>30</v>
      </c>
      <c r="C22" s="59">
        <v>15</v>
      </c>
      <c r="D22" s="50" t="s">
        <v>51</v>
      </c>
      <c r="E22" s="50" t="str">
        <f t="shared" si="0"/>
        <v>Arginina</v>
      </c>
      <c r="F22" s="57" t="s">
        <v>35</v>
      </c>
      <c r="G22" s="60">
        <v>0.1</v>
      </c>
      <c r="H22" s="54"/>
      <c r="I22" s="51"/>
      <c r="J22" s="51">
        <f t="shared" si="1"/>
        <v>0</v>
      </c>
      <c r="K22" s="51">
        <f t="shared" si="2"/>
        <v>0</v>
      </c>
      <c r="L22" s="47" t="s">
        <v>32</v>
      </c>
      <c r="M22" s="53">
        <v>37.5</v>
      </c>
    </row>
    <row r="23" spans="2:13" ht="78.75">
      <c r="B23" s="33" t="s">
        <v>30</v>
      </c>
      <c r="C23" s="59">
        <v>16</v>
      </c>
      <c r="D23" s="50" t="s">
        <v>52</v>
      </c>
      <c r="E23" s="50" t="str">
        <f t="shared" si="0"/>
        <v>Azytromicin</v>
      </c>
      <c r="F23" s="57" t="s">
        <v>333</v>
      </c>
      <c r="G23" s="60">
        <v>3000</v>
      </c>
      <c r="H23" s="54"/>
      <c r="I23" s="51"/>
      <c r="J23" s="51">
        <f t="shared" si="1"/>
        <v>0</v>
      </c>
      <c r="K23" s="51">
        <f t="shared" si="2"/>
        <v>0</v>
      </c>
      <c r="L23" s="47" t="s">
        <v>32</v>
      </c>
      <c r="M23" s="53">
        <v>1225</v>
      </c>
    </row>
    <row r="24" spans="2:17" ht="78.75">
      <c r="B24" s="33" t="s">
        <v>30</v>
      </c>
      <c r="C24" s="60">
        <v>17</v>
      </c>
      <c r="D24" s="50" t="s">
        <v>53</v>
      </c>
      <c r="E24" s="50" t="str">
        <f t="shared" si="0"/>
        <v>Bacitracin (disc) 0,04-0,05 ME p/u S.pyogenes</v>
      </c>
      <c r="F24" s="60" t="s">
        <v>333</v>
      </c>
      <c r="G24" s="60">
        <v>50</v>
      </c>
      <c r="H24" s="54"/>
      <c r="I24" s="51"/>
      <c r="J24" s="51">
        <f t="shared" si="1"/>
        <v>0</v>
      </c>
      <c r="K24" s="51">
        <f t="shared" si="2"/>
        <v>0</v>
      </c>
      <c r="L24" s="47" t="s">
        <v>32</v>
      </c>
      <c r="M24" s="53">
        <v>50</v>
      </c>
      <c r="N24" s="45"/>
      <c r="O24" s="45"/>
      <c r="P24" s="45"/>
      <c r="Q24" s="45"/>
    </row>
    <row r="25" spans="2:17" ht="78.75">
      <c r="B25" s="33" t="s">
        <v>30</v>
      </c>
      <c r="C25" s="59">
        <v>18</v>
      </c>
      <c r="D25" s="50" t="s">
        <v>54</v>
      </c>
      <c r="E25" s="50" t="str">
        <f t="shared" si="0"/>
        <v>Bacitracin 6000 E</v>
      </c>
      <c r="F25" s="57" t="s">
        <v>38</v>
      </c>
      <c r="G25" s="60">
        <v>750</v>
      </c>
      <c r="H25" s="54"/>
      <c r="I25" s="51"/>
      <c r="J25" s="51">
        <f t="shared" si="1"/>
        <v>0</v>
      </c>
      <c r="K25" s="51">
        <f t="shared" si="2"/>
        <v>0</v>
      </c>
      <c r="L25" s="47" t="s">
        <v>32</v>
      </c>
      <c r="M25" s="53">
        <v>306.25</v>
      </c>
      <c r="N25" s="45"/>
      <c r="O25" s="45"/>
      <c r="P25" s="45"/>
      <c r="Q25" s="45"/>
    </row>
    <row r="26" spans="2:17" ht="78.75">
      <c r="B26" s="33" t="s">
        <v>30</v>
      </c>
      <c r="C26" s="59">
        <v>19</v>
      </c>
      <c r="D26" s="50" t="s">
        <v>55</v>
      </c>
      <c r="E26" s="50" t="str">
        <f t="shared" si="0"/>
        <v>Bila</v>
      </c>
      <c r="F26" s="57" t="s">
        <v>35</v>
      </c>
      <c r="G26" s="60">
        <v>0.1</v>
      </c>
      <c r="H26" s="54"/>
      <c r="I26" s="51"/>
      <c r="J26" s="51">
        <f t="shared" si="1"/>
        <v>0</v>
      </c>
      <c r="K26" s="51">
        <f t="shared" si="2"/>
        <v>0</v>
      </c>
      <c r="L26" s="47" t="s">
        <v>32</v>
      </c>
      <c r="M26" s="53">
        <v>379.45</v>
      </c>
      <c r="N26" s="45"/>
      <c r="O26" s="45"/>
      <c r="P26" s="45"/>
      <c r="Q26" s="45"/>
    </row>
    <row r="27" spans="2:17" ht="78.75">
      <c r="B27" s="33" t="s">
        <v>30</v>
      </c>
      <c r="C27" s="60">
        <v>20</v>
      </c>
      <c r="D27" s="63" t="s">
        <v>56</v>
      </c>
      <c r="E27" s="50" t="str">
        <f t="shared" si="0"/>
        <v>Cefaclor</v>
      </c>
      <c r="F27" s="57" t="s">
        <v>333</v>
      </c>
      <c r="G27" s="60">
        <v>3000</v>
      </c>
      <c r="H27" s="54"/>
      <c r="I27" s="51"/>
      <c r="J27" s="51">
        <f t="shared" si="1"/>
        <v>0</v>
      </c>
      <c r="K27" s="51">
        <f t="shared" si="2"/>
        <v>0</v>
      </c>
      <c r="L27" s="47" t="s">
        <v>32</v>
      </c>
      <c r="M27" s="53">
        <v>1225</v>
      </c>
      <c r="N27" s="46"/>
      <c r="O27" s="46"/>
      <c r="P27" s="46"/>
      <c r="Q27" s="46"/>
    </row>
    <row r="28" spans="2:17" ht="78.75">
      <c r="B28" s="33" t="s">
        <v>30</v>
      </c>
      <c r="C28" s="59">
        <v>21</v>
      </c>
      <c r="D28" s="62" t="s">
        <v>57</v>
      </c>
      <c r="E28" s="50" t="str">
        <f t="shared" si="0"/>
        <v xml:space="preserve">Cefazolin </v>
      </c>
      <c r="F28" s="65" t="s">
        <v>333</v>
      </c>
      <c r="G28" s="60">
        <v>3250</v>
      </c>
      <c r="H28" s="54"/>
      <c r="I28" s="51"/>
      <c r="J28" s="51">
        <f t="shared" si="1"/>
        <v>0</v>
      </c>
      <c r="K28" s="51">
        <f t="shared" si="2"/>
        <v>0</v>
      </c>
      <c r="L28" s="47" t="s">
        <v>32</v>
      </c>
      <c r="M28" s="52">
        <v>2058.34</v>
      </c>
      <c r="N28" s="46"/>
      <c r="O28" s="46"/>
      <c r="P28" s="46"/>
      <c r="Q28" s="46"/>
    </row>
    <row r="29" spans="2:17" ht="78.75">
      <c r="B29" s="33" t="s">
        <v>30</v>
      </c>
      <c r="C29" s="59">
        <v>22</v>
      </c>
      <c r="D29" s="62" t="s">
        <v>58</v>
      </c>
      <c r="E29" s="50" t="str">
        <f t="shared" si="0"/>
        <v>Cefepim</v>
      </c>
      <c r="F29" s="65" t="s">
        <v>333</v>
      </c>
      <c r="G29" s="60">
        <v>3250</v>
      </c>
      <c r="H29" s="54"/>
      <c r="I29" s="51"/>
      <c r="J29" s="51">
        <f t="shared" si="1"/>
        <v>0</v>
      </c>
      <c r="K29" s="51">
        <f t="shared" si="2"/>
        <v>0</v>
      </c>
      <c r="L29" s="47" t="s">
        <v>32</v>
      </c>
      <c r="M29" s="52">
        <v>2058.34</v>
      </c>
      <c r="N29" s="46"/>
      <c r="O29" s="46"/>
      <c r="P29" s="46"/>
      <c r="Q29" s="46"/>
    </row>
    <row r="30" spans="2:17" ht="78.75">
      <c r="B30" s="33" t="s">
        <v>30</v>
      </c>
      <c r="C30" s="60">
        <v>23</v>
      </c>
      <c r="D30" s="63" t="s">
        <v>59</v>
      </c>
      <c r="E30" s="50" t="str">
        <f t="shared" si="0"/>
        <v>Cefoperazon</v>
      </c>
      <c r="F30" s="57" t="s">
        <v>333</v>
      </c>
      <c r="G30" s="60">
        <v>3000</v>
      </c>
      <c r="H30" s="54"/>
      <c r="I30" s="51"/>
      <c r="J30" s="51">
        <f t="shared" si="1"/>
        <v>0</v>
      </c>
      <c r="K30" s="51">
        <f t="shared" si="2"/>
        <v>0</v>
      </c>
      <c r="L30" s="47" t="s">
        <v>32</v>
      </c>
      <c r="M30" s="52">
        <v>1225</v>
      </c>
      <c r="N30" s="44"/>
      <c r="O30" s="44"/>
      <c r="P30" s="44"/>
      <c r="Q30" s="44"/>
    </row>
    <row r="31" spans="2:17" ht="78.75">
      <c r="B31" s="33" t="s">
        <v>30</v>
      </c>
      <c r="C31" s="59">
        <v>24</v>
      </c>
      <c r="D31" s="62" t="s">
        <v>60</v>
      </c>
      <c r="E31" s="50" t="str">
        <f t="shared" si="0"/>
        <v>Cefoperazon +Sulbactam</v>
      </c>
      <c r="F31" s="65" t="s">
        <v>333</v>
      </c>
      <c r="G31" s="60">
        <v>50</v>
      </c>
      <c r="H31" s="54"/>
      <c r="I31" s="51"/>
      <c r="J31" s="51">
        <f t="shared" si="1"/>
        <v>0</v>
      </c>
      <c r="K31" s="51">
        <f t="shared" si="2"/>
        <v>0</v>
      </c>
      <c r="L31" s="47" t="s">
        <v>32</v>
      </c>
      <c r="M31" s="52">
        <v>31.67</v>
      </c>
      <c r="N31" s="44"/>
      <c r="O31" s="44"/>
      <c r="P31" s="44"/>
      <c r="Q31" s="44"/>
    </row>
    <row r="32" spans="2:13" ht="78.75">
      <c r="B32" s="33" t="s">
        <v>30</v>
      </c>
      <c r="C32" s="59">
        <v>25</v>
      </c>
      <c r="D32" s="62" t="s">
        <v>61</v>
      </c>
      <c r="E32" s="50" t="str">
        <f t="shared" si="0"/>
        <v>Cefotaxim</v>
      </c>
      <c r="F32" s="65" t="s">
        <v>333</v>
      </c>
      <c r="G32" s="60">
        <v>250</v>
      </c>
      <c r="H32" s="54"/>
      <c r="I32" s="51"/>
      <c r="J32" s="51">
        <f t="shared" si="1"/>
        <v>0</v>
      </c>
      <c r="K32" s="51">
        <f t="shared" si="2"/>
        <v>0</v>
      </c>
      <c r="L32" s="47" t="s">
        <v>32</v>
      </c>
      <c r="M32" s="52">
        <v>158.34</v>
      </c>
    </row>
    <row r="33" spans="2:13" ht="78.75">
      <c r="B33" s="33" t="s">
        <v>30</v>
      </c>
      <c r="C33" s="60">
        <v>26</v>
      </c>
      <c r="D33" s="63" t="s">
        <v>61</v>
      </c>
      <c r="E33" s="50" t="str">
        <f t="shared" si="0"/>
        <v>Cefotaxim</v>
      </c>
      <c r="F33" s="57" t="s">
        <v>333</v>
      </c>
      <c r="G33" s="60">
        <v>3000</v>
      </c>
      <c r="H33" s="54"/>
      <c r="I33" s="54"/>
      <c r="J33" s="51">
        <f t="shared" si="1"/>
        <v>0</v>
      </c>
      <c r="K33" s="51">
        <f t="shared" si="2"/>
        <v>0</v>
      </c>
      <c r="L33" s="47" t="s">
        <v>32</v>
      </c>
      <c r="M33" s="58">
        <v>1225</v>
      </c>
    </row>
    <row r="34" spans="2:13" ht="78.75">
      <c r="B34" s="33" t="s">
        <v>30</v>
      </c>
      <c r="C34" s="59">
        <v>27</v>
      </c>
      <c r="D34" s="62" t="s">
        <v>62</v>
      </c>
      <c r="E34" s="50" t="str">
        <f t="shared" si="0"/>
        <v>Cefoxitin</v>
      </c>
      <c r="F34" s="65" t="s">
        <v>333</v>
      </c>
      <c r="G34" s="60">
        <v>500</v>
      </c>
      <c r="H34" s="54"/>
      <c r="I34" s="54"/>
      <c r="J34" s="51">
        <f t="shared" si="1"/>
        <v>0</v>
      </c>
      <c r="K34" s="51">
        <f t="shared" si="2"/>
        <v>0</v>
      </c>
      <c r="L34" s="47" t="s">
        <v>32</v>
      </c>
      <c r="M34" s="54">
        <v>316.67</v>
      </c>
    </row>
    <row r="35" spans="2:13" ht="78.75">
      <c r="B35" s="33" t="s">
        <v>30</v>
      </c>
      <c r="C35" s="59">
        <v>28</v>
      </c>
      <c r="D35" s="62" t="s">
        <v>63</v>
      </c>
      <c r="E35" s="50" t="str">
        <f t="shared" si="0"/>
        <v>Ceftazidim</v>
      </c>
      <c r="F35" s="65" t="s">
        <v>333</v>
      </c>
      <c r="G35" s="60">
        <v>3250</v>
      </c>
      <c r="H35" s="54"/>
      <c r="I35" s="54"/>
      <c r="J35" s="51">
        <f t="shared" si="1"/>
        <v>0</v>
      </c>
      <c r="K35" s="51">
        <f t="shared" si="2"/>
        <v>0</v>
      </c>
      <c r="L35" s="47" t="s">
        <v>32</v>
      </c>
      <c r="M35" s="54">
        <v>2058.34</v>
      </c>
    </row>
    <row r="36" spans="2:13" ht="78.75">
      <c r="B36" s="33" t="s">
        <v>30</v>
      </c>
      <c r="C36" s="60">
        <v>29</v>
      </c>
      <c r="D36" s="62" t="s">
        <v>63</v>
      </c>
      <c r="E36" s="50" t="str">
        <f t="shared" si="0"/>
        <v>Ceftazidim</v>
      </c>
      <c r="F36" s="65" t="s">
        <v>333</v>
      </c>
      <c r="G36" s="60">
        <v>250</v>
      </c>
      <c r="H36" s="54"/>
      <c r="I36" s="54"/>
      <c r="J36" s="51">
        <f t="shared" si="1"/>
        <v>0</v>
      </c>
      <c r="K36" s="51">
        <f t="shared" si="2"/>
        <v>0</v>
      </c>
      <c r="L36" s="47" t="s">
        <v>32</v>
      </c>
      <c r="M36" s="54">
        <v>158.34</v>
      </c>
    </row>
    <row r="37" spans="2:13" ht="78.75">
      <c r="B37" s="33" t="s">
        <v>30</v>
      </c>
      <c r="C37" s="59">
        <v>30</v>
      </c>
      <c r="D37" s="62" t="s">
        <v>64</v>
      </c>
      <c r="E37" s="50" t="str">
        <f t="shared" si="0"/>
        <v>Ceftazidim+Avibactam</v>
      </c>
      <c r="F37" s="65" t="s">
        <v>333</v>
      </c>
      <c r="G37" s="60">
        <v>50</v>
      </c>
      <c r="H37" s="54"/>
      <c r="I37" s="54"/>
      <c r="J37" s="51">
        <f t="shared" si="1"/>
        <v>0</v>
      </c>
      <c r="K37" s="51">
        <f t="shared" si="2"/>
        <v>0</v>
      </c>
      <c r="L37" s="47" t="s">
        <v>32</v>
      </c>
      <c r="M37" s="54">
        <v>31.67</v>
      </c>
    </row>
    <row r="38" spans="2:13" ht="78.75">
      <c r="B38" s="33" t="s">
        <v>30</v>
      </c>
      <c r="C38" s="59">
        <v>31</v>
      </c>
      <c r="D38" s="63" t="s">
        <v>65</v>
      </c>
      <c r="E38" s="50" t="str">
        <f t="shared" si="0"/>
        <v>Ceftriaxon</v>
      </c>
      <c r="F38" s="57" t="s">
        <v>333</v>
      </c>
      <c r="G38" s="60">
        <v>3000</v>
      </c>
      <c r="H38" s="54"/>
      <c r="I38" s="54"/>
      <c r="J38" s="51">
        <f t="shared" si="1"/>
        <v>0</v>
      </c>
      <c r="K38" s="51">
        <f t="shared" si="2"/>
        <v>0</v>
      </c>
      <c r="L38" s="47" t="s">
        <v>32</v>
      </c>
      <c r="M38" s="54">
        <v>1225</v>
      </c>
    </row>
    <row r="39" spans="2:13" ht="78.75">
      <c r="B39" s="33" t="s">
        <v>30</v>
      </c>
      <c r="C39" s="60">
        <v>32</v>
      </c>
      <c r="D39" s="62" t="s">
        <v>65</v>
      </c>
      <c r="E39" s="50" t="str">
        <f t="shared" si="0"/>
        <v>Ceftriaxon</v>
      </c>
      <c r="F39" s="65" t="s">
        <v>333</v>
      </c>
      <c r="G39" s="60">
        <v>250</v>
      </c>
      <c r="H39" s="54"/>
      <c r="I39" s="54"/>
      <c r="J39" s="51">
        <f t="shared" si="1"/>
        <v>0</v>
      </c>
      <c r="K39" s="51">
        <f t="shared" si="2"/>
        <v>0</v>
      </c>
      <c r="L39" s="47" t="s">
        <v>32</v>
      </c>
      <c r="M39" s="54">
        <v>158.34</v>
      </c>
    </row>
    <row r="40" spans="2:13" ht="78.75">
      <c r="B40" s="33" t="s">
        <v>30</v>
      </c>
      <c r="C40" s="59">
        <v>33</v>
      </c>
      <c r="D40" s="63" t="s">
        <v>66</v>
      </c>
      <c r="E40" s="50" t="str">
        <f t="shared" si="0"/>
        <v>Cefuroxim</v>
      </c>
      <c r="F40" s="65" t="s">
        <v>333</v>
      </c>
      <c r="G40" s="60">
        <v>3000</v>
      </c>
      <c r="H40" s="54"/>
      <c r="I40" s="54"/>
      <c r="J40" s="51">
        <f t="shared" si="1"/>
        <v>0</v>
      </c>
      <c r="K40" s="51">
        <f t="shared" si="2"/>
        <v>0</v>
      </c>
      <c r="L40" s="47" t="s">
        <v>32</v>
      </c>
      <c r="M40" s="54">
        <v>1900</v>
      </c>
    </row>
    <row r="41" spans="2:13" ht="78.75">
      <c r="B41" s="33" t="s">
        <v>30</v>
      </c>
      <c r="C41" s="59">
        <v>34</v>
      </c>
      <c r="D41" s="62" t="s">
        <v>67</v>
      </c>
      <c r="E41" s="50" t="str">
        <f t="shared" si="0"/>
        <v xml:space="preserve">Chloramfenicol </v>
      </c>
      <c r="F41" s="65" t="s">
        <v>333</v>
      </c>
      <c r="G41" s="60">
        <v>250</v>
      </c>
      <c r="H41" s="54"/>
      <c r="I41" s="54"/>
      <c r="J41" s="51">
        <f t="shared" si="1"/>
        <v>0</v>
      </c>
      <c r="K41" s="51">
        <f t="shared" si="2"/>
        <v>0</v>
      </c>
      <c r="L41" s="47" t="s">
        <v>32</v>
      </c>
      <c r="M41" s="54">
        <v>158.34</v>
      </c>
    </row>
    <row r="42" spans="2:13" ht="78.75">
      <c r="B42" s="33" t="s">
        <v>30</v>
      </c>
      <c r="C42" s="60">
        <v>35</v>
      </c>
      <c r="D42" s="62" t="s">
        <v>68</v>
      </c>
      <c r="E42" s="50" t="str">
        <f t="shared" si="0"/>
        <v xml:space="preserve">Ciprofloxacin </v>
      </c>
      <c r="F42" s="65" t="s">
        <v>333</v>
      </c>
      <c r="G42" s="60">
        <v>3000</v>
      </c>
      <c r="H42" s="54"/>
      <c r="I42" s="54"/>
      <c r="J42" s="51">
        <f t="shared" si="1"/>
        <v>0</v>
      </c>
      <c r="K42" s="51">
        <f t="shared" si="2"/>
        <v>0</v>
      </c>
      <c r="L42" s="47" t="s">
        <v>32</v>
      </c>
      <c r="M42" s="54">
        <v>1900</v>
      </c>
    </row>
    <row r="43" spans="2:13" ht="78.75">
      <c r="B43" s="33" t="s">
        <v>30</v>
      </c>
      <c r="C43" s="59">
        <v>36</v>
      </c>
      <c r="D43" s="62" t="s">
        <v>69</v>
      </c>
      <c r="E43" s="50" t="str">
        <f t="shared" si="0"/>
        <v xml:space="preserve">Claritromycin </v>
      </c>
      <c r="F43" s="57" t="s">
        <v>333</v>
      </c>
      <c r="G43" s="60">
        <v>3000</v>
      </c>
      <c r="H43" s="54"/>
      <c r="I43" s="54"/>
      <c r="J43" s="51">
        <f t="shared" si="1"/>
        <v>0</v>
      </c>
      <c r="K43" s="51">
        <f t="shared" si="2"/>
        <v>0</v>
      </c>
      <c r="L43" s="47" t="s">
        <v>32</v>
      </c>
      <c r="M43" s="54">
        <v>1225</v>
      </c>
    </row>
    <row r="44" spans="2:13" ht="78.75">
      <c r="B44" s="33" t="s">
        <v>30</v>
      </c>
      <c r="C44" s="59">
        <v>37</v>
      </c>
      <c r="D44" s="62" t="s">
        <v>70</v>
      </c>
      <c r="E44" s="50" t="str">
        <f t="shared" si="0"/>
        <v xml:space="preserve">Clindamicin </v>
      </c>
      <c r="F44" s="65" t="s">
        <v>333</v>
      </c>
      <c r="G44" s="60">
        <v>2250</v>
      </c>
      <c r="H44" s="54"/>
      <c r="I44" s="54"/>
      <c r="J44" s="51">
        <f t="shared" si="1"/>
        <v>0</v>
      </c>
      <c r="K44" s="51">
        <f t="shared" si="2"/>
        <v>0</v>
      </c>
      <c r="L44" s="47" t="s">
        <v>32</v>
      </c>
      <c r="M44" s="54">
        <v>1425</v>
      </c>
    </row>
    <row r="45" spans="2:13" ht="78.75">
      <c r="B45" s="33" t="s">
        <v>30</v>
      </c>
      <c r="C45" s="60">
        <v>38</v>
      </c>
      <c r="D45" s="50" t="s">
        <v>71</v>
      </c>
      <c r="E45" s="50" t="str">
        <f t="shared" si="0"/>
        <v>Clorura de potasiu</v>
      </c>
      <c r="F45" s="57" t="s">
        <v>334</v>
      </c>
      <c r="G45" s="60">
        <v>10</v>
      </c>
      <c r="H45" s="54"/>
      <c r="I45" s="54"/>
      <c r="J45" s="51">
        <f t="shared" si="1"/>
        <v>0</v>
      </c>
      <c r="K45" s="51">
        <f t="shared" si="2"/>
        <v>0</v>
      </c>
      <c r="L45" s="47" t="s">
        <v>32</v>
      </c>
      <c r="M45" s="54">
        <v>218.34</v>
      </c>
    </row>
    <row r="46" spans="2:13" ht="78.75">
      <c r="B46" s="33" t="s">
        <v>30</v>
      </c>
      <c r="C46" s="59">
        <v>39</v>
      </c>
      <c r="D46" s="50" t="s">
        <v>72</v>
      </c>
      <c r="E46" s="50" t="str">
        <f t="shared" si="0"/>
        <v>Cloxacilin</v>
      </c>
      <c r="F46" s="57" t="s">
        <v>333</v>
      </c>
      <c r="G46" s="60">
        <v>1050</v>
      </c>
      <c r="H46" s="54"/>
      <c r="I46" s="54"/>
      <c r="J46" s="51">
        <f t="shared" si="1"/>
        <v>0</v>
      </c>
      <c r="K46" s="51">
        <f t="shared" si="2"/>
        <v>0</v>
      </c>
      <c r="L46" s="47" t="s">
        <v>32</v>
      </c>
      <c r="M46" s="54">
        <v>665</v>
      </c>
    </row>
    <row r="47" spans="2:13" ht="78.75">
      <c r="B47" s="33" t="s">
        <v>30</v>
      </c>
      <c r="C47" s="59">
        <v>40</v>
      </c>
      <c r="D47" s="50" t="s">
        <v>73</v>
      </c>
      <c r="E47" s="50" t="str">
        <f t="shared" si="0"/>
        <v xml:space="preserve">Set pentru detectarea beta-lactamazelor cu spectru extins la enterobacterale </v>
      </c>
      <c r="F47" s="57" t="s">
        <v>336</v>
      </c>
      <c r="G47" s="60">
        <v>10</v>
      </c>
      <c r="H47" s="54"/>
      <c r="I47" s="54"/>
      <c r="J47" s="51">
        <f t="shared" si="1"/>
        <v>0</v>
      </c>
      <c r="K47" s="51">
        <f t="shared" si="2"/>
        <v>0</v>
      </c>
      <c r="L47" s="47" t="s">
        <v>32</v>
      </c>
      <c r="M47" s="54">
        <v>12500</v>
      </c>
    </row>
    <row r="48" spans="2:13" ht="78.75">
      <c r="B48" s="33" t="s">
        <v>30</v>
      </c>
      <c r="C48" s="60">
        <v>41</v>
      </c>
      <c r="D48" s="62" t="s">
        <v>74</v>
      </c>
      <c r="E48" s="50" t="str">
        <f t="shared" si="0"/>
        <v>Co-Trimoxazol (Sulfamethoxazol + Trimetoprim)</v>
      </c>
      <c r="F48" s="65" t="s">
        <v>333</v>
      </c>
      <c r="G48" s="60">
        <v>250</v>
      </c>
      <c r="H48" s="54"/>
      <c r="I48" s="54"/>
      <c r="J48" s="51">
        <f t="shared" si="1"/>
        <v>0</v>
      </c>
      <c r="K48" s="51">
        <f t="shared" si="2"/>
        <v>0</v>
      </c>
      <c r="L48" s="47" t="s">
        <v>32</v>
      </c>
      <c r="M48" s="54">
        <v>158.34</v>
      </c>
    </row>
    <row r="49" spans="2:13" ht="78.75">
      <c r="B49" s="33" t="s">
        <v>30</v>
      </c>
      <c r="C49" s="59">
        <v>42</v>
      </c>
      <c r="D49" s="64" t="s">
        <v>75</v>
      </c>
      <c r="E49" s="50" t="str">
        <f t="shared" si="0"/>
        <v>Disc cu bila</v>
      </c>
      <c r="F49" s="57" t="s">
        <v>333</v>
      </c>
      <c r="G49" s="60">
        <v>3000</v>
      </c>
      <c r="H49" s="54"/>
      <c r="I49" s="54"/>
      <c r="J49" s="51">
        <f t="shared" si="1"/>
        <v>0</v>
      </c>
      <c r="K49" s="51">
        <f t="shared" si="2"/>
        <v>0</v>
      </c>
      <c r="L49" s="47" t="s">
        <v>32</v>
      </c>
      <c r="M49" s="54">
        <v>5500</v>
      </c>
    </row>
    <row r="50" spans="2:13" ht="78.75">
      <c r="B50" s="33" t="s">
        <v>30</v>
      </c>
      <c r="C50" s="59">
        <v>43</v>
      </c>
      <c r="D50" s="65" t="s">
        <v>76</v>
      </c>
      <c r="E50" s="50" t="str">
        <f t="shared" si="0"/>
        <v>Disc cu optohin</v>
      </c>
      <c r="F50" s="65" t="s">
        <v>333</v>
      </c>
      <c r="G50" s="60">
        <v>200</v>
      </c>
      <c r="H50" s="54"/>
      <c r="I50" s="54"/>
      <c r="J50" s="51">
        <f t="shared" si="1"/>
        <v>0</v>
      </c>
      <c r="K50" s="51">
        <f t="shared" si="2"/>
        <v>0</v>
      </c>
      <c r="L50" s="47" t="s">
        <v>32</v>
      </c>
      <c r="M50" s="54">
        <v>583.34</v>
      </c>
    </row>
    <row r="51" spans="2:13" ht="78.75">
      <c r="B51" s="33" t="s">
        <v>30</v>
      </c>
      <c r="C51" s="60">
        <v>44</v>
      </c>
      <c r="D51" s="62" t="s">
        <v>77</v>
      </c>
      <c r="E51" s="50" t="str">
        <f t="shared" si="0"/>
        <v>Disc V  Factor p/u identificarea Haemophilus</v>
      </c>
      <c r="F51" s="65" t="s">
        <v>333</v>
      </c>
      <c r="G51" s="60">
        <v>50</v>
      </c>
      <c r="H51" s="54"/>
      <c r="I51" s="54"/>
      <c r="J51" s="51">
        <f t="shared" si="1"/>
        <v>0</v>
      </c>
      <c r="K51" s="51">
        <f t="shared" si="2"/>
        <v>0</v>
      </c>
      <c r="L51" s="47" t="s">
        <v>32</v>
      </c>
      <c r="M51" s="54">
        <v>145.84</v>
      </c>
    </row>
    <row r="52" spans="2:13" ht="78.75">
      <c r="B52" s="33" t="s">
        <v>30</v>
      </c>
      <c r="C52" s="59">
        <v>45</v>
      </c>
      <c r="D52" s="62" t="s">
        <v>78</v>
      </c>
      <c r="E52" s="50" t="str">
        <f t="shared" si="0"/>
        <v>Disc X  Factor p/u identificarea Haemophilus</v>
      </c>
      <c r="F52" s="65" t="s">
        <v>333</v>
      </c>
      <c r="G52" s="60">
        <v>50</v>
      </c>
      <c r="H52" s="54"/>
      <c r="I52" s="54"/>
      <c r="J52" s="51">
        <f t="shared" si="1"/>
        <v>0</v>
      </c>
      <c r="K52" s="51">
        <f t="shared" si="2"/>
        <v>0</v>
      </c>
      <c r="L52" s="47" t="s">
        <v>32</v>
      </c>
      <c r="M52" s="54">
        <v>145.84</v>
      </c>
    </row>
    <row r="53" spans="2:13" ht="78.75">
      <c r="B53" s="33" t="s">
        <v>30</v>
      </c>
      <c r="C53" s="59">
        <v>46</v>
      </c>
      <c r="D53" s="50" t="s">
        <v>79</v>
      </c>
      <c r="E53" s="50" t="str">
        <f t="shared" si="0"/>
        <v>Discuri cu optohina,
novobiocina, bila</v>
      </c>
      <c r="F53" s="57" t="s">
        <v>333</v>
      </c>
      <c r="G53" s="60">
        <v>200</v>
      </c>
      <c r="H53" s="54"/>
      <c r="I53" s="54"/>
      <c r="J53" s="51">
        <f t="shared" si="1"/>
        <v>0</v>
      </c>
      <c r="K53" s="51">
        <f t="shared" si="2"/>
        <v>0</v>
      </c>
      <c r="L53" s="47" t="s">
        <v>32</v>
      </c>
      <c r="M53" s="54">
        <v>583.34</v>
      </c>
    </row>
    <row r="54" spans="2:13" ht="78.75">
      <c r="B54" s="33" t="s">
        <v>30</v>
      </c>
      <c r="C54" s="60">
        <v>47</v>
      </c>
      <c r="D54" s="64" t="s">
        <v>80</v>
      </c>
      <c r="E54" s="50" t="str">
        <f t="shared" si="0"/>
        <v>Enterococcagar</v>
      </c>
      <c r="F54" s="65" t="s">
        <v>35</v>
      </c>
      <c r="G54" s="60">
        <v>0.5</v>
      </c>
      <c r="H54" s="54"/>
      <c r="I54" s="54"/>
      <c r="J54" s="51">
        <f t="shared" si="1"/>
        <v>0</v>
      </c>
      <c r="K54" s="51">
        <f t="shared" si="2"/>
        <v>0</v>
      </c>
      <c r="L54" s="47" t="s">
        <v>32</v>
      </c>
      <c r="M54" s="54">
        <v>1855</v>
      </c>
    </row>
    <row r="55" spans="2:13" ht="78.75">
      <c r="B55" s="33" t="s">
        <v>30</v>
      </c>
      <c r="C55" s="59">
        <v>48</v>
      </c>
      <c r="D55" s="62" t="s">
        <v>81</v>
      </c>
      <c r="E55" s="50" t="str">
        <f t="shared" si="0"/>
        <v xml:space="preserve">Enterococcus faecalis ATCC 29212 </v>
      </c>
      <c r="F55" s="65" t="s">
        <v>333</v>
      </c>
      <c r="G55" s="60">
        <v>10</v>
      </c>
      <c r="H55" s="54"/>
      <c r="I55" s="54"/>
      <c r="J55" s="51">
        <f t="shared" si="1"/>
        <v>0</v>
      </c>
      <c r="K55" s="51">
        <f t="shared" si="2"/>
        <v>0</v>
      </c>
      <c r="L55" s="47" t="s">
        <v>32</v>
      </c>
      <c r="M55" s="54">
        <v>2250</v>
      </c>
    </row>
    <row r="56" spans="2:13" ht="78.75">
      <c r="B56" s="33" t="s">
        <v>30</v>
      </c>
      <c r="C56" s="59">
        <v>49</v>
      </c>
      <c r="D56" s="62" t="s">
        <v>82</v>
      </c>
      <c r="E56" s="50" t="str">
        <f t="shared" si="0"/>
        <v xml:space="preserve">Erythromycin </v>
      </c>
      <c r="F56" s="65" t="s">
        <v>333</v>
      </c>
      <c r="G56" s="60">
        <v>3250</v>
      </c>
      <c r="H56" s="54"/>
      <c r="I56" s="54"/>
      <c r="J56" s="51">
        <f t="shared" si="1"/>
        <v>0</v>
      </c>
      <c r="K56" s="51">
        <f t="shared" si="2"/>
        <v>0</v>
      </c>
      <c r="L56" s="47" t="s">
        <v>32</v>
      </c>
      <c r="M56" s="54">
        <v>2058.34</v>
      </c>
    </row>
    <row r="57" spans="2:13" ht="78.75">
      <c r="B57" s="33" t="s">
        <v>30</v>
      </c>
      <c r="C57" s="60">
        <v>50</v>
      </c>
      <c r="D57" s="62" t="s">
        <v>83</v>
      </c>
      <c r="E57" s="50" t="str">
        <f t="shared" si="0"/>
        <v>Escherichia coli (E.coli) AТСС 25922</v>
      </c>
      <c r="F57" s="65" t="s">
        <v>333</v>
      </c>
      <c r="G57" s="60">
        <v>10</v>
      </c>
      <c r="H57" s="54"/>
      <c r="I57" s="54"/>
      <c r="J57" s="51">
        <f t="shared" si="1"/>
        <v>0</v>
      </c>
      <c r="K57" s="51">
        <f t="shared" si="2"/>
        <v>0</v>
      </c>
      <c r="L57" s="47" t="s">
        <v>32</v>
      </c>
      <c r="M57" s="54">
        <v>2250</v>
      </c>
    </row>
    <row r="58" spans="2:13" ht="78.75">
      <c r="B58" s="33" t="s">
        <v>30</v>
      </c>
      <c r="C58" s="59">
        <v>51</v>
      </c>
      <c r="D58" s="62" t="s">
        <v>84</v>
      </c>
      <c r="E58" s="50" t="str">
        <f t="shared" si="0"/>
        <v>ETest  Penicillin 0,002-32 mcg/ml 30 stripuri</v>
      </c>
      <c r="F58" s="65" t="s">
        <v>333</v>
      </c>
      <c r="G58" s="60">
        <v>30</v>
      </c>
      <c r="H58" s="54"/>
      <c r="I58" s="54"/>
      <c r="J58" s="51">
        <f t="shared" si="1"/>
        <v>0</v>
      </c>
      <c r="K58" s="51">
        <f t="shared" si="2"/>
        <v>0</v>
      </c>
      <c r="L58" s="47" t="s">
        <v>32</v>
      </c>
      <c r="M58" s="54">
        <v>1500</v>
      </c>
    </row>
    <row r="59" spans="2:13" ht="78.75">
      <c r="B59" s="33" t="s">
        <v>30</v>
      </c>
      <c r="C59" s="59">
        <v>52</v>
      </c>
      <c r="D59" s="62" t="s">
        <v>85</v>
      </c>
      <c r="E59" s="50" t="str">
        <f t="shared" si="0"/>
        <v>ETest  Vancomycin 0,016-256 mcg/ml 30 stripuri</v>
      </c>
      <c r="F59" s="65" t="s">
        <v>333</v>
      </c>
      <c r="G59" s="60">
        <v>30</v>
      </c>
      <c r="H59" s="54"/>
      <c r="I59" s="54"/>
      <c r="J59" s="51">
        <f t="shared" si="1"/>
        <v>0</v>
      </c>
      <c r="K59" s="51">
        <f t="shared" si="2"/>
        <v>0</v>
      </c>
      <c r="L59" s="47" t="s">
        <v>32</v>
      </c>
      <c r="M59" s="54">
        <v>1833.25</v>
      </c>
    </row>
    <row r="60" spans="2:13" ht="78.75">
      <c r="B60" s="33" t="s">
        <v>30</v>
      </c>
      <c r="C60" s="60">
        <v>53</v>
      </c>
      <c r="D60" s="50" t="s">
        <v>86</v>
      </c>
      <c r="E60" s="50" t="str">
        <f t="shared" si="0"/>
        <v>FeCl3</v>
      </c>
      <c r="F60" s="57" t="s">
        <v>35</v>
      </c>
      <c r="G60" s="60">
        <v>3.5</v>
      </c>
      <c r="H60" s="54"/>
      <c r="I60" s="54"/>
      <c r="J60" s="51">
        <f t="shared" si="1"/>
        <v>0</v>
      </c>
      <c r="K60" s="51">
        <f t="shared" si="2"/>
        <v>0</v>
      </c>
      <c r="L60" s="47" t="s">
        <v>32</v>
      </c>
      <c r="M60" s="54">
        <v>70</v>
      </c>
    </row>
    <row r="61" spans="2:13" ht="78.75">
      <c r="B61" s="33" t="s">
        <v>30</v>
      </c>
      <c r="C61" s="59">
        <v>54</v>
      </c>
      <c r="D61" s="62" t="s">
        <v>87</v>
      </c>
      <c r="E61" s="50" t="str">
        <f t="shared" si="0"/>
        <v>Fenilalanin Agar</v>
      </c>
      <c r="F61" s="73" t="s">
        <v>35</v>
      </c>
      <c r="G61" s="60">
        <v>0.5</v>
      </c>
      <c r="H61" s="54"/>
      <c r="I61" s="54"/>
      <c r="J61" s="51">
        <f t="shared" si="1"/>
        <v>0</v>
      </c>
      <c r="K61" s="51">
        <f t="shared" si="2"/>
        <v>0</v>
      </c>
      <c r="L61" s="47" t="s">
        <v>32</v>
      </c>
      <c r="M61" s="54">
        <v>1584</v>
      </c>
    </row>
    <row r="62" spans="2:13" ht="78.75">
      <c r="B62" s="33" t="s">
        <v>30</v>
      </c>
      <c r="C62" s="59">
        <v>55</v>
      </c>
      <c r="D62" s="62" t="s">
        <v>88</v>
      </c>
      <c r="E62" s="50" t="str">
        <f t="shared" si="0"/>
        <v>Fluconazol</v>
      </c>
      <c r="F62" s="65" t="s">
        <v>333</v>
      </c>
      <c r="G62" s="60">
        <v>250</v>
      </c>
      <c r="H62" s="54"/>
      <c r="I62" s="54"/>
      <c r="J62" s="51">
        <f t="shared" si="1"/>
        <v>0</v>
      </c>
      <c r="K62" s="51">
        <f t="shared" si="2"/>
        <v>0</v>
      </c>
      <c r="L62" s="47" t="s">
        <v>32</v>
      </c>
      <c r="M62" s="54">
        <v>158.34</v>
      </c>
    </row>
    <row r="63" spans="2:13" ht="78.75">
      <c r="B63" s="33" t="s">
        <v>30</v>
      </c>
      <c r="C63" s="60">
        <v>56</v>
      </c>
      <c r="D63" s="62" t="s">
        <v>89</v>
      </c>
      <c r="E63" s="50" t="str">
        <f t="shared" si="0"/>
        <v>Fosfomicin</v>
      </c>
      <c r="F63" s="65" t="s">
        <v>333</v>
      </c>
      <c r="G63" s="60">
        <v>250</v>
      </c>
      <c r="H63" s="54"/>
      <c r="I63" s="54"/>
      <c r="J63" s="51">
        <f t="shared" si="1"/>
        <v>0</v>
      </c>
      <c r="K63" s="51">
        <f t="shared" si="2"/>
        <v>0</v>
      </c>
      <c r="L63" s="47" t="s">
        <v>32</v>
      </c>
      <c r="M63" s="54">
        <v>158.34</v>
      </c>
    </row>
    <row r="64" spans="2:13" ht="78.75">
      <c r="B64" s="33" t="s">
        <v>30</v>
      </c>
      <c r="C64" s="59">
        <v>57</v>
      </c>
      <c r="D64" s="62" t="s">
        <v>90</v>
      </c>
      <c r="E64" s="50" t="str">
        <f t="shared" si="0"/>
        <v xml:space="preserve">Furazolidon </v>
      </c>
      <c r="F64" s="65" t="s">
        <v>333</v>
      </c>
      <c r="G64" s="60">
        <v>250</v>
      </c>
      <c r="H64" s="54"/>
      <c r="I64" s="54"/>
      <c r="J64" s="51">
        <f t="shared" si="1"/>
        <v>0</v>
      </c>
      <c r="K64" s="51">
        <f t="shared" si="2"/>
        <v>0</v>
      </c>
      <c r="L64" s="47" t="s">
        <v>32</v>
      </c>
      <c r="M64" s="54">
        <v>158.34</v>
      </c>
    </row>
    <row r="65" spans="2:13" ht="78.75">
      <c r="B65" s="33" t="s">
        <v>30</v>
      </c>
      <c r="C65" s="59">
        <v>58</v>
      </c>
      <c r="D65" s="50" t="s">
        <v>91</v>
      </c>
      <c r="E65" s="50" t="str">
        <f t="shared" si="0"/>
        <v>Geloza Bismut-Sulfit (Geloza Vismut-Sulfit)</v>
      </c>
      <c r="F65" s="57" t="s">
        <v>35</v>
      </c>
      <c r="G65" s="60">
        <v>5.5</v>
      </c>
      <c r="H65" s="54"/>
      <c r="I65" s="54"/>
      <c r="J65" s="51">
        <f t="shared" si="1"/>
        <v>0</v>
      </c>
      <c r="K65" s="51">
        <f t="shared" si="2"/>
        <v>0</v>
      </c>
      <c r="L65" s="47" t="s">
        <v>32</v>
      </c>
      <c r="M65" s="54">
        <v>2520.84</v>
      </c>
    </row>
    <row r="66" spans="2:13" ht="78.75">
      <c r="B66" s="33" t="s">
        <v>30</v>
      </c>
      <c r="C66" s="60">
        <v>59</v>
      </c>
      <c r="D66" s="63" t="s">
        <v>92</v>
      </c>
      <c r="E66" s="50" t="str">
        <f t="shared" si="0"/>
        <v xml:space="preserve">Geloza cu sânge Columbia </v>
      </c>
      <c r="F66" s="57" t="s">
        <v>35</v>
      </c>
      <c r="G66" s="60">
        <v>1</v>
      </c>
      <c r="H66" s="54"/>
      <c r="I66" s="54"/>
      <c r="J66" s="51">
        <f t="shared" si="1"/>
        <v>0</v>
      </c>
      <c r="K66" s="51">
        <f t="shared" si="2"/>
        <v>0</v>
      </c>
      <c r="L66" s="47" t="s">
        <v>32</v>
      </c>
      <c r="M66" s="54">
        <v>2166.67</v>
      </c>
    </row>
    <row r="67" spans="2:13" ht="78.75">
      <c r="B67" s="33" t="s">
        <v>30</v>
      </c>
      <c r="C67" s="59">
        <v>60</v>
      </c>
      <c r="D67" s="62" t="s">
        <v>93</v>
      </c>
      <c r="E67" s="50" t="str">
        <f t="shared" si="0"/>
        <v xml:space="preserve">Gentamicin </v>
      </c>
      <c r="F67" s="65" t="s">
        <v>333</v>
      </c>
      <c r="G67" s="60">
        <v>3250</v>
      </c>
      <c r="H67" s="54"/>
      <c r="I67" s="54"/>
      <c r="J67" s="51">
        <f t="shared" si="1"/>
        <v>0</v>
      </c>
      <c r="K67" s="51">
        <f t="shared" si="2"/>
        <v>0</v>
      </c>
      <c r="L67" s="47" t="s">
        <v>32</v>
      </c>
      <c r="M67" s="54">
        <v>2058.34</v>
      </c>
    </row>
    <row r="68" spans="2:13" ht="78.75">
      <c r="B68" s="33" t="s">
        <v>30</v>
      </c>
      <c r="C68" s="59">
        <v>61</v>
      </c>
      <c r="D68" s="50" t="s">
        <v>94</v>
      </c>
      <c r="E68" s="50" t="str">
        <f t="shared" si="0"/>
        <v>Glucoza</v>
      </c>
      <c r="F68" s="57" t="s">
        <v>35</v>
      </c>
      <c r="G68" s="60">
        <v>4</v>
      </c>
      <c r="H68" s="54"/>
      <c r="I68" s="54"/>
      <c r="J68" s="51">
        <f t="shared" si="1"/>
        <v>0</v>
      </c>
      <c r="K68" s="51">
        <f t="shared" si="2"/>
        <v>0</v>
      </c>
      <c r="L68" s="47" t="s">
        <v>32</v>
      </c>
      <c r="M68" s="54">
        <v>2550</v>
      </c>
    </row>
    <row r="69" spans="2:13" ht="78.75">
      <c r="B69" s="33" t="s">
        <v>30</v>
      </c>
      <c r="C69" s="60">
        <v>62</v>
      </c>
      <c r="D69" s="50" t="s">
        <v>94</v>
      </c>
      <c r="E69" s="50" t="str">
        <f t="shared" si="0"/>
        <v>Glucoza</v>
      </c>
      <c r="F69" s="57" t="s">
        <v>35</v>
      </c>
      <c r="G69" s="60">
        <v>6</v>
      </c>
      <c r="H69" s="54"/>
      <c r="I69" s="54"/>
      <c r="J69" s="51">
        <f t="shared" si="1"/>
        <v>0</v>
      </c>
      <c r="K69" s="51">
        <f t="shared" si="2"/>
        <v>0</v>
      </c>
      <c r="L69" s="47" t="s">
        <v>32</v>
      </c>
      <c r="M69" s="54">
        <v>1500</v>
      </c>
    </row>
    <row r="70" spans="2:13" ht="78.75">
      <c r="B70" s="33" t="s">
        <v>30</v>
      </c>
      <c r="C70" s="59">
        <v>63</v>
      </c>
      <c r="D70" s="50" t="s">
        <v>95</v>
      </c>
      <c r="E70" s="50" t="str">
        <f t="shared" si="0"/>
        <v>GRM-agar</v>
      </c>
      <c r="F70" s="57" t="s">
        <v>35</v>
      </c>
      <c r="G70" s="60">
        <v>12</v>
      </c>
      <c r="H70" s="54"/>
      <c r="I70" s="54"/>
      <c r="J70" s="51">
        <f t="shared" si="1"/>
        <v>0</v>
      </c>
      <c r="K70" s="51">
        <f t="shared" si="2"/>
        <v>0</v>
      </c>
      <c r="L70" s="47" t="s">
        <v>32</v>
      </c>
      <c r="M70" s="54">
        <v>7800</v>
      </c>
    </row>
    <row r="71" spans="2:13" ht="78.75">
      <c r="B71" s="33" t="s">
        <v>30</v>
      </c>
      <c r="C71" s="59">
        <v>64</v>
      </c>
      <c r="D71" s="50" t="s">
        <v>96</v>
      </c>
      <c r="E71" s="50" t="str">
        <f t="shared" si="0"/>
        <v>Mediu cromogen de diferențiere a speciilor de Candidă.</v>
      </c>
      <c r="F71" s="60" t="s">
        <v>35</v>
      </c>
      <c r="G71" s="60">
        <v>0.5</v>
      </c>
      <c r="H71" s="54"/>
      <c r="I71" s="54"/>
      <c r="J71" s="51">
        <f t="shared" si="1"/>
        <v>0</v>
      </c>
      <c r="K71" s="51">
        <f t="shared" si="2"/>
        <v>0</v>
      </c>
      <c r="L71" s="47" t="s">
        <v>32</v>
      </c>
      <c r="M71" s="54">
        <v>5000</v>
      </c>
    </row>
    <row r="72" spans="2:13" ht="78.75">
      <c r="B72" s="33" t="s">
        <v>30</v>
      </c>
      <c r="C72" s="59">
        <v>66</v>
      </c>
      <c r="D72" s="50" t="s">
        <v>97</v>
      </c>
      <c r="E72" s="50" t="str">
        <f aca="true" t="shared" si="3" ref="E72:E135">D72</f>
        <v>Hidrocarbonat de sodiu</v>
      </c>
      <c r="F72" s="57" t="s">
        <v>334</v>
      </c>
      <c r="G72" s="60">
        <v>50</v>
      </c>
      <c r="H72" s="54"/>
      <c r="I72" s="54"/>
      <c r="J72" s="51">
        <f aca="true" t="shared" si="4" ref="J72:J135">H72*G72</f>
        <v>0</v>
      </c>
      <c r="K72" s="51">
        <f aca="true" t="shared" si="5" ref="K72:K135">I72*G72</f>
        <v>0</v>
      </c>
      <c r="L72" s="47" t="s">
        <v>32</v>
      </c>
      <c r="M72" s="54">
        <v>1208.34</v>
      </c>
    </row>
    <row r="73" spans="2:13" ht="78.75">
      <c r="B73" s="33" t="s">
        <v>30</v>
      </c>
      <c r="C73" s="59">
        <v>67</v>
      </c>
      <c r="D73" s="50" t="s">
        <v>98</v>
      </c>
      <c r="E73" s="50" t="str">
        <f t="shared" si="3"/>
        <v>Hidrogen fosfat de potasiu</v>
      </c>
      <c r="F73" s="57" t="s">
        <v>334</v>
      </c>
      <c r="G73" s="60">
        <v>500</v>
      </c>
      <c r="H73" s="54"/>
      <c r="I73" s="54"/>
      <c r="J73" s="51">
        <f t="shared" si="4"/>
        <v>0</v>
      </c>
      <c r="K73" s="51">
        <f t="shared" si="5"/>
        <v>0</v>
      </c>
      <c r="L73" s="47" t="s">
        <v>32</v>
      </c>
      <c r="M73" s="54">
        <v>12083.34</v>
      </c>
    </row>
    <row r="74" spans="2:13" ht="78.75">
      <c r="B74" s="33" t="s">
        <v>30</v>
      </c>
      <c r="C74" s="60">
        <v>68</v>
      </c>
      <c r="D74" s="66" t="s">
        <v>99</v>
      </c>
      <c r="E74" s="50" t="str">
        <f t="shared" si="3"/>
        <v xml:space="preserve"> Test rapid de aglutinare cu latex pentru gruparea streptococilor </v>
      </c>
      <c r="F74" s="57" t="s">
        <v>337</v>
      </c>
      <c r="G74" s="60">
        <v>250</v>
      </c>
      <c r="H74" s="54"/>
      <c r="I74" s="54"/>
      <c r="J74" s="51">
        <f t="shared" si="4"/>
        <v>0</v>
      </c>
      <c r="K74" s="51">
        <f t="shared" si="5"/>
        <v>0</v>
      </c>
      <c r="L74" s="47" t="s">
        <v>32</v>
      </c>
      <c r="M74" s="54">
        <v>1083.34</v>
      </c>
    </row>
    <row r="75" spans="2:13" ht="78.75">
      <c r="B75" s="33" t="s">
        <v>30</v>
      </c>
      <c r="C75" s="59">
        <v>69</v>
      </c>
      <c r="D75" s="62" t="s">
        <v>100</v>
      </c>
      <c r="E75" s="50" t="str">
        <f t="shared" si="3"/>
        <v>Imipenem</v>
      </c>
      <c r="F75" s="73" t="s">
        <v>333</v>
      </c>
      <c r="G75" s="60">
        <v>3250</v>
      </c>
      <c r="H75" s="54"/>
      <c r="I75" s="54"/>
      <c r="J75" s="51">
        <f t="shared" si="4"/>
        <v>0</v>
      </c>
      <c r="K75" s="51">
        <f t="shared" si="5"/>
        <v>0</v>
      </c>
      <c r="L75" s="47" t="s">
        <v>32</v>
      </c>
      <c r="M75" s="54">
        <v>2058.34</v>
      </c>
    </row>
    <row r="76" spans="2:13" ht="78.75">
      <c r="B76" s="33" t="s">
        <v>30</v>
      </c>
      <c r="C76" s="59">
        <v>70</v>
      </c>
      <c r="D76" s="50" t="s">
        <v>101</v>
      </c>
      <c r="E76" s="50" t="str">
        <f t="shared" si="3"/>
        <v xml:space="preserve">Indicator biologic Bacillus stearothtermophilus  spore </v>
      </c>
      <c r="F76" s="57" t="s">
        <v>337</v>
      </c>
      <c r="G76" s="60">
        <v>400</v>
      </c>
      <c r="H76" s="54"/>
      <c r="I76" s="54"/>
      <c r="J76" s="51">
        <f t="shared" si="4"/>
        <v>0</v>
      </c>
      <c r="K76" s="51">
        <f t="shared" si="5"/>
        <v>0</v>
      </c>
      <c r="L76" s="47" t="s">
        <v>32</v>
      </c>
      <c r="M76" s="77">
        <v>12166.67</v>
      </c>
    </row>
    <row r="77" spans="2:13" ht="78.75">
      <c r="B77" s="33" t="s">
        <v>30</v>
      </c>
      <c r="C77" s="60">
        <v>71</v>
      </c>
      <c r="D77" s="50" t="s">
        <v>102</v>
      </c>
      <c r="E77" s="50" t="str">
        <f t="shared" si="3"/>
        <v>Indol (teste)</v>
      </c>
      <c r="F77" s="57" t="s">
        <v>337</v>
      </c>
      <c r="G77" s="60">
        <v>1375</v>
      </c>
      <c r="H77" s="54"/>
      <c r="I77" s="76"/>
      <c r="J77" s="51">
        <f t="shared" si="4"/>
        <v>0</v>
      </c>
      <c r="K77" s="51">
        <f t="shared" si="5"/>
        <v>0</v>
      </c>
      <c r="L77" s="47" t="s">
        <v>32</v>
      </c>
      <c r="M77" s="54">
        <v>3506.25</v>
      </c>
    </row>
    <row r="78" spans="2:13" ht="78.75">
      <c r="B78" s="33" t="s">
        <v>30</v>
      </c>
      <c r="C78" s="59">
        <v>72</v>
      </c>
      <c r="D78" s="62" t="s">
        <v>103</v>
      </c>
      <c r="E78" s="50" t="str">
        <f t="shared" si="3"/>
        <v>Itraconazol</v>
      </c>
      <c r="F78" s="73" t="s">
        <v>333</v>
      </c>
      <c r="G78" s="60">
        <v>250</v>
      </c>
      <c r="H78" s="54"/>
      <c r="I78" s="54"/>
      <c r="J78" s="51">
        <f t="shared" si="4"/>
        <v>0</v>
      </c>
      <c r="K78" s="51">
        <f t="shared" si="5"/>
        <v>0</v>
      </c>
      <c r="L78" s="47" t="s">
        <v>32</v>
      </c>
      <c r="M78" s="54">
        <v>158.34</v>
      </c>
    </row>
    <row r="79" spans="2:13" ht="78.75">
      <c r="B79" s="33" t="s">
        <v>30</v>
      </c>
      <c r="C79" s="59">
        <v>73</v>
      </c>
      <c r="D79" s="67" t="s">
        <v>104</v>
      </c>
      <c r="E79" s="50" t="str">
        <f t="shared" si="3"/>
        <v xml:space="preserve">Kit latex pentru  gruparea streptococului beta-hemolitic grupei A, B, C, D, F si G </v>
      </c>
      <c r="F79" s="73" t="s">
        <v>337</v>
      </c>
      <c r="G79" s="60">
        <v>200</v>
      </c>
      <c r="H79" s="54"/>
      <c r="I79" s="54"/>
      <c r="J79" s="51">
        <f t="shared" si="4"/>
        <v>0</v>
      </c>
      <c r="K79" s="51">
        <f t="shared" si="5"/>
        <v>0</v>
      </c>
      <c r="L79" s="47" t="s">
        <v>32</v>
      </c>
      <c r="M79" s="54">
        <v>7333.34</v>
      </c>
    </row>
    <row r="80" spans="2:13" ht="78.75">
      <c r="B80" s="33" t="s">
        <v>30</v>
      </c>
      <c r="C80" s="59">
        <v>74</v>
      </c>
      <c r="D80" s="50" t="s">
        <v>105</v>
      </c>
      <c r="E80" s="50" t="str">
        <f t="shared" si="3"/>
        <v>Kit pentru identificarea 
enterobacteriilor</v>
      </c>
      <c r="F80" s="57" t="s">
        <v>336</v>
      </c>
      <c r="G80" s="60">
        <v>1</v>
      </c>
      <c r="H80" s="54"/>
      <c r="I80" s="54"/>
      <c r="J80" s="51">
        <f t="shared" si="4"/>
        <v>0</v>
      </c>
      <c r="K80" s="51">
        <f t="shared" si="5"/>
        <v>0</v>
      </c>
      <c r="L80" s="47" t="s">
        <v>32</v>
      </c>
      <c r="M80" s="54">
        <v>3166.67</v>
      </c>
    </row>
    <row r="81" spans="2:13" ht="78.75">
      <c r="B81" s="33" t="s">
        <v>30</v>
      </c>
      <c r="C81" s="60">
        <v>75</v>
      </c>
      <c r="D81" s="50" t="s">
        <v>106</v>
      </c>
      <c r="E81" s="50" t="str">
        <f t="shared" si="3"/>
        <v xml:space="preserve">Klebsiella pneumoniae (K. pneumoniae) ssp pneumoniae </v>
      </c>
      <c r="F81" s="57" t="s">
        <v>336</v>
      </c>
      <c r="G81" s="60">
        <v>7</v>
      </c>
      <c r="H81" s="54"/>
      <c r="I81" s="54"/>
      <c r="J81" s="51">
        <f t="shared" si="4"/>
        <v>0</v>
      </c>
      <c r="K81" s="51">
        <f t="shared" si="5"/>
        <v>0</v>
      </c>
      <c r="L81" s="47" t="s">
        <v>32</v>
      </c>
      <c r="M81" s="54">
        <v>20416.67</v>
      </c>
    </row>
    <row r="82" spans="2:13" ht="78.75">
      <c r="B82" s="33" t="s">
        <v>30</v>
      </c>
      <c r="C82" s="59">
        <v>76</v>
      </c>
      <c r="D82" s="50" t="s">
        <v>107</v>
      </c>
      <c r="E82" s="50" t="str">
        <f t="shared" si="3"/>
        <v>KOH, 0,25 kg</v>
      </c>
      <c r="F82" s="57" t="s">
        <v>35</v>
      </c>
      <c r="G82" s="60">
        <v>1.75</v>
      </c>
      <c r="H82" s="54"/>
      <c r="I82" s="54"/>
      <c r="J82" s="51">
        <f t="shared" si="4"/>
        <v>0</v>
      </c>
      <c r="K82" s="51">
        <f t="shared" si="5"/>
        <v>0</v>
      </c>
      <c r="L82" s="47" t="s">
        <v>32</v>
      </c>
      <c r="M82" s="54">
        <v>138.54999999999998</v>
      </c>
    </row>
    <row r="83" spans="2:13" ht="78.75">
      <c r="B83" s="33" t="s">
        <v>30</v>
      </c>
      <c r="C83" s="59">
        <v>77</v>
      </c>
      <c r="D83" s="50" t="s">
        <v>108</v>
      </c>
      <c r="E83" s="50" t="str">
        <f t="shared" si="3"/>
        <v>KOH, 0,5 kg</v>
      </c>
      <c r="F83" s="57" t="s">
        <v>35</v>
      </c>
      <c r="G83" s="60">
        <v>0.5</v>
      </c>
      <c r="H83" s="54"/>
      <c r="I83" s="54"/>
      <c r="J83" s="51">
        <f t="shared" si="4"/>
        <v>0</v>
      </c>
      <c r="K83" s="51">
        <f t="shared" si="5"/>
        <v>0</v>
      </c>
      <c r="L83" s="47" t="s">
        <v>32</v>
      </c>
      <c r="M83" s="54">
        <v>39.589999999999996</v>
      </c>
    </row>
    <row r="84" spans="2:13" ht="78.75">
      <c r="B84" s="33" t="s">
        <v>30</v>
      </c>
      <c r="C84" s="59">
        <v>78</v>
      </c>
      <c r="D84" s="50" t="s">
        <v>109</v>
      </c>
      <c r="E84" s="50" t="str">
        <f t="shared" si="3"/>
        <v>Lactobacagar</v>
      </c>
      <c r="F84" s="57" t="s">
        <v>35</v>
      </c>
      <c r="G84" s="60">
        <v>7.5</v>
      </c>
      <c r="H84" s="54"/>
      <c r="I84" s="54"/>
      <c r="J84" s="51">
        <f t="shared" si="4"/>
        <v>0</v>
      </c>
      <c r="K84" s="51">
        <f t="shared" si="5"/>
        <v>0</v>
      </c>
      <c r="L84" s="47" t="s">
        <v>32</v>
      </c>
      <c r="M84" s="54">
        <v>4593.75</v>
      </c>
    </row>
    <row r="85" spans="2:13" ht="78.75">
      <c r="B85" s="33" t="s">
        <v>30</v>
      </c>
      <c r="C85" s="60">
        <v>79</v>
      </c>
      <c r="D85" s="50" t="s">
        <v>110</v>
      </c>
      <c r="E85" s="50" t="str">
        <f t="shared" si="3"/>
        <v>Lactoza</v>
      </c>
      <c r="F85" s="57" t="s">
        <v>35</v>
      </c>
      <c r="G85" s="60">
        <v>1.1</v>
      </c>
      <c r="H85" s="54"/>
      <c r="I85" s="54"/>
      <c r="J85" s="51">
        <f t="shared" si="4"/>
        <v>0</v>
      </c>
      <c r="K85" s="51">
        <f t="shared" si="5"/>
        <v>0</v>
      </c>
      <c r="L85" s="47" t="s">
        <v>32</v>
      </c>
      <c r="M85" s="54">
        <v>247.5</v>
      </c>
    </row>
    <row r="86" spans="2:13" ht="78.75">
      <c r="B86" s="33" t="s">
        <v>30</v>
      </c>
      <c r="C86" s="59">
        <v>80</v>
      </c>
      <c r="D86" s="62" t="s">
        <v>111</v>
      </c>
      <c r="E86" s="50" t="str">
        <f t="shared" si="3"/>
        <v>Levofloxacin</v>
      </c>
      <c r="F86" s="73" t="s">
        <v>333</v>
      </c>
      <c r="G86" s="60">
        <v>250</v>
      </c>
      <c r="H86" s="54"/>
      <c r="I86" s="54"/>
      <c r="J86" s="51">
        <f t="shared" si="4"/>
        <v>0</v>
      </c>
      <c r="K86" s="51">
        <f t="shared" si="5"/>
        <v>0</v>
      </c>
      <c r="L86" s="47" t="s">
        <v>32</v>
      </c>
      <c r="M86" s="54">
        <v>158.34</v>
      </c>
    </row>
    <row r="87" spans="2:13" ht="78.75">
      <c r="B87" s="33" t="s">
        <v>30</v>
      </c>
      <c r="C87" s="59">
        <v>81</v>
      </c>
      <c r="D87" s="50" t="s">
        <v>112</v>
      </c>
      <c r="E87" s="50" t="str">
        <f t="shared" si="3"/>
        <v>Lizina</v>
      </c>
      <c r="F87" s="57" t="s">
        <v>35</v>
      </c>
      <c r="G87" s="60">
        <v>0.7</v>
      </c>
      <c r="H87" s="54"/>
      <c r="I87" s="54"/>
      <c r="J87" s="51">
        <f t="shared" si="4"/>
        <v>0</v>
      </c>
      <c r="K87" s="51">
        <f t="shared" si="5"/>
        <v>0</v>
      </c>
      <c r="L87" s="47" t="s">
        <v>32</v>
      </c>
      <c r="M87" s="54">
        <v>262.5</v>
      </c>
    </row>
    <row r="88" spans="2:13" ht="78.75">
      <c r="B88" s="33" t="s">
        <v>30</v>
      </c>
      <c r="C88" s="59">
        <v>82</v>
      </c>
      <c r="D88" s="50" t="s">
        <v>113</v>
      </c>
      <c r="E88" s="50" t="str">
        <f t="shared" si="3"/>
        <v>Maltoza</v>
      </c>
      <c r="F88" s="57" t="s">
        <v>35</v>
      </c>
      <c r="G88" s="60">
        <v>1.3</v>
      </c>
      <c r="H88" s="54"/>
      <c r="I88" s="54"/>
      <c r="J88" s="51">
        <f t="shared" si="4"/>
        <v>0</v>
      </c>
      <c r="K88" s="51">
        <f t="shared" si="5"/>
        <v>0</v>
      </c>
      <c r="L88" s="47" t="s">
        <v>32</v>
      </c>
      <c r="M88" s="54">
        <v>484.25</v>
      </c>
    </row>
    <row r="89" spans="2:13" ht="78.75">
      <c r="B89" s="33" t="s">
        <v>30</v>
      </c>
      <c r="C89" s="60">
        <v>83</v>
      </c>
      <c r="D89" s="50" t="s">
        <v>114</v>
      </c>
      <c r="E89" s="50" t="str">
        <f t="shared" si="3"/>
        <v>Manitol (Manit)</v>
      </c>
      <c r="F89" s="57" t="s">
        <v>35</v>
      </c>
      <c r="G89" s="60">
        <v>2.35</v>
      </c>
      <c r="H89" s="54"/>
      <c r="I89" s="54"/>
      <c r="J89" s="51">
        <f t="shared" si="4"/>
        <v>0</v>
      </c>
      <c r="K89" s="51">
        <f t="shared" si="5"/>
        <v>0</v>
      </c>
      <c r="L89" s="47" t="s">
        <v>32</v>
      </c>
      <c r="M89" s="54">
        <v>881.25</v>
      </c>
    </row>
    <row r="90" spans="2:13" ht="78.75">
      <c r="B90" s="33" t="s">
        <v>30</v>
      </c>
      <c r="C90" s="59">
        <v>84</v>
      </c>
      <c r="D90" s="50" t="s">
        <v>115</v>
      </c>
      <c r="E90" s="50" t="str">
        <f t="shared" si="3"/>
        <v>Manoza</v>
      </c>
      <c r="F90" s="57" t="s">
        <v>35</v>
      </c>
      <c r="G90" s="60">
        <v>0.1</v>
      </c>
      <c r="H90" s="54"/>
      <c r="I90" s="54"/>
      <c r="J90" s="51">
        <f t="shared" si="4"/>
        <v>0</v>
      </c>
      <c r="K90" s="51">
        <f t="shared" si="5"/>
        <v>0</v>
      </c>
      <c r="L90" s="47" t="s">
        <v>32</v>
      </c>
      <c r="M90" s="54">
        <v>37.5</v>
      </c>
    </row>
    <row r="91" spans="2:13" ht="78.75">
      <c r="B91" s="33" t="s">
        <v>30</v>
      </c>
      <c r="C91" s="59">
        <v>85</v>
      </c>
      <c r="D91" s="50" t="s">
        <v>116</v>
      </c>
      <c r="E91" s="50" t="str">
        <f t="shared" si="3"/>
        <v>Kit p/u detecterea rapida a carbapenemazei</v>
      </c>
      <c r="F91" s="57" t="s">
        <v>337</v>
      </c>
      <c r="G91" s="60">
        <v>96</v>
      </c>
      <c r="H91" s="54"/>
      <c r="I91" s="54"/>
      <c r="J91" s="51">
        <f t="shared" si="4"/>
        <v>0</v>
      </c>
      <c r="K91" s="51">
        <f t="shared" si="5"/>
        <v>0</v>
      </c>
      <c r="L91" s="47" t="s">
        <v>32</v>
      </c>
      <c r="M91" s="54">
        <v>11666.4</v>
      </c>
    </row>
    <row r="92" spans="2:13" ht="78.75">
      <c r="B92" s="33" t="s">
        <v>30</v>
      </c>
      <c r="C92" s="59">
        <v>86</v>
      </c>
      <c r="D92" s="64" t="s">
        <v>117</v>
      </c>
      <c r="E92" s="50" t="str">
        <f t="shared" si="3"/>
        <v>Mediu agar baza-sânge</v>
      </c>
      <c r="F92" s="65" t="s">
        <v>35</v>
      </c>
      <c r="G92" s="60">
        <v>1</v>
      </c>
      <c r="H92" s="54"/>
      <c r="I92" s="54"/>
      <c r="J92" s="51">
        <f t="shared" si="4"/>
        <v>0</v>
      </c>
      <c r="K92" s="51">
        <f t="shared" si="5"/>
        <v>0</v>
      </c>
      <c r="L92" s="47" t="s">
        <v>32</v>
      </c>
      <c r="M92" s="54">
        <v>1360</v>
      </c>
    </row>
    <row r="93" spans="2:13" ht="105">
      <c r="B93" s="33" t="s">
        <v>30</v>
      </c>
      <c r="C93" s="60">
        <v>87</v>
      </c>
      <c r="D93" s="50" t="s">
        <v>118</v>
      </c>
      <c r="E93" s="50" t="str">
        <f t="shared" si="3"/>
        <v xml:space="preserve">Mediu anaerobic de tioglicolat (Anaerobic tioglycolat
medium base) recomandat
pentru cultivarea
anaerobilor </v>
      </c>
      <c r="F93" s="57" t="s">
        <v>35</v>
      </c>
      <c r="G93" s="60">
        <v>4.5</v>
      </c>
      <c r="H93" s="54"/>
      <c r="I93" s="54"/>
      <c r="J93" s="51">
        <f t="shared" si="4"/>
        <v>0</v>
      </c>
      <c r="K93" s="51">
        <f t="shared" si="5"/>
        <v>0</v>
      </c>
      <c r="L93" s="47" t="s">
        <v>32</v>
      </c>
      <c r="M93" s="54">
        <v>18375</v>
      </c>
    </row>
    <row r="94" spans="2:13" ht="78.75">
      <c r="B94" s="33" t="s">
        <v>30</v>
      </c>
      <c r="C94" s="59">
        <v>88</v>
      </c>
      <c r="D94" s="67" t="s">
        <v>119</v>
      </c>
      <c r="E94" s="50" t="str">
        <f t="shared" si="3"/>
        <v>Mediu Bifidobacterium broth (bulion)</v>
      </c>
      <c r="F94" s="65" t="s">
        <v>35</v>
      </c>
      <c r="G94" s="60">
        <v>1</v>
      </c>
      <c r="H94" s="54"/>
      <c r="I94" s="54"/>
      <c r="J94" s="51">
        <f t="shared" si="4"/>
        <v>0</v>
      </c>
      <c r="K94" s="51">
        <f t="shared" si="5"/>
        <v>0</v>
      </c>
      <c r="L94" s="47" t="s">
        <v>32</v>
      </c>
      <c r="M94" s="54">
        <v>4083.34</v>
      </c>
    </row>
    <row r="95" spans="2:13" ht="78.75">
      <c r="B95" s="33" t="s">
        <v>30</v>
      </c>
      <c r="C95" s="59">
        <v>89</v>
      </c>
      <c r="D95" s="50" t="s">
        <v>120</v>
      </c>
      <c r="E95" s="50" t="str">
        <f t="shared" si="3"/>
        <v xml:space="preserve">Mediu cu selenit </v>
      </c>
      <c r="F95" s="57" t="s">
        <v>35</v>
      </c>
      <c r="G95" s="60">
        <v>1.5</v>
      </c>
      <c r="H95" s="54"/>
      <c r="I95" s="54"/>
      <c r="J95" s="51">
        <f t="shared" si="4"/>
        <v>0</v>
      </c>
      <c r="K95" s="51">
        <f t="shared" si="5"/>
        <v>0</v>
      </c>
      <c r="L95" s="47" t="s">
        <v>32</v>
      </c>
      <c r="M95" s="54">
        <v>1121.25</v>
      </c>
    </row>
    <row r="96" spans="2:13" ht="78.75">
      <c r="B96" s="33" t="s">
        <v>30</v>
      </c>
      <c r="C96" s="59">
        <v>90</v>
      </c>
      <c r="D96" s="64" t="s">
        <v>121</v>
      </c>
      <c r="E96" s="50" t="str">
        <f t="shared" si="3"/>
        <v xml:space="preserve">Mediu Endo </v>
      </c>
      <c r="F96" s="57" t="s">
        <v>35</v>
      </c>
      <c r="G96" s="60">
        <v>2.5</v>
      </c>
      <c r="H96" s="54"/>
      <c r="I96" s="54"/>
      <c r="J96" s="51">
        <f t="shared" si="4"/>
        <v>0</v>
      </c>
      <c r="K96" s="51">
        <f t="shared" si="5"/>
        <v>0</v>
      </c>
      <c r="L96" s="47" t="s">
        <v>32</v>
      </c>
      <c r="M96" s="54">
        <v>6725</v>
      </c>
    </row>
    <row r="97" spans="2:13" ht="78.75">
      <c r="B97" s="33" t="s">
        <v>30</v>
      </c>
      <c r="C97" s="60">
        <v>91</v>
      </c>
      <c r="D97" s="64" t="s">
        <v>122</v>
      </c>
      <c r="E97" s="50" t="str">
        <f t="shared" si="3"/>
        <v>Mediu Kligler</v>
      </c>
      <c r="F97" s="57" t="s">
        <v>35</v>
      </c>
      <c r="G97" s="60">
        <v>2</v>
      </c>
      <c r="H97" s="54"/>
      <c r="I97" s="54"/>
      <c r="J97" s="51">
        <f t="shared" si="4"/>
        <v>0</v>
      </c>
      <c r="K97" s="51">
        <f t="shared" si="5"/>
        <v>0</v>
      </c>
      <c r="L97" s="47" t="s">
        <v>32</v>
      </c>
      <c r="M97" s="54">
        <v>2133.34</v>
      </c>
    </row>
    <row r="98" spans="2:13" ht="78.75">
      <c r="B98" s="33" t="s">
        <v>30</v>
      </c>
      <c r="C98" s="59">
        <v>92</v>
      </c>
      <c r="D98" s="64" t="s">
        <v>123</v>
      </c>
      <c r="E98" s="50" t="str">
        <f t="shared" si="3"/>
        <v>Mediu Muller-Hinton</v>
      </c>
      <c r="F98" s="65" t="s">
        <v>35</v>
      </c>
      <c r="G98" s="60">
        <v>8</v>
      </c>
      <c r="H98" s="54"/>
      <c r="I98" s="54"/>
      <c r="J98" s="51">
        <f t="shared" si="4"/>
        <v>0</v>
      </c>
      <c r="K98" s="51">
        <f t="shared" si="5"/>
        <v>0</v>
      </c>
      <c r="L98" s="47" t="s">
        <v>32</v>
      </c>
      <c r="M98" s="54">
        <v>10666.67</v>
      </c>
    </row>
    <row r="99" spans="2:13" ht="78.75">
      <c r="B99" s="33" t="s">
        <v>30</v>
      </c>
      <c r="C99" s="59">
        <v>93</v>
      </c>
      <c r="D99" s="62" t="s">
        <v>124</v>
      </c>
      <c r="E99" s="50" t="str">
        <f t="shared" si="3"/>
        <v>Mediu Muller-Hinton agar cu 2% glucoza si albastru de metilen</v>
      </c>
      <c r="F99" s="65" t="s">
        <v>35</v>
      </c>
      <c r="G99" s="60">
        <v>0.5</v>
      </c>
      <c r="H99" s="54"/>
      <c r="I99" s="54"/>
      <c r="J99" s="51">
        <f t="shared" si="4"/>
        <v>0</v>
      </c>
      <c r="K99" s="51">
        <f t="shared" si="5"/>
        <v>0</v>
      </c>
      <c r="L99" s="47" t="s">
        <v>32</v>
      </c>
      <c r="M99" s="54">
        <v>3416.67</v>
      </c>
    </row>
    <row r="100" spans="2:13" ht="78.75">
      <c r="B100" s="33" t="s">
        <v>30</v>
      </c>
      <c r="C100" s="59">
        <v>94</v>
      </c>
      <c r="D100" s="50" t="s">
        <v>125</v>
      </c>
      <c r="E100" s="50" t="str">
        <f t="shared" si="3"/>
        <v>Mediu PA broth</v>
      </c>
      <c r="F100" s="57" t="s">
        <v>35</v>
      </c>
      <c r="G100" s="60">
        <v>1</v>
      </c>
      <c r="H100" s="54"/>
      <c r="I100" s="54"/>
      <c r="J100" s="51">
        <f t="shared" si="4"/>
        <v>0</v>
      </c>
      <c r="K100" s="51">
        <f t="shared" si="5"/>
        <v>0</v>
      </c>
      <c r="L100" s="47" t="s">
        <v>32</v>
      </c>
      <c r="M100" s="54">
        <v>2083.34</v>
      </c>
    </row>
    <row r="101" spans="2:13" ht="78.75">
      <c r="B101" s="33" t="s">
        <v>30</v>
      </c>
      <c r="C101" s="60">
        <v>95</v>
      </c>
      <c r="D101" s="50" t="s">
        <v>126</v>
      </c>
      <c r="E101" s="50" t="str">
        <f t="shared" si="3"/>
        <v>Mediu Pizu</v>
      </c>
      <c r="F101" s="57" t="s">
        <v>35</v>
      </c>
      <c r="G101" s="60">
        <v>1.5</v>
      </c>
      <c r="H101" s="54"/>
      <c r="I101" s="54"/>
      <c r="J101" s="51">
        <f t="shared" si="4"/>
        <v>0</v>
      </c>
      <c r="K101" s="51">
        <f t="shared" si="5"/>
        <v>0</v>
      </c>
      <c r="L101" s="47" t="s">
        <v>32</v>
      </c>
      <c r="M101" s="54">
        <v>3750</v>
      </c>
    </row>
    <row r="102" spans="2:13" ht="78.75">
      <c r="B102" s="33" t="s">
        <v>30</v>
      </c>
      <c r="C102" s="59">
        <v>96</v>
      </c>
      <c r="D102" s="50" t="s">
        <v>127</v>
      </c>
      <c r="E102" s="50" t="str">
        <f t="shared" si="3"/>
        <v xml:space="preserve">Mediu saburoud
(Anhidru) </v>
      </c>
      <c r="F102" s="57" t="s">
        <v>35</v>
      </c>
      <c r="G102" s="60">
        <v>22</v>
      </c>
      <c r="H102" s="54"/>
      <c r="I102" s="54"/>
      <c r="J102" s="51">
        <f t="shared" si="4"/>
        <v>0</v>
      </c>
      <c r="K102" s="51">
        <f t="shared" si="5"/>
        <v>0</v>
      </c>
      <c r="L102" s="47" t="s">
        <v>32</v>
      </c>
      <c r="M102" s="54">
        <v>8250</v>
      </c>
    </row>
    <row r="103" spans="2:13" ht="78.75">
      <c r="B103" s="33" t="s">
        <v>30</v>
      </c>
      <c r="C103" s="59">
        <v>97</v>
      </c>
      <c r="D103" s="50" t="s">
        <v>128</v>
      </c>
      <c r="E103" s="50" t="str">
        <f t="shared" si="3"/>
        <v>Mediu semilichid cu ser</v>
      </c>
      <c r="F103" s="57" t="s">
        <v>35</v>
      </c>
      <c r="G103" s="60">
        <v>1</v>
      </c>
      <c r="H103" s="54"/>
      <c r="I103" s="54"/>
      <c r="J103" s="51">
        <f t="shared" si="4"/>
        <v>0</v>
      </c>
      <c r="K103" s="51">
        <f t="shared" si="5"/>
        <v>0</v>
      </c>
      <c r="L103" s="47" t="s">
        <v>32</v>
      </c>
      <c r="M103" s="54">
        <v>1250</v>
      </c>
    </row>
    <row r="104" spans="2:13" ht="78.75">
      <c r="B104" s="33" t="s">
        <v>30</v>
      </c>
      <c r="C104" s="59">
        <v>98</v>
      </c>
      <c r="D104" s="65" t="s">
        <v>129</v>
      </c>
      <c r="E104" s="50" t="str">
        <f t="shared" si="3"/>
        <v>Mediu Simmons</v>
      </c>
      <c r="F104" s="65" t="s">
        <v>35</v>
      </c>
      <c r="G104" s="60">
        <v>0.5</v>
      </c>
      <c r="H104" s="54"/>
      <c r="I104" s="54"/>
      <c r="J104" s="51">
        <f t="shared" si="4"/>
        <v>0</v>
      </c>
      <c r="K104" s="51">
        <f t="shared" si="5"/>
        <v>0</v>
      </c>
      <c r="L104" s="47" t="s">
        <v>32</v>
      </c>
      <c r="M104" s="54">
        <v>605.42</v>
      </c>
    </row>
    <row r="105" spans="2:13" ht="78.75">
      <c r="B105" s="33" t="s">
        <v>30</v>
      </c>
      <c r="C105" s="60">
        <v>99</v>
      </c>
      <c r="D105" s="65" t="s">
        <v>130</v>
      </c>
      <c r="E105" s="50" t="str">
        <f t="shared" si="3"/>
        <v>Mediu tioglucolat</v>
      </c>
      <c r="F105" s="65" t="s">
        <v>35</v>
      </c>
      <c r="G105" s="60">
        <v>2.5</v>
      </c>
      <c r="H105" s="54"/>
      <c r="I105" s="54"/>
      <c r="J105" s="51">
        <f t="shared" si="4"/>
        <v>0</v>
      </c>
      <c r="K105" s="51">
        <f t="shared" si="5"/>
        <v>0</v>
      </c>
      <c r="L105" s="47" t="s">
        <v>32</v>
      </c>
      <c r="M105" s="54">
        <v>3166.67</v>
      </c>
    </row>
    <row r="106" spans="2:13" ht="78.75">
      <c r="B106" s="33" t="s">
        <v>30</v>
      </c>
      <c r="C106" s="59">
        <v>100</v>
      </c>
      <c r="D106" s="65" t="s">
        <v>131</v>
      </c>
      <c r="E106" s="50" t="str">
        <f t="shared" si="3"/>
        <v>Mediul de transport de tip
Amies</v>
      </c>
      <c r="F106" s="65" t="s">
        <v>338</v>
      </c>
      <c r="G106" s="60">
        <v>1500</v>
      </c>
      <c r="H106" s="54"/>
      <c r="I106" s="54"/>
      <c r="J106" s="51">
        <f t="shared" si="4"/>
        <v>0</v>
      </c>
      <c r="K106" s="51">
        <f t="shared" si="5"/>
        <v>0</v>
      </c>
      <c r="L106" s="47" t="s">
        <v>32</v>
      </c>
      <c r="M106" s="54">
        <v>5625</v>
      </c>
    </row>
    <row r="107" spans="2:13" ht="78.75">
      <c r="B107" s="33" t="s">
        <v>30</v>
      </c>
      <c r="C107" s="59">
        <v>101</v>
      </c>
      <c r="D107" s="62" t="s">
        <v>132</v>
      </c>
      <c r="E107" s="50" t="str">
        <f t="shared" si="3"/>
        <v>Mediul MacConkey agar</v>
      </c>
      <c r="F107" s="65" t="s">
        <v>35</v>
      </c>
      <c r="G107" s="60">
        <v>1</v>
      </c>
      <c r="H107" s="54"/>
      <c r="I107" s="54"/>
      <c r="J107" s="51">
        <f t="shared" si="4"/>
        <v>0</v>
      </c>
      <c r="K107" s="51">
        <f t="shared" si="5"/>
        <v>0</v>
      </c>
      <c r="L107" s="47" t="s">
        <v>32</v>
      </c>
      <c r="M107" s="54">
        <v>1258.34</v>
      </c>
    </row>
    <row r="108" spans="2:13" ht="78.75">
      <c r="B108" s="33" t="s">
        <v>30</v>
      </c>
      <c r="C108" s="59">
        <v>102</v>
      </c>
      <c r="D108" s="50" t="s">
        <v>133</v>
      </c>
      <c r="E108" s="50" t="str">
        <f t="shared" si="3"/>
        <v>Mediul nr. 15</v>
      </c>
      <c r="F108" s="57" t="s">
        <v>35</v>
      </c>
      <c r="G108" s="60">
        <v>1</v>
      </c>
      <c r="H108" s="54"/>
      <c r="I108" s="54"/>
      <c r="J108" s="51">
        <f t="shared" si="4"/>
        <v>0</v>
      </c>
      <c r="K108" s="51">
        <f t="shared" si="5"/>
        <v>0</v>
      </c>
      <c r="L108" s="47" t="s">
        <v>32</v>
      </c>
      <c r="M108" s="54">
        <v>1258.34</v>
      </c>
    </row>
    <row r="109" spans="2:13" ht="78.75">
      <c r="B109" s="33" t="s">
        <v>30</v>
      </c>
      <c r="C109" s="60">
        <v>103</v>
      </c>
      <c r="D109" s="62" t="s">
        <v>134</v>
      </c>
      <c r="E109" s="50" t="str">
        <f t="shared" si="3"/>
        <v>Mediul Rappaport-Vassiladis</v>
      </c>
      <c r="F109" s="65" t="s">
        <v>35</v>
      </c>
      <c r="G109" s="60">
        <v>2</v>
      </c>
      <c r="H109" s="54"/>
      <c r="I109" s="54"/>
      <c r="J109" s="51">
        <f t="shared" si="4"/>
        <v>0</v>
      </c>
      <c r="K109" s="51">
        <f t="shared" si="5"/>
        <v>0</v>
      </c>
      <c r="L109" s="47" t="s">
        <v>32</v>
      </c>
      <c r="M109" s="54">
        <v>2000</v>
      </c>
    </row>
    <row r="110" spans="2:13" ht="78.75">
      <c r="B110" s="33" t="s">
        <v>30</v>
      </c>
      <c r="C110" s="59">
        <v>104</v>
      </c>
      <c r="D110" s="62" t="s">
        <v>135</v>
      </c>
      <c r="E110" s="50" t="str">
        <f t="shared" si="3"/>
        <v>Mediul Saburoud  cu Chloramfenicol</v>
      </c>
      <c r="F110" s="65" t="s">
        <v>35</v>
      </c>
      <c r="G110" s="60">
        <v>3</v>
      </c>
      <c r="H110" s="54"/>
      <c r="I110" s="54"/>
      <c r="J110" s="51">
        <f t="shared" si="4"/>
        <v>0</v>
      </c>
      <c r="K110" s="51">
        <f t="shared" si="5"/>
        <v>0</v>
      </c>
      <c r="L110" s="47" t="s">
        <v>32</v>
      </c>
      <c r="M110" s="54">
        <v>6250</v>
      </c>
    </row>
    <row r="111" spans="2:13" ht="78.75">
      <c r="B111" s="33" t="s">
        <v>30</v>
      </c>
      <c r="C111" s="59">
        <v>105</v>
      </c>
      <c r="D111" s="62" t="s">
        <v>136</v>
      </c>
      <c r="E111" s="50" t="str">
        <f t="shared" si="3"/>
        <v>Mediul Saburoud lichid (bulion)</v>
      </c>
      <c r="F111" s="65" t="s">
        <v>35</v>
      </c>
      <c r="G111" s="60">
        <v>0.5</v>
      </c>
      <c r="H111" s="54"/>
      <c r="I111" s="54"/>
      <c r="J111" s="51">
        <f t="shared" si="4"/>
        <v>0</v>
      </c>
      <c r="K111" s="51">
        <f t="shared" si="5"/>
        <v>0</v>
      </c>
      <c r="L111" s="47" t="s">
        <v>32</v>
      </c>
      <c r="M111" s="54">
        <v>405</v>
      </c>
    </row>
    <row r="112" spans="2:13" ht="78.75">
      <c r="B112" s="33" t="s">
        <v>30</v>
      </c>
      <c r="C112" s="59">
        <v>106</v>
      </c>
      <c r="D112" s="63" t="s">
        <v>137</v>
      </c>
      <c r="E112" s="50" t="str">
        <f t="shared" si="3"/>
        <v>Mediul SS (Salmonella,
Shigella)</v>
      </c>
      <c r="F112" s="57" t="s">
        <v>35</v>
      </c>
      <c r="G112" s="60">
        <v>3</v>
      </c>
      <c r="H112" s="54"/>
      <c r="I112" s="54"/>
      <c r="J112" s="51">
        <f t="shared" si="4"/>
        <v>0</v>
      </c>
      <c r="K112" s="51">
        <f t="shared" si="5"/>
        <v>0</v>
      </c>
      <c r="L112" s="47" t="s">
        <v>32</v>
      </c>
      <c r="M112" s="54">
        <v>4230</v>
      </c>
    </row>
    <row r="113" spans="2:13" ht="78.75">
      <c r="B113" s="33" t="s">
        <v>30</v>
      </c>
      <c r="C113" s="60">
        <v>107</v>
      </c>
      <c r="D113" s="62" t="s">
        <v>138</v>
      </c>
      <c r="E113" s="50" t="str">
        <f t="shared" si="3"/>
        <v>Meropenem</v>
      </c>
      <c r="F113" s="74" t="s">
        <v>333</v>
      </c>
      <c r="G113" s="60">
        <v>3250</v>
      </c>
      <c r="H113" s="54"/>
      <c r="I113" s="54"/>
      <c r="J113" s="51">
        <f t="shared" si="4"/>
        <v>0</v>
      </c>
      <c r="K113" s="51">
        <f t="shared" si="5"/>
        <v>0</v>
      </c>
      <c r="L113" s="47" t="s">
        <v>32</v>
      </c>
      <c r="M113" s="54">
        <v>2058.34</v>
      </c>
    </row>
    <row r="114" spans="2:13" ht="78.75">
      <c r="B114" s="33" t="s">
        <v>30</v>
      </c>
      <c r="C114" s="59">
        <v>108</v>
      </c>
      <c r="D114" s="62" t="s">
        <v>139</v>
      </c>
      <c r="E114" s="50" t="str">
        <f t="shared" si="3"/>
        <v xml:space="preserve">MIC Strip Colistin </v>
      </c>
      <c r="F114" s="74" t="s">
        <v>37</v>
      </c>
      <c r="G114" s="60">
        <v>1</v>
      </c>
      <c r="H114" s="54"/>
      <c r="I114" s="54"/>
      <c r="J114" s="51">
        <f t="shared" si="4"/>
        <v>0</v>
      </c>
      <c r="K114" s="51">
        <f t="shared" si="5"/>
        <v>0</v>
      </c>
      <c r="L114" s="47" t="s">
        <v>32</v>
      </c>
      <c r="M114" s="54">
        <v>8333.34</v>
      </c>
    </row>
    <row r="115" spans="2:13" ht="78.75">
      <c r="B115" s="33" t="s">
        <v>30</v>
      </c>
      <c r="C115" s="59">
        <v>109</v>
      </c>
      <c r="D115" s="62" t="s">
        <v>140</v>
      </c>
      <c r="E115" s="50" t="str">
        <f t="shared" si="3"/>
        <v xml:space="preserve">Moxifloxacin </v>
      </c>
      <c r="F115" s="74" t="s">
        <v>333</v>
      </c>
      <c r="G115" s="60">
        <v>250</v>
      </c>
      <c r="H115" s="54"/>
      <c r="I115" s="54"/>
      <c r="J115" s="51">
        <f t="shared" si="4"/>
        <v>0</v>
      </c>
      <c r="K115" s="51">
        <f t="shared" si="5"/>
        <v>0</v>
      </c>
      <c r="L115" s="47" t="s">
        <v>32</v>
      </c>
      <c r="M115" s="54">
        <v>158.34</v>
      </c>
    </row>
    <row r="116" spans="2:13" ht="78.75">
      <c r="B116" s="33" t="s">
        <v>30</v>
      </c>
      <c r="C116" s="59">
        <v>110</v>
      </c>
      <c r="D116" s="50" t="s">
        <v>141</v>
      </c>
      <c r="E116" s="50" t="str">
        <f t="shared" si="3"/>
        <v>Na2SO3</v>
      </c>
      <c r="F116" s="59" t="s">
        <v>35</v>
      </c>
      <c r="G116" s="60">
        <v>0.25</v>
      </c>
      <c r="H116" s="54"/>
      <c r="I116" s="54"/>
      <c r="J116" s="51">
        <f t="shared" si="4"/>
        <v>0</v>
      </c>
      <c r="K116" s="51">
        <f t="shared" si="5"/>
        <v>0</v>
      </c>
      <c r="L116" s="47" t="s">
        <v>32</v>
      </c>
      <c r="M116" s="54">
        <v>108.75</v>
      </c>
    </row>
    <row r="117" spans="2:13" ht="78.75">
      <c r="B117" s="33" t="s">
        <v>30</v>
      </c>
      <c r="C117" s="60">
        <v>111</v>
      </c>
      <c r="D117" s="50" t="s">
        <v>142</v>
      </c>
      <c r="E117" s="50" t="str">
        <f t="shared" si="3"/>
        <v>NaCl</v>
      </c>
      <c r="F117" s="57" t="s">
        <v>35</v>
      </c>
      <c r="G117" s="60">
        <v>22</v>
      </c>
      <c r="H117" s="54"/>
      <c r="I117" s="54"/>
      <c r="J117" s="51">
        <f t="shared" si="4"/>
        <v>0</v>
      </c>
      <c r="K117" s="51">
        <f t="shared" si="5"/>
        <v>0</v>
      </c>
      <c r="L117" s="47" t="s">
        <v>32</v>
      </c>
      <c r="M117" s="54">
        <v>1054.17</v>
      </c>
    </row>
    <row r="118" spans="2:13" ht="78.75">
      <c r="B118" s="33" t="s">
        <v>30</v>
      </c>
      <c r="C118" s="59">
        <v>112</v>
      </c>
      <c r="D118" s="50" t="s">
        <v>143</v>
      </c>
      <c r="E118" s="50" t="str">
        <f t="shared" si="3"/>
        <v xml:space="preserve">Neomycin </v>
      </c>
      <c r="F118" s="57" t="s">
        <v>333</v>
      </c>
      <c r="G118" s="60">
        <v>250</v>
      </c>
      <c r="H118" s="54"/>
      <c r="I118" s="54"/>
      <c r="J118" s="51">
        <f t="shared" si="4"/>
        <v>0</v>
      </c>
      <c r="K118" s="51">
        <f t="shared" si="5"/>
        <v>0</v>
      </c>
      <c r="L118" s="47" t="s">
        <v>32</v>
      </c>
      <c r="M118" s="54">
        <v>102.09</v>
      </c>
    </row>
    <row r="119" spans="2:13" ht="78.75">
      <c r="B119" s="33" t="s">
        <v>30</v>
      </c>
      <c r="C119" s="59">
        <v>113</v>
      </c>
      <c r="D119" s="50" t="s">
        <v>144</v>
      </c>
      <c r="E119" s="50" t="str">
        <f t="shared" si="3"/>
        <v>Netilmicin</v>
      </c>
      <c r="F119" s="57" t="s">
        <v>333</v>
      </c>
      <c r="G119" s="60">
        <v>4200</v>
      </c>
      <c r="H119" s="54"/>
      <c r="I119" s="54"/>
      <c r="J119" s="51">
        <f t="shared" si="4"/>
        <v>0</v>
      </c>
      <c r="K119" s="51">
        <f t="shared" si="5"/>
        <v>0</v>
      </c>
      <c r="L119" s="47" t="s">
        <v>32</v>
      </c>
      <c r="M119" s="54">
        <v>1715</v>
      </c>
    </row>
    <row r="120" spans="2:13" ht="78.75">
      <c r="B120" s="33" t="s">
        <v>30</v>
      </c>
      <c r="C120" s="59">
        <v>114</v>
      </c>
      <c r="D120" s="62" t="s">
        <v>145</v>
      </c>
      <c r="E120" s="50" t="str">
        <f t="shared" si="3"/>
        <v xml:space="preserve">Nitrofurantoin </v>
      </c>
      <c r="F120" s="65" t="s">
        <v>333</v>
      </c>
      <c r="G120" s="60">
        <v>250</v>
      </c>
      <c r="H120" s="54"/>
      <c r="I120" s="54"/>
      <c r="J120" s="51">
        <f t="shared" si="4"/>
        <v>0</v>
      </c>
      <c r="K120" s="51">
        <f t="shared" si="5"/>
        <v>0</v>
      </c>
      <c r="L120" s="47" t="s">
        <v>32</v>
      </c>
      <c r="M120" s="54">
        <v>158.34</v>
      </c>
    </row>
    <row r="121" spans="2:13" ht="78.75">
      <c r="B121" s="33" t="s">
        <v>30</v>
      </c>
      <c r="C121" s="60">
        <v>115</v>
      </c>
      <c r="D121" s="62" t="s">
        <v>146</v>
      </c>
      <c r="E121" s="50" t="str">
        <f t="shared" si="3"/>
        <v>Nitroxolin</v>
      </c>
      <c r="F121" s="65" t="s">
        <v>333</v>
      </c>
      <c r="G121" s="60">
        <v>250</v>
      </c>
      <c r="H121" s="54"/>
      <c r="I121" s="54"/>
      <c r="J121" s="51">
        <f t="shared" si="4"/>
        <v>0</v>
      </c>
      <c r="K121" s="51">
        <f t="shared" si="5"/>
        <v>0</v>
      </c>
      <c r="L121" s="47" t="s">
        <v>32</v>
      </c>
      <c r="M121" s="54">
        <v>158.34</v>
      </c>
    </row>
    <row r="122" spans="2:13" ht="78.75">
      <c r="B122" s="33" t="s">
        <v>30</v>
      </c>
      <c r="C122" s="59">
        <v>116</v>
      </c>
      <c r="D122" s="62" t="s">
        <v>147</v>
      </c>
      <c r="E122" s="50" t="str">
        <f t="shared" si="3"/>
        <v xml:space="preserve">Norfloxacin  </v>
      </c>
      <c r="F122" s="65" t="s">
        <v>333</v>
      </c>
      <c r="G122" s="60">
        <v>250</v>
      </c>
      <c r="H122" s="54"/>
      <c r="I122" s="54"/>
      <c r="J122" s="51">
        <f t="shared" si="4"/>
        <v>0</v>
      </c>
      <c r="K122" s="51">
        <f t="shared" si="5"/>
        <v>0</v>
      </c>
      <c r="L122" s="47" t="s">
        <v>32</v>
      </c>
      <c r="M122" s="54">
        <v>158.34</v>
      </c>
    </row>
    <row r="123" spans="2:13" ht="78.75">
      <c r="B123" s="33" t="s">
        <v>30</v>
      </c>
      <c r="C123" s="59">
        <v>117</v>
      </c>
      <c r="D123" s="50" t="s">
        <v>148</v>
      </c>
      <c r="E123" s="50" t="str">
        <f t="shared" si="3"/>
        <v>Novobiocin</v>
      </c>
      <c r="F123" s="57" t="s">
        <v>333</v>
      </c>
      <c r="G123" s="60">
        <v>1000</v>
      </c>
      <c r="H123" s="54"/>
      <c r="I123" s="54"/>
      <c r="J123" s="51">
        <f t="shared" si="4"/>
        <v>0</v>
      </c>
      <c r="K123" s="51">
        <f t="shared" si="5"/>
        <v>0</v>
      </c>
      <c r="L123" s="47" t="s">
        <v>32</v>
      </c>
      <c r="M123" s="54">
        <v>3750</v>
      </c>
    </row>
    <row r="124" spans="2:13" ht="78.75">
      <c r="B124" s="33" t="s">
        <v>30</v>
      </c>
      <c r="C124" s="59">
        <v>118</v>
      </c>
      <c r="D124" s="62" t="s">
        <v>149</v>
      </c>
      <c r="E124" s="50" t="str">
        <f t="shared" si="3"/>
        <v>Nystatin</v>
      </c>
      <c r="F124" s="65" t="s">
        <v>333</v>
      </c>
      <c r="G124" s="60">
        <v>250</v>
      </c>
      <c r="H124" s="54"/>
      <c r="I124" s="54"/>
      <c r="J124" s="51">
        <f t="shared" si="4"/>
        <v>0</v>
      </c>
      <c r="K124" s="51">
        <f t="shared" si="5"/>
        <v>0</v>
      </c>
      <c r="L124" s="47" t="s">
        <v>32</v>
      </c>
      <c r="M124" s="54">
        <v>158.34</v>
      </c>
    </row>
    <row r="125" spans="2:13" ht="78.75">
      <c r="B125" s="33" t="s">
        <v>30</v>
      </c>
      <c r="C125" s="60">
        <v>119</v>
      </c>
      <c r="D125" s="62" t="s">
        <v>150</v>
      </c>
      <c r="E125" s="50" t="str">
        <f t="shared" si="3"/>
        <v xml:space="preserve">Ofloxacin </v>
      </c>
      <c r="F125" s="65" t="s">
        <v>333</v>
      </c>
      <c r="G125" s="60">
        <v>3250</v>
      </c>
      <c r="H125" s="54"/>
      <c r="I125" s="54"/>
      <c r="J125" s="51">
        <f t="shared" si="4"/>
        <v>0</v>
      </c>
      <c r="K125" s="51">
        <f t="shared" si="5"/>
        <v>0</v>
      </c>
      <c r="L125" s="47" t="s">
        <v>32</v>
      </c>
      <c r="M125" s="54">
        <v>2058.34</v>
      </c>
    </row>
    <row r="126" spans="2:13" ht="78.75">
      <c r="B126" s="33" t="s">
        <v>30</v>
      </c>
      <c r="C126" s="59">
        <v>120</v>
      </c>
      <c r="D126" s="50" t="s">
        <v>151</v>
      </c>
      <c r="E126" s="50" t="str">
        <f t="shared" si="3"/>
        <v>ONPG</v>
      </c>
      <c r="F126" s="57" t="s">
        <v>35</v>
      </c>
      <c r="G126" s="60">
        <v>0.75</v>
      </c>
      <c r="H126" s="54"/>
      <c r="I126" s="54"/>
      <c r="J126" s="51">
        <f t="shared" si="4"/>
        <v>0</v>
      </c>
      <c r="K126" s="51">
        <f t="shared" si="5"/>
        <v>0</v>
      </c>
      <c r="L126" s="47" t="s">
        <v>32</v>
      </c>
      <c r="M126" s="54">
        <v>531.25</v>
      </c>
    </row>
    <row r="127" spans="2:13" ht="78.75">
      <c r="B127" s="33" t="s">
        <v>30</v>
      </c>
      <c r="C127" s="59">
        <v>121</v>
      </c>
      <c r="D127" s="50" t="s">
        <v>152</v>
      </c>
      <c r="E127" s="50" t="str">
        <f t="shared" si="3"/>
        <v>Ornitina</v>
      </c>
      <c r="F127" s="57" t="s">
        <v>35</v>
      </c>
      <c r="G127" s="60">
        <v>0.5</v>
      </c>
      <c r="H127" s="54"/>
      <c r="I127" s="54"/>
      <c r="J127" s="51">
        <f t="shared" si="4"/>
        <v>0</v>
      </c>
      <c r="K127" s="51">
        <f t="shared" si="5"/>
        <v>0</v>
      </c>
      <c r="L127" s="47" t="s">
        <v>32</v>
      </c>
      <c r="M127" s="54">
        <v>187.5</v>
      </c>
    </row>
    <row r="128" spans="2:13" ht="78.75">
      <c r="B128" s="33" t="s">
        <v>30</v>
      </c>
      <c r="C128" s="59">
        <v>122</v>
      </c>
      <c r="D128" s="62" t="s">
        <v>153</v>
      </c>
      <c r="E128" s="50" t="str">
        <f t="shared" si="3"/>
        <v>Oxacillin</v>
      </c>
      <c r="F128" s="65" t="s">
        <v>333</v>
      </c>
      <c r="G128" s="60">
        <v>3250</v>
      </c>
      <c r="H128" s="54"/>
      <c r="I128" s="54"/>
      <c r="J128" s="51">
        <f t="shared" si="4"/>
        <v>0</v>
      </c>
      <c r="K128" s="51">
        <f t="shared" si="5"/>
        <v>0</v>
      </c>
      <c r="L128" s="47" t="s">
        <v>32</v>
      </c>
      <c r="M128" s="54">
        <v>2058.34</v>
      </c>
    </row>
    <row r="129" spans="2:13" ht="78.75">
      <c r="B129" s="33" t="s">
        <v>30</v>
      </c>
      <c r="C129" s="60">
        <v>123</v>
      </c>
      <c r="D129" s="64" t="s">
        <v>154</v>
      </c>
      <c r="E129" s="50" t="str">
        <f t="shared" si="3"/>
        <v>Oxidaza</v>
      </c>
      <c r="F129" s="57" t="s">
        <v>339</v>
      </c>
      <c r="G129" s="60">
        <v>100</v>
      </c>
      <c r="H129" s="54"/>
      <c r="I129" s="54"/>
      <c r="J129" s="51">
        <f t="shared" si="4"/>
        <v>0</v>
      </c>
      <c r="K129" s="51">
        <f t="shared" si="5"/>
        <v>0</v>
      </c>
      <c r="L129" s="47" t="s">
        <v>32</v>
      </c>
      <c r="M129" s="54">
        <v>950</v>
      </c>
    </row>
    <row r="130" spans="2:13" ht="78.75">
      <c r="B130" s="33" t="s">
        <v>30</v>
      </c>
      <c r="C130" s="59">
        <v>124</v>
      </c>
      <c r="D130" s="62" t="s">
        <v>155</v>
      </c>
      <c r="E130" s="50" t="str">
        <f t="shared" si="3"/>
        <v>Penicilină-G</v>
      </c>
      <c r="F130" s="65" t="s">
        <v>333</v>
      </c>
      <c r="G130" s="60">
        <v>250</v>
      </c>
      <c r="H130" s="54"/>
      <c r="I130" s="54"/>
      <c r="J130" s="51">
        <f t="shared" si="4"/>
        <v>0</v>
      </c>
      <c r="K130" s="51">
        <f t="shared" si="5"/>
        <v>0</v>
      </c>
      <c r="L130" s="47" t="s">
        <v>32</v>
      </c>
      <c r="M130" s="54">
        <v>158.34</v>
      </c>
    </row>
    <row r="131" spans="2:13" ht="78.75">
      <c r="B131" s="33" t="s">
        <v>30</v>
      </c>
      <c r="C131" s="59">
        <v>125</v>
      </c>
      <c r="D131" s="63" t="s">
        <v>156</v>
      </c>
      <c r="E131" s="50" t="str">
        <f t="shared" si="3"/>
        <v xml:space="preserve">Penicillin </v>
      </c>
      <c r="F131" s="65" t="s">
        <v>333</v>
      </c>
      <c r="G131" s="60">
        <v>3000</v>
      </c>
      <c r="H131" s="54"/>
      <c r="I131" s="54"/>
      <c r="J131" s="51">
        <f t="shared" si="4"/>
        <v>0</v>
      </c>
      <c r="K131" s="51">
        <f t="shared" si="5"/>
        <v>0</v>
      </c>
      <c r="L131" s="47" t="s">
        <v>32</v>
      </c>
      <c r="M131" s="54">
        <v>1225</v>
      </c>
    </row>
    <row r="132" spans="2:13" ht="78.75">
      <c r="B132" s="33" t="s">
        <v>30</v>
      </c>
      <c r="C132" s="59">
        <v>126</v>
      </c>
      <c r="D132" s="50" t="s">
        <v>157</v>
      </c>
      <c r="E132" s="50" t="str">
        <f t="shared" si="3"/>
        <v>Peptonă fermentativă uscată</v>
      </c>
      <c r="F132" s="57" t="s">
        <v>35</v>
      </c>
      <c r="G132" s="60">
        <v>5.75</v>
      </c>
      <c r="H132" s="54"/>
      <c r="I132" s="54"/>
      <c r="J132" s="51">
        <f t="shared" si="4"/>
        <v>0</v>
      </c>
      <c r="K132" s="51">
        <f t="shared" si="5"/>
        <v>0</v>
      </c>
      <c r="L132" s="47" t="s">
        <v>32</v>
      </c>
      <c r="M132" s="54">
        <v>3162.5</v>
      </c>
    </row>
    <row r="133" spans="2:13" ht="78.75">
      <c r="B133" s="33" t="s">
        <v>30</v>
      </c>
      <c r="C133" s="60">
        <v>127</v>
      </c>
      <c r="D133" s="50" t="s">
        <v>158</v>
      </c>
      <c r="E133" s="50" t="str">
        <f t="shared" si="3"/>
        <v>Phenilalanine Malonate broth (bulion)</v>
      </c>
      <c r="F133" s="57" t="s">
        <v>35</v>
      </c>
      <c r="G133" s="60">
        <v>0.30000000000000004</v>
      </c>
      <c r="H133" s="54"/>
      <c r="I133" s="54"/>
      <c r="J133" s="51">
        <f t="shared" si="4"/>
        <v>0</v>
      </c>
      <c r="K133" s="51">
        <f t="shared" si="5"/>
        <v>0</v>
      </c>
      <c r="L133" s="47" t="s">
        <v>32</v>
      </c>
      <c r="M133" s="54">
        <v>3500</v>
      </c>
    </row>
    <row r="134" spans="2:13" ht="78.75">
      <c r="B134" s="33" t="s">
        <v>30</v>
      </c>
      <c r="C134" s="59">
        <v>128</v>
      </c>
      <c r="D134" s="62" t="s">
        <v>159</v>
      </c>
      <c r="E134" s="50" t="str">
        <f t="shared" si="3"/>
        <v>Piperacillin + Tazobactam</v>
      </c>
      <c r="F134" s="65" t="s">
        <v>333</v>
      </c>
      <c r="G134" s="60">
        <v>100</v>
      </c>
      <c r="H134" s="54"/>
      <c r="I134" s="54"/>
      <c r="J134" s="51">
        <f t="shared" si="4"/>
        <v>0</v>
      </c>
      <c r="K134" s="51">
        <f t="shared" si="5"/>
        <v>0</v>
      </c>
      <c r="L134" s="47" t="s">
        <v>32</v>
      </c>
      <c r="M134" s="54">
        <v>63.339999999999996</v>
      </c>
    </row>
    <row r="135" spans="2:13" ht="78.75">
      <c r="B135" s="33" t="s">
        <v>30</v>
      </c>
      <c r="C135" s="59">
        <v>129</v>
      </c>
      <c r="D135" s="50" t="s">
        <v>160</v>
      </c>
      <c r="E135" s="50" t="str">
        <f t="shared" si="3"/>
        <v>Plasma de iepure</v>
      </c>
      <c r="F135" s="57" t="s">
        <v>340</v>
      </c>
      <c r="G135" s="60">
        <v>300</v>
      </c>
      <c r="H135" s="54"/>
      <c r="I135" s="54"/>
      <c r="J135" s="51">
        <f t="shared" si="4"/>
        <v>0</v>
      </c>
      <c r="K135" s="51">
        <f t="shared" si="5"/>
        <v>0</v>
      </c>
      <c r="L135" s="47" t="s">
        <v>32</v>
      </c>
      <c r="M135" s="54">
        <v>35500</v>
      </c>
    </row>
    <row r="136" spans="2:13" ht="78.75">
      <c r="B136" s="33" t="s">
        <v>30</v>
      </c>
      <c r="C136" s="59">
        <v>130</v>
      </c>
      <c r="D136" s="62" t="s">
        <v>161</v>
      </c>
      <c r="E136" s="50" t="str">
        <f aca="true" t="shared" si="6" ref="E136:E168">D136</f>
        <v>Pseudomonas aeruginosa (P. aeruginosa) AТСС 27853</v>
      </c>
      <c r="F136" s="65" t="s">
        <v>333</v>
      </c>
      <c r="G136" s="60">
        <v>20</v>
      </c>
      <c r="H136" s="54"/>
      <c r="I136" s="54"/>
      <c r="J136" s="51">
        <f aca="true" t="shared" si="7" ref="J136:J168">H136*G136</f>
        <v>0</v>
      </c>
      <c r="K136" s="51">
        <f aca="true" t="shared" si="8" ref="K136:K168">I136*G136</f>
        <v>0</v>
      </c>
      <c r="L136" s="47" t="s">
        <v>32</v>
      </c>
      <c r="M136" s="54">
        <v>4500</v>
      </c>
    </row>
    <row r="137" spans="2:13" ht="78.75">
      <c r="B137" s="33" t="s">
        <v>30</v>
      </c>
      <c r="C137" s="60">
        <v>131</v>
      </c>
      <c r="D137" s="50" t="s">
        <v>162</v>
      </c>
      <c r="E137" s="50" t="str">
        <f t="shared" si="6"/>
        <v>Resazurin-indicator  al anaerobiozei</v>
      </c>
      <c r="F137" s="57" t="s">
        <v>338</v>
      </c>
      <c r="G137" s="60">
        <v>50</v>
      </c>
      <c r="H137" s="54"/>
      <c r="I137" s="54"/>
      <c r="J137" s="51">
        <f t="shared" si="7"/>
        <v>0</v>
      </c>
      <c r="K137" s="51">
        <f t="shared" si="8"/>
        <v>0</v>
      </c>
      <c r="L137" s="47" t="s">
        <v>32</v>
      </c>
      <c r="M137" s="54">
        <v>2500</v>
      </c>
    </row>
    <row r="138" spans="2:13" ht="78.75">
      <c r="B138" s="33" t="s">
        <v>30</v>
      </c>
      <c r="C138" s="59">
        <v>132</v>
      </c>
      <c r="D138" s="50" t="s">
        <v>163</v>
      </c>
      <c r="E138" s="50" t="str">
        <f t="shared" si="6"/>
        <v>Ser bovin</v>
      </c>
      <c r="F138" s="57" t="s">
        <v>35</v>
      </c>
      <c r="G138" s="60">
        <v>0.5</v>
      </c>
      <c r="H138" s="54"/>
      <c r="I138" s="54"/>
      <c r="J138" s="51">
        <f t="shared" si="7"/>
        <v>0</v>
      </c>
      <c r="K138" s="51">
        <f t="shared" si="8"/>
        <v>0</v>
      </c>
      <c r="L138" s="47" t="s">
        <v>32</v>
      </c>
      <c r="M138" s="54">
        <v>1145.84</v>
      </c>
    </row>
    <row r="139" spans="2:13" ht="78.75">
      <c r="B139" s="33" t="s">
        <v>30</v>
      </c>
      <c r="C139" s="59">
        <v>133</v>
      </c>
      <c r="D139" s="50" t="s">
        <v>164</v>
      </c>
      <c r="E139" s="50" t="str">
        <f t="shared" si="6"/>
        <v>Ser diagnostic polivalent Salmonelozic OMA</v>
      </c>
      <c r="F139" s="57" t="s">
        <v>36</v>
      </c>
      <c r="G139" s="60">
        <v>24</v>
      </c>
      <c r="H139" s="54"/>
      <c r="I139" s="54"/>
      <c r="J139" s="51">
        <f t="shared" si="7"/>
        <v>0</v>
      </c>
      <c r="K139" s="51">
        <f t="shared" si="8"/>
        <v>0</v>
      </c>
      <c r="L139" s="47" t="s">
        <v>32</v>
      </c>
      <c r="M139" s="54">
        <v>14000</v>
      </c>
    </row>
    <row r="140" spans="2:13" ht="78.75">
      <c r="B140" s="33" t="s">
        <v>30</v>
      </c>
      <c r="C140" s="59">
        <v>134</v>
      </c>
      <c r="D140" s="50" t="s">
        <v>165</v>
      </c>
      <c r="E140" s="50" t="str">
        <f t="shared" si="6"/>
        <v xml:space="preserve">Ser diagnostic Salmonella monovalent O4 </v>
      </c>
      <c r="F140" s="57" t="s">
        <v>36</v>
      </c>
      <c r="G140" s="60">
        <v>18</v>
      </c>
      <c r="H140" s="54"/>
      <c r="I140" s="54"/>
      <c r="J140" s="51">
        <f t="shared" si="7"/>
        <v>0</v>
      </c>
      <c r="K140" s="51">
        <f t="shared" si="8"/>
        <v>0</v>
      </c>
      <c r="L140" s="47" t="s">
        <v>32</v>
      </c>
      <c r="M140" s="54">
        <v>14850</v>
      </c>
    </row>
    <row r="141" spans="2:13" ht="78.75">
      <c r="B141" s="33" t="s">
        <v>30</v>
      </c>
      <c r="C141" s="60">
        <v>135</v>
      </c>
      <c r="D141" s="50" t="s">
        <v>166</v>
      </c>
      <c r="E141" s="50" t="str">
        <f t="shared" si="6"/>
        <v>Ser diagnostic Salmonella monovalent O9</v>
      </c>
      <c r="F141" s="57" t="s">
        <v>36</v>
      </c>
      <c r="G141" s="60">
        <v>20</v>
      </c>
      <c r="H141" s="54"/>
      <c r="I141" s="54"/>
      <c r="J141" s="51">
        <f t="shared" si="7"/>
        <v>0</v>
      </c>
      <c r="K141" s="51">
        <f t="shared" si="8"/>
        <v>0</v>
      </c>
      <c r="L141" s="47" t="s">
        <v>32</v>
      </c>
      <c r="M141" s="54">
        <v>16500</v>
      </c>
    </row>
    <row r="142" spans="2:13" ht="78.75">
      <c r="B142" s="33" t="s">
        <v>30</v>
      </c>
      <c r="C142" s="59">
        <v>136</v>
      </c>
      <c r="D142" s="50" t="s">
        <v>167</v>
      </c>
      <c r="E142" s="50" t="str">
        <f t="shared" si="6"/>
        <v>Seruri diagnostice
polivalente Shigella sonnei;
boydii; Flexneri I - VI;
dysenteriae 1-12</v>
      </c>
      <c r="F142" s="57" t="s">
        <v>341</v>
      </c>
      <c r="G142" s="60">
        <v>4</v>
      </c>
      <c r="H142" s="54"/>
      <c r="I142" s="54"/>
      <c r="J142" s="51">
        <f t="shared" si="7"/>
        <v>0</v>
      </c>
      <c r="K142" s="51">
        <f t="shared" si="8"/>
        <v>0</v>
      </c>
      <c r="L142" s="47" t="s">
        <v>32</v>
      </c>
      <c r="M142" s="54">
        <v>2560</v>
      </c>
    </row>
    <row r="143" spans="2:13" ht="78.75">
      <c r="B143" s="33" t="s">
        <v>30</v>
      </c>
      <c r="C143" s="59">
        <v>137</v>
      </c>
      <c r="D143" s="50" t="s">
        <v>168</v>
      </c>
      <c r="E143" s="50" t="str">
        <f t="shared" si="6"/>
        <v>Seruri Polivalent
Salmonella A,B,C,D,E
si monovalent</v>
      </c>
      <c r="F143" s="57" t="s">
        <v>341</v>
      </c>
      <c r="G143" s="60">
        <v>17</v>
      </c>
      <c r="H143" s="54"/>
      <c r="I143" s="54"/>
      <c r="J143" s="51">
        <f t="shared" si="7"/>
        <v>0</v>
      </c>
      <c r="K143" s="51">
        <f t="shared" si="8"/>
        <v>0</v>
      </c>
      <c r="L143" s="47" t="s">
        <v>32</v>
      </c>
      <c r="M143" s="54">
        <v>12041.67</v>
      </c>
    </row>
    <row r="144" spans="2:13" ht="78.75">
      <c r="B144" s="33" t="s">
        <v>30</v>
      </c>
      <c r="C144" s="59">
        <v>138</v>
      </c>
      <c r="D144" s="62" t="s">
        <v>169</v>
      </c>
      <c r="E144" s="50" t="str">
        <f t="shared" si="6"/>
        <v>SIM medium</v>
      </c>
      <c r="F144" s="57" t="s">
        <v>35</v>
      </c>
      <c r="G144" s="60">
        <v>0.5</v>
      </c>
      <c r="H144" s="54"/>
      <c r="I144" s="54"/>
      <c r="J144" s="51">
        <f t="shared" si="7"/>
        <v>0</v>
      </c>
      <c r="K144" s="51">
        <f t="shared" si="8"/>
        <v>0</v>
      </c>
      <c r="L144" s="47" t="s">
        <v>32</v>
      </c>
      <c r="M144" s="54">
        <v>875</v>
      </c>
    </row>
    <row r="145" spans="2:13" ht="78.75">
      <c r="B145" s="33" t="s">
        <v>30</v>
      </c>
      <c r="C145" s="60">
        <v>139</v>
      </c>
      <c r="D145" s="50" t="s">
        <v>170</v>
      </c>
      <c r="E145" s="50" t="str">
        <f t="shared" si="6"/>
        <v xml:space="preserve">Sistem universal aerobi, anaerobi, microaerofili și fungi pentru hemocultură </v>
      </c>
      <c r="F145" s="57" t="s">
        <v>340</v>
      </c>
      <c r="G145" s="60">
        <v>4125</v>
      </c>
      <c r="H145" s="54"/>
      <c r="I145" s="54"/>
      <c r="J145" s="51">
        <f t="shared" si="7"/>
        <v>0</v>
      </c>
      <c r="K145" s="51">
        <f t="shared" si="8"/>
        <v>0</v>
      </c>
      <c r="L145" s="47" t="s">
        <v>32</v>
      </c>
      <c r="M145" s="54">
        <v>297000</v>
      </c>
    </row>
    <row r="146" spans="2:13" ht="78.75">
      <c r="B146" s="33" t="s">
        <v>30</v>
      </c>
      <c r="C146" s="59">
        <v>140</v>
      </c>
      <c r="D146" s="62" t="s">
        <v>171</v>
      </c>
      <c r="E146" s="50" t="str">
        <f t="shared" si="6"/>
        <v>Sistema de transport cu mediu Cary-Blair</v>
      </c>
      <c r="F146" s="65" t="s">
        <v>338</v>
      </c>
      <c r="G146" s="60">
        <v>4100</v>
      </c>
      <c r="H146" s="54"/>
      <c r="I146" s="54"/>
      <c r="J146" s="51">
        <f t="shared" si="7"/>
        <v>0</v>
      </c>
      <c r="K146" s="51">
        <f t="shared" si="8"/>
        <v>0</v>
      </c>
      <c r="L146" s="47" t="s">
        <v>32</v>
      </c>
      <c r="M146" s="54">
        <v>10250</v>
      </c>
    </row>
    <row r="147" spans="2:13" ht="78.75">
      <c r="B147" s="33" t="s">
        <v>30</v>
      </c>
      <c r="C147" s="59">
        <v>141</v>
      </c>
      <c r="D147" s="50" t="s">
        <v>172</v>
      </c>
      <c r="E147" s="50" t="str">
        <f t="shared" si="6"/>
        <v>Soluţie de fuxină fenicată Ziehl pentru colorarea Gram</v>
      </c>
      <c r="F147" s="57" t="s">
        <v>36</v>
      </c>
      <c r="G147" s="60">
        <v>750</v>
      </c>
      <c r="H147" s="54"/>
      <c r="I147" s="54"/>
      <c r="J147" s="51">
        <f t="shared" si="7"/>
        <v>0</v>
      </c>
      <c r="K147" s="51">
        <f t="shared" si="8"/>
        <v>0</v>
      </c>
      <c r="L147" s="47" t="s">
        <v>32</v>
      </c>
      <c r="M147" s="54">
        <v>4350</v>
      </c>
    </row>
    <row r="148" spans="2:13" ht="78.75">
      <c r="B148" s="33" t="s">
        <v>30</v>
      </c>
      <c r="C148" s="59">
        <v>142</v>
      </c>
      <c r="D148" s="67" t="s">
        <v>173</v>
      </c>
      <c r="E148" s="50" t="str">
        <f t="shared" si="6"/>
        <v>Soluţie iodo-iodurată (Lugol) pentru colorarea Gram</v>
      </c>
      <c r="F148" s="57" t="s">
        <v>36</v>
      </c>
      <c r="G148" s="60">
        <v>375</v>
      </c>
      <c r="H148" s="54"/>
      <c r="I148" s="54"/>
      <c r="J148" s="51">
        <f t="shared" si="7"/>
        <v>0</v>
      </c>
      <c r="K148" s="51">
        <f t="shared" si="8"/>
        <v>0</v>
      </c>
      <c r="L148" s="47" t="s">
        <v>32</v>
      </c>
      <c r="M148" s="54">
        <v>2175</v>
      </c>
    </row>
    <row r="149" spans="2:13" ht="78.75">
      <c r="B149" s="33" t="s">
        <v>30</v>
      </c>
      <c r="C149" s="60">
        <v>143</v>
      </c>
      <c r="D149" s="67" t="s">
        <v>174</v>
      </c>
      <c r="E149" s="50" t="str">
        <f t="shared" si="6"/>
        <v xml:space="preserve">Standart McFarland de turbiditate 0,5 unităţi    </v>
      </c>
      <c r="F149" s="57" t="s">
        <v>336</v>
      </c>
      <c r="G149" s="60">
        <v>1</v>
      </c>
      <c r="H149" s="54"/>
      <c r="I149" s="54"/>
      <c r="J149" s="51">
        <f t="shared" si="7"/>
        <v>0</v>
      </c>
      <c r="K149" s="51">
        <f t="shared" si="8"/>
        <v>0</v>
      </c>
      <c r="L149" s="47" t="s">
        <v>32</v>
      </c>
      <c r="M149" s="54">
        <v>358.34</v>
      </c>
    </row>
    <row r="150" spans="2:13" ht="78.75">
      <c r="B150" s="33" t="s">
        <v>30</v>
      </c>
      <c r="C150" s="59">
        <v>144</v>
      </c>
      <c r="D150" s="62" t="s">
        <v>175</v>
      </c>
      <c r="E150" s="50" t="str">
        <f t="shared" si="6"/>
        <v>Staphylococcus aureus (S.aureus) AТСС 29213</v>
      </c>
      <c r="F150" s="65" t="s">
        <v>333</v>
      </c>
      <c r="G150" s="60">
        <v>20</v>
      </c>
      <c r="H150" s="54"/>
      <c r="I150" s="54"/>
      <c r="J150" s="51">
        <f t="shared" si="7"/>
        <v>0</v>
      </c>
      <c r="K150" s="51">
        <f t="shared" si="8"/>
        <v>0</v>
      </c>
      <c r="L150" s="47" t="s">
        <v>32</v>
      </c>
      <c r="M150" s="54">
        <v>4500</v>
      </c>
    </row>
    <row r="151" spans="2:13" ht="78.75">
      <c r="B151" s="33" t="s">
        <v>30</v>
      </c>
      <c r="C151" s="59">
        <v>145</v>
      </c>
      <c r="D151" s="63" t="s">
        <v>176</v>
      </c>
      <c r="E151" s="50" t="str">
        <f t="shared" si="6"/>
        <v>Suspensie de galbenuş</v>
      </c>
      <c r="F151" s="57" t="s">
        <v>36</v>
      </c>
      <c r="G151" s="60">
        <v>500</v>
      </c>
      <c r="H151" s="54"/>
      <c r="I151" s="54"/>
      <c r="J151" s="51">
        <f t="shared" si="7"/>
        <v>0</v>
      </c>
      <c r="K151" s="51">
        <f t="shared" si="8"/>
        <v>0</v>
      </c>
      <c r="L151" s="47" t="s">
        <v>32</v>
      </c>
      <c r="M151" s="54">
        <v>1395</v>
      </c>
    </row>
    <row r="152" spans="2:13" ht="78.75">
      <c r="B152" s="33" t="s">
        <v>30</v>
      </c>
      <c r="C152" s="59">
        <v>146</v>
      </c>
      <c r="D152" s="62" t="s">
        <v>177</v>
      </c>
      <c r="E152" s="50" t="str">
        <f t="shared" si="6"/>
        <v>Test rapid pentru determinarea glutamat dehidrogenazei (GDH) in materii fecale prin metoda cromotografica</v>
      </c>
      <c r="F152" s="65" t="s">
        <v>338</v>
      </c>
      <c r="G152" s="60">
        <v>200</v>
      </c>
      <c r="H152" s="54"/>
      <c r="I152" s="54"/>
      <c r="J152" s="51">
        <f t="shared" si="7"/>
        <v>0</v>
      </c>
      <c r="K152" s="51">
        <f t="shared" si="8"/>
        <v>0</v>
      </c>
      <c r="L152" s="47" t="s">
        <v>32</v>
      </c>
      <c r="M152" s="54">
        <v>9000</v>
      </c>
    </row>
    <row r="153" spans="2:13" ht="90">
      <c r="B153" s="33" t="s">
        <v>30</v>
      </c>
      <c r="C153" s="60">
        <v>147</v>
      </c>
      <c r="D153" s="62" t="s">
        <v>178</v>
      </c>
      <c r="E153" s="50" t="str">
        <f t="shared" si="6"/>
        <v>Test rapid pentru determinarea toxinelor A si B a Clostridium difficile in materii fecale prin metoda imunocromatografica</v>
      </c>
      <c r="F153" s="65" t="s">
        <v>338</v>
      </c>
      <c r="G153" s="60">
        <v>150</v>
      </c>
      <c r="H153" s="54"/>
      <c r="I153" s="54"/>
      <c r="J153" s="51">
        <f t="shared" si="7"/>
        <v>0</v>
      </c>
      <c r="K153" s="51">
        <f t="shared" si="8"/>
        <v>0</v>
      </c>
      <c r="L153" s="47" t="s">
        <v>32</v>
      </c>
      <c r="M153" s="54">
        <v>10000</v>
      </c>
    </row>
    <row r="154" spans="2:13" ht="78.75">
      <c r="B154" s="33" t="s">
        <v>30</v>
      </c>
      <c r="C154" s="59">
        <v>148</v>
      </c>
      <c r="D154" s="50" t="s">
        <v>179</v>
      </c>
      <c r="E154" s="50" t="str">
        <f t="shared" si="6"/>
        <v>Teste pentru aprecierea pH mediilor</v>
      </c>
      <c r="F154" s="57" t="s">
        <v>340</v>
      </c>
      <c r="G154" s="60">
        <v>16</v>
      </c>
      <c r="H154" s="54"/>
      <c r="I154" s="54"/>
      <c r="J154" s="51">
        <f t="shared" si="7"/>
        <v>0</v>
      </c>
      <c r="K154" s="51">
        <f t="shared" si="8"/>
        <v>0</v>
      </c>
      <c r="L154" s="47" t="s">
        <v>32</v>
      </c>
      <c r="M154" s="54">
        <v>1152</v>
      </c>
    </row>
    <row r="155" spans="2:13" ht="78.75">
      <c r="B155" s="33" t="s">
        <v>30</v>
      </c>
      <c r="C155" s="59">
        <v>149</v>
      </c>
      <c r="D155" s="50" t="s">
        <v>180</v>
      </c>
      <c r="E155" s="50" t="str">
        <f t="shared" si="6"/>
        <v xml:space="preserve">Teste pentru determinarea indolului cu reactiv Covac  </v>
      </c>
      <c r="F155" s="57" t="s">
        <v>337</v>
      </c>
      <c r="G155" s="60">
        <v>1775</v>
      </c>
      <c r="H155" s="54"/>
      <c r="I155" s="54"/>
      <c r="J155" s="51">
        <f t="shared" si="7"/>
        <v>0</v>
      </c>
      <c r="K155" s="51">
        <f t="shared" si="8"/>
        <v>0</v>
      </c>
      <c r="L155" s="47" t="s">
        <v>32</v>
      </c>
      <c r="M155" s="54">
        <v>8875</v>
      </c>
    </row>
    <row r="156" spans="2:13" ht="78.75">
      <c r="B156" s="33" t="s">
        <v>30</v>
      </c>
      <c r="C156" s="59">
        <v>150</v>
      </c>
      <c r="D156" s="62" t="s">
        <v>181</v>
      </c>
      <c r="E156" s="50" t="str">
        <f t="shared" si="6"/>
        <v xml:space="preserve">Tetracyclin </v>
      </c>
      <c r="F156" s="75" t="s">
        <v>333</v>
      </c>
      <c r="G156" s="60">
        <v>250</v>
      </c>
      <c r="H156" s="54"/>
      <c r="I156" s="54"/>
      <c r="J156" s="51">
        <f t="shared" si="7"/>
        <v>0</v>
      </c>
      <c r="K156" s="51">
        <f t="shared" si="8"/>
        <v>0</v>
      </c>
      <c r="L156" s="47" t="s">
        <v>32</v>
      </c>
      <c r="M156" s="54">
        <v>158.34</v>
      </c>
    </row>
    <row r="157" spans="2:13" ht="78.75">
      <c r="B157" s="33" t="s">
        <v>30</v>
      </c>
      <c r="C157" s="60">
        <v>151</v>
      </c>
      <c r="D157" s="50" t="s">
        <v>182</v>
      </c>
      <c r="E157" s="50" t="str">
        <f t="shared" si="6"/>
        <v>Tetrametilparafenildiamina</v>
      </c>
      <c r="F157" s="57" t="s">
        <v>334</v>
      </c>
      <c r="G157" s="60">
        <v>25</v>
      </c>
      <c r="H157" s="54"/>
      <c r="I157" s="54"/>
      <c r="J157" s="51">
        <f t="shared" si="7"/>
        <v>0</v>
      </c>
      <c r="K157" s="51">
        <f t="shared" si="8"/>
        <v>0</v>
      </c>
      <c r="L157" s="47" t="s">
        <v>32</v>
      </c>
      <c r="M157" s="54">
        <v>25</v>
      </c>
    </row>
    <row r="158" spans="2:13" ht="78.75">
      <c r="B158" s="33" t="s">
        <v>30</v>
      </c>
      <c r="C158" s="59">
        <v>152</v>
      </c>
      <c r="D158" s="62" t="s">
        <v>183</v>
      </c>
      <c r="E158" s="50" t="str">
        <f t="shared" si="6"/>
        <v xml:space="preserve">Tobramicin </v>
      </c>
      <c r="F158" s="75" t="s">
        <v>333</v>
      </c>
      <c r="G158" s="60">
        <v>250</v>
      </c>
      <c r="H158" s="54"/>
      <c r="I158" s="54"/>
      <c r="J158" s="51">
        <f t="shared" si="7"/>
        <v>0</v>
      </c>
      <c r="K158" s="51">
        <f t="shared" si="8"/>
        <v>0</v>
      </c>
      <c r="L158" s="47" t="s">
        <v>32</v>
      </c>
      <c r="M158" s="54">
        <v>158.34</v>
      </c>
    </row>
    <row r="159" spans="2:13" ht="78.75">
      <c r="B159" s="33" t="s">
        <v>30</v>
      </c>
      <c r="C159" s="59">
        <v>153</v>
      </c>
      <c r="D159" s="50" t="s">
        <v>184</v>
      </c>
      <c r="E159" s="50" t="str">
        <f t="shared" si="6"/>
        <v>Tripl Sugar Iron Agar</v>
      </c>
      <c r="F159" s="57" t="s">
        <v>35</v>
      </c>
      <c r="G159" s="60">
        <v>0.5</v>
      </c>
      <c r="H159" s="54"/>
      <c r="I159" s="54"/>
      <c r="J159" s="51">
        <f t="shared" si="7"/>
        <v>0</v>
      </c>
      <c r="K159" s="51">
        <f t="shared" si="8"/>
        <v>0</v>
      </c>
      <c r="L159" s="47" t="s">
        <v>32</v>
      </c>
      <c r="M159" s="54">
        <v>450</v>
      </c>
    </row>
    <row r="160" spans="2:13" ht="78.75">
      <c r="B160" s="33" t="s">
        <v>30</v>
      </c>
      <c r="C160" s="59">
        <v>154</v>
      </c>
      <c r="D160" s="50" t="s">
        <v>185</v>
      </c>
      <c r="E160" s="50" t="str">
        <f t="shared" si="6"/>
        <v>Trusa KIT- meningitides
(Tipul reagentului - Lichid)</v>
      </c>
      <c r="F160" s="57" t="s">
        <v>337</v>
      </c>
      <c r="G160" s="60">
        <v>30</v>
      </c>
      <c r="H160" s="54"/>
      <c r="I160" s="54"/>
      <c r="J160" s="51">
        <f t="shared" si="7"/>
        <v>0</v>
      </c>
      <c r="K160" s="51">
        <f t="shared" si="8"/>
        <v>0</v>
      </c>
      <c r="L160" s="47" t="s">
        <v>32</v>
      </c>
      <c r="M160" s="54">
        <v>3750</v>
      </c>
    </row>
    <row r="161" spans="2:13" ht="78.75">
      <c r="B161" s="33" t="s">
        <v>30</v>
      </c>
      <c r="C161" s="60">
        <v>155</v>
      </c>
      <c r="D161" s="50" t="s">
        <v>186</v>
      </c>
      <c r="E161" s="50" t="str">
        <f t="shared" si="6"/>
        <v>Tulpina-tip pentru control și pașaportizare</v>
      </c>
      <c r="F161" s="57" t="s">
        <v>338</v>
      </c>
      <c r="G161" s="60">
        <v>6</v>
      </c>
      <c r="H161" s="54"/>
      <c r="I161" s="54"/>
      <c r="J161" s="51">
        <f t="shared" si="7"/>
        <v>0</v>
      </c>
      <c r="K161" s="51">
        <f t="shared" si="8"/>
        <v>0</v>
      </c>
      <c r="L161" s="47" t="s">
        <v>32</v>
      </c>
      <c r="M161" s="54">
        <v>500</v>
      </c>
    </row>
    <row r="162" spans="2:13" ht="78.75">
      <c r="B162" s="33" t="s">
        <v>30</v>
      </c>
      <c r="C162" s="59">
        <v>156</v>
      </c>
      <c r="D162" s="50" t="s">
        <v>187</v>
      </c>
      <c r="E162" s="50" t="str">
        <f t="shared" si="6"/>
        <v>Urea Indole Medium</v>
      </c>
      <c r="F162" s="60" t="s">
        <v>35</v>
      </c>
      <c r="G162" s="60">
        <v>0.5</v>
      </c>
      <c r="H162" s="54"/>
      <c r="I162" s="54"/>
      <c r="J162" s="51">
        <f t="shared" si="7"/>
        <v>0</v>
      </c>
      <c r="K162" s="51">
        <f t="shared" si="8"/>
        <v>0</v>
      </c>
      <c r="L162" s="47" t="s">
        <v>32</v>
      </c>
      <c r="M162" s="54">
        <v>958.34</v>
      </c>
    </row>
    <row r="163" spans="2:13" ht="78.75">
      <c r="B163" s="33" t="s">
        <v>30</v>
      </c>
      <c r="C163" s="59">
        <v>157</v>
      </c>
      <c r="D163" s="50" t="s">
        <v>188</v>
      </c>
      <c r="E163" s="50" t="str">
        <f t="shared" si="6"/>
        <v>UTI Clarity agar</v>
      </c>
      <c r="F163" s="57" t="s">
        <v>35</v>
      </c>
      <c r="G163" s="60">
        <v>0.5</v>
      </c>
      <c r="H163" s="54"/>
      <c r="I163" s="54"/>
      <c r="J163" s="51">
        <f t="shared" si="7"/>
        <v>0</v>
      </c>
      <c r="K163" s="51">
        <f t="shared" si="8"/>
        <v>0</v>
      </c>
      <c r="L163" s="47" t="s">
        <v>32</v>
      </c>
      <c r="M163" s="54">
        <v>5083.34</v>
      </c>
    </row>
    <row r="164" spans="2:13" ht="78.75">
      <c r="B164" s="33" t="s">
        <v>30</v>
      </c>
      <c r="C164" s="59">
        <v>158</v>
      </c>
      <c r="D164" s="62" t="s">
        <v>189</v>
      </c>
      <c r="E164" s="50" t="str">
        <f t="shared" si="6"/>
        <v xml:space="preserve">Vancomycin </v>
      </c>
      <c r="F164" s="75" t="s">
        <v>333</v>
      </c>
      <c r="G164" s="60">
        <v>250</v>
      </c>
      <c r="H164" s="54"/>
      <c r="I164" s="54"/>
      <c r="J164" s="51">
        <f t="shared" si="7"/>
        <v>0</v>
      </c>
      <c r="K164" s="51">
        <f t="shared" si="8"/>
        <v>0</v>
      </c>
      <c r="L164" s="47" t="s">
        <v>32</v>
      </c>
      <c r="M164" s="54">
        <v>158.34</v>
      </c>
    </row>
    <row r="165" spans="2:13" ht="78.75">
      <c r="B165" s="33" t="s">
        <v>30</v>
      </c>
      <c r="C165" s="60">
        <v>159</v>
      </c>
      <c r="D165" s="62" t="s">
        <v>190</v>
      </c>
      <c r="E165" s="50" t="str">
        <f t="shared" si="6"/>
        <v>Voriconazol</v>
      </c>
      <c r="F165" s="75" t="s">
        <v>333</v>
      </c>
      <c r="G165" s="60">
        <v>250</v>
      </c>
      <c r="H165" s="54"/>
      <c r="I165" s="54"/>
      <c r="J165" s="51">
        <f t="shared" si="7"/>
        <v>0</v>
      </c>
      <c r="K165" s="51">
        <f t="shared" si="8"/>
        <v>0</v>
      </c>
      <c r="L165" s="47" t="s">
        <v>32</v>
      </c>
      <c r="M165" s="54">
        <v>158.34</v>
      </c>
    </row>
    <row r="166" spans="2:13" ht="78.75">
      <c r="B166" s="33" t="s">
        <v>30</v>
      </c>
      <c r="C166" s="59">
        <v>160</v>
      </c>
      <c r="D166" s="64" t="s">
        <v>191</v>
      </c>
      <c r="E166" s="50" t="str">
        <f t="shared" si="6"/>
        <v>X Y factor</v>
      </c>
      <c r="F166" s="57" t="s">
        <v>333</v>
      </c>
      <c r="G166" s="60">
        <v>100</v>
      </c>
      <c r="H166" s="54"/>
      <c r="I166" s="54"/>
      <c r="J166" s="51">
        <f t="shared" si="7"/>
        <v>0</v>
      </c>
      <c r="K166" s="51">
        <f t="shared" si="8"/>
        <v>0</v>
      </c>
      <c r="L166" s="47" t="s">
        <v>32</v>
      </c>
      <c r="M166" s="54">
        <v>183.34</v>
      </c>
    </row>
    <row r="167" spans="2:13" ht="78.75">
      <c r="B167" s="33" t="s">
        <v>30</v>
      </c>
      <c r="C167" s="59">
        <v>161</v>
      </c>
      <c r="D167" s="50" t="s">
        <v>192</v>
      </c>
      <c r="E167" s="50" t="str">
        <f t="shared" si="6"/>
        <v>Zaharoză</v>
      </c>
      <c r="F167" s="57" t="s">
        <v>35</v>
      </c>
      <c r="G167" s="60">
        <v>0.1</v>
      </c>
      <c r="H167" s="54"/>
      <c r="I167" s="54"/>
      <c r="J167" s="51">
        <f t="shared" si="7"/>
        <v>0</v>
      </c>
      <c r="K167" s="51">
        <f t="shared" si="8"/>
        <v>0</v>
      </c>
      <c r="L167" s="47" t="s">
        <v>32</v>
      </c>
      <c r="M167" s="54">
        <v>590</v>
      </c>
    </row>
    <row r="168" spans="2:13" ht="90">
      <c r="B168" s="33" t="s">
        <v>30</v>
      </c>
      <c r="C168" s="59">
        <v>162</v>
      </c>
      <c r="D168" s="50" t="s">
        <v>193</v>
      </c>
      <c r="E168" s="50" t="str">
        <f t="shared" si="6"/>
        <v>Reagent pentru transportare și păstrare materialului clinic «Транспортная среда с муколитиком (ТСМ)»</v>
      </c>
      <c r="F168" s="57" t="s">
        <v>338</v>
      </c>
      <c r="G168" s="60">
        <v>100</v>
      </c>
      <c r="H168" s="54"/>
      <c r="I168" s="54"/>
      <c r="J168" s="51">
        <f t="shared" si="7"/>
        <v>0</v>
      </c>
      <c r="K168" s="51">
        <f t="shared" si="8"/>
        <v>0</v>
      </c>
      <c r="L168" s="47" t="s">
        <v>32</v>
      </c>
      <c r="M168" s="54">
        <v>670</v>
      </c>
    </row>
    <row r="169" ht="12.75">
      <c r="M169" s="78">
        <f>SUM(M8:M168)</f>
        <v>763403.36</v>
      </c>
    </row>
    <row r="170" spans="8:11" ht="12.75">
      <c r="H170" s="1" t="s">
        <v>33</v>
      </c>
      <c r="J170" s="1">
        <f>SUM(J8:J169)</f>
        <v>0</v>
      </c>
      <c r="K170" s="45">
        <f>SUM(K8:K169)</f>
        <v>0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5" sqref="D15:T20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93" t="s">
        <v>25</v>
      </c>
      <c r="I12" s="93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2024-02-20T12:45:00Z</dcterms:modified>
  <cp:category/>
  <cp:version/>
  <cp:contentType/>
  <cp:contentStatus/>
</cp:coreProperties>
</file>