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Medicamente\LICITATII 2022\Gaze medicale 2022_repetat 1\Repetat 2\"/>
    </mc:Choice>
  </mc:AlternateContent>
  <xr:revisionPtr revIDLastSave="0" documentId="13_ncr:1_{2BFAF9CB-4A3B-4DF1-BC23-2F0C5E9B79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xigen gazos m3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6" l="1"/>
  <c r="H11" i="6"/>
  <c r="H14" i="6"/>
  <c r="J8" i="6"/>
  <c r="J11" i="6"/>
  <c r="J14" i="6"/>
  <c r="B8" i="6"/>
  <c r="C8" i="6"/>
  <c r="D8" i="6"/>
  <c r="E8" i="6"/>
  <c r="F8" i="6"/>
  <c r="G8" i="6"/>
  <c r="I8" i="6"/>
  <c r="A4" i="6"/>
  <c r="B14" i="6"/>
  <c r="C14" i="6"/>
  <c r="D14" i="6"/>
  <c r="E14" i="6"/>
  <c r="F14" i="6"/>
  <c r="G14" i="6"/>
  <c r="I14" i="6"/>
  <c r="H15" i="6" l="1"/>
  <c r="J15" i="6"/>
  <c r="B11" i="6"/>
  <c r="B15" i="6" s="1"/>
  <c r="C11" i="6"/>
  <c r="C15" i="6" s="1"/>
  <c r="D11" i="6"/>
  <c r="D15" i="6" s="1"/>
  <c r="E11" i="6"/>
  <c r="E15" i="6" s="1"/>
  <c r="F11" i="6"/>
  <c r="F15" i="6" s="1"/>
  <c r="G11" i="6"/>
  <c r="G15" i="6" s="1"/>
  <c r="I11" i="6"/>
  <c r="I15" i="6" s="1"/>
  <c r="L12" i="6"/>
  <c r="L9" i="6"/>
  <c r="L6" i="6"/>
  <c r="K15" i="6" l="1"/>
  <c r="L15" i="6"/>
</calcChain>
</file>

<file path=xl/sharedStrings.xml><?xml version="1.0" encoding="utf-8"?>
<sst xmlns="http://schemas.openxmlformats.org/spreadsheetml/2006/main" count="23" uniqueCount="20">
  <si>
    <t>Sumă de Cant.</t>
  </si>
  <si>
    <t>CIMF Ludmila Saptefrati_20217295519</t>
  </si>
  <si>
    <t>SR Cahul</t>
  </si>
  <si>
    <t>SR Cantemir</t>
  </si>
  <si>
    <t>SR Ceadir Lunga</t>
  </si>
  <si>
    <t>SR Nisporeni</t>
  </si>
  <si>
    <t>SR Taraclia</t>
  </si>
  <si>
    <t>SR Telenesti</t>
  </si>
  <si>
    <t>SR Ungheni</t>
  </si>
  <si>
    <t>Total general</t>
  </si>
  <si>
    <t>2.Oxigen medical gazos (O2 - gazos)</t>
  </si>
  <si>
    <t xml:space="preserve">butelii de 10 litri cu titlu gratuit în folosinţă </t>
  </si>
  <si>
    <t xml:space="preserve">butelii de 40 litri cu titlu gratuit în folosinţă </t>
  </si>
  <si>
    <t xml:space="preserve">butelii de 50 litri cu titlu gratuit în folosinţă </t>
  </si>
  <si>
    <t>SR Comrat</t>
  </si>
  <si>
    <t>3. Ambalaj: butelii de 40 lit. (6,3 m3 gaz O2); Puritate ≥ 99 %
Standarde de referință ce atestă calitatea produsului GOST 5583-78.</t>
  </si>
  <si>
    <t>4. Ambalaj: butelii de 50 lit. (10,5 m3 gaz O2); Puritate ≥ 99 %
Standarde de referință ce atestă calitatea produsului GOST 5583-78.</t>
  </si>
  <si>
    <r>
      <t xml:space="preserve">m </t>
    </r>
    <r>
      <rPr>
        <sz val="11"/>
        <color theme="1"/>
        <rFont val="Calibri"/>
        <family val="2"/>
        <charset val="204"/>
      </rPr>
      <t>³</t>
    </r>
  </si>
  <si>
    <t>m3</t>
  </si>
  <si>
    <r>
      <t>Ambalaj: butelii de 10 litri (1,57 m3)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Puritate ≥ 99 %
Standarde de referință ce atestă calitatea produsului GOST 5583-78.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</si>
</sst>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  <xf numFmtId="0" fontId="0" fillId="0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4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20"/>
  <sheetViews>
    <sheetView tabSelected="1" topLeftCell="A3" workbookViewId="0">
      <pane ySplit="1" topLeftCell="A4" activePane="bottomLeft" state="frozen"/>
      <selection activeCell="A3" sqref="A3"/>
      <selection pane="bottomLeft" activeCell="F21" sqref="F21"/>
    </sheetView>
  </sheetViews>
  <sheetFormatPr defaultRowHeight="15" x14ac:dyDescent="0.25"/>
  <cols>
    <col min="1" max="1" width="32.140625" customWidth="1"/>
    <col min="6" max="6" width="11.5703125" customWidth="1"/>
    <col min="11" max="11" width="10.5703125" customWidth="1"/>
    <col min="12" max="12" width="13.28515625" customWidth="1"/>
  </cols>
  <sheetData>
    <row r="2" spans="1:13" x14ac:dyDescent="0.25">
      <c r="A2" s="3"/>
    </row>
    <row r="3" spans="1:13" x14ac:dyDescent="0.25">
      <c r="A3" s="3" t="s">
        <v>0</v>
      </c>
    </row>
    <row r="4" spans="1:13" ht="75" x14ac:dyDescent="0.25">
      <c r="A4" s="3" t="e">
        <f>A4:AO4Etichete de rânduri</f>
        <v>#NAME?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14</v>
      </c>
      <c r="J4" s="11" t="s">
        <v>8</v>
      </c>
      <c r="K4" s="11" t="s">
        <v>9</v>
      </c>
      <c r="L4" s="12" t="s">
        <v>17</v>
      </c>
      <c r="M4" s="7"/>
    </row>
    <row r="5" spans="1:13" s="1" customFormat="1" ht="30" x14ac:dyDescent="0.25">
      <c r="A5" s="9" t="s">
        <v>10</v>
      </c>
      <c r="B5" s="4">
        <v>1</v>
      </c>
      <c r="C5" s="4">
        <v>334</v>
      </c>
      <c r="D5" s="4">
        <v>600</v>
      </c>
      <c r="E5" s="4">
        <v>1700</v>
      </c>
      <c r="F5" s="4">
        <v>400</v>
      </c>
      <c r="G5" s="4">
        <v>655</v>
      </c>
      <c r="H5" s="4">
        <v>300</v>
      </c>
      <c r="I5" s="4"/>
      <c r="J5" s="4">
        <v>5000</v>
      </c>
      <c r="K5" s="10"/>
      <c r="L5" s="13"/>
    </row>
    <row r="6" spans="1:13" ht="60" x14ac:dyDescent="0.25">
      <c r="A6" s="7" t="s">
        <v>19</v>
      </c>
      <c r="B6" s="6">
        <v>1</v>
      </c>
      <c r="C6" s="6">
        <v>10</v>
      </c>
      <c r="D6" s="6">
        <v>0</v>
      </c>
      <c r="E6" s="6"/>
      <c r="F6" s="6"/>
      <c r="G6" s="6">
        <v>35</v>
      </c>
      <c r="H6" s="6"/>
      <c r="I6" s="6">
        <v>45</v>
      </c>
      <c r="J6" s="6"/>
      <c r="K6" s="10"/>
      <c r="L6" s="13">
        <f>K6*2.1</f>
        <v>0</v>
      </c>
    </row>
    <row r="7" spans="1:13" s="2" customFormat="1" ht="30" x14ac:dyDescent="0.25">
      <c r="A7" s="8" t="s">
        <v>11</v>
      </c>
      <c r="B7" s="5">
        <v>1</v>
      </c>
      <c r="C7" s="5"/>
      <c r="D7" s="5"/>
      <c r="E7" s="5"/>
      <c r="F7" s="5"/>
      <c r="G7" s="5">
        <v>5</v>
      </c>
      <c r="H7" s="5"/>
      <c r="I7" s="5"/>
      <c r="J7" s="5"/>
      <c r="K7" s="10"/>
      <c r="L7" s="13"/>
    </row>
    <row r="8" spans="1:13" s="2" customFormat="1" x14ac:dyDescent="0.25">
      <c r="A8" s="8" t="s">
        <v>18</v>
      </c>
      <c r="B8" s="5">
        <f t="shared" ref="B8:J8" si="0">B6*1.57</f>
        <v>1.57</v>
      </c>
      <c r="C8" s="5">
        <f t="shared" si="0"/>
        <v>15.700000000000001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54.95</v>
      </c>
      <c r="H8" s="5">
        <f t="shared" si="0"/>
        <v>0</v>
      </c>
      <c r="I8" s="5">
        <f t="shared" si="0"/>
        <v>70.650000000000006</v>
      </c>
      <c r="J8" s="5">
        <f t="shared" si="0"/>
        <v>0</v>
      </c>
      <c r="K8" s="10"/>
      <c r="L8" s="13"/>
    </row>
    <row r="9" spans="1:13" ht="60" x14ac:dyDescent="0.25">
      <c r="A9" s="7" t="s">
        <v>15</v>
      </c>
      <c r="B9" s="6"/>
      <c r="C9" s="6">
        <v>324</v>
      </c>
      <c r="D9" s="6">
        <v>600</v>
      </c>
      <c r="E9" s="6">
        <v>3400</v>
      </c>
      <c r="F9" s="6"/>
      <c r="G9" s="6">
        <v>620</v>
      </c>
      <c r="H9" s="6"/>
      <c r="I9" s="6">
        <v>900</v>
      </c>
      <c r="J9" s="6">
        <v>5000</v>
      </c>
      <c r="K9" s="10"/>
      <c r="L9" s="13">
        <f>K9*6.3</f>
        <v>0</v>
      </c>
    </row>
    <row r="10" spans="1:13" s="2" customFormat="1" ht="30" x14ac:dyDescent="0.25">
      <c r="A10" s="8" t="s">
        <v>12</v>
      </c>
      <c r="B10" s="5"/>
      <c r="C10" s="5"/>
      <c r="D10" s="5"/>
      <c r="E10" s="5"/>
      <c r="F10" s="5">
        <v>1</v>
      </c>
      <c r="G10" s="5">
        <v>20</v>
      </c>
      <c r="H10" s="5"/>
      <c r="I10" s="5"/>
      <c r="J10" s="5"/>
      <c r="K10" s="10"/>
      <c r="L10" s="13"/>
    </row>
    <row r="11" spans="1:13" s="2" customFormat="1" x14ac:dyDescent="0.25">
      <c r="A11" s="8" t="s">
        <v>18</v>
      </c>
      <c r="B11" s="5">
        <f t="shared" ref="B11:J11" si="1">B9*6.3</f>
        <v>0</v>
      </c>
      <c r="C11" s="5">
        <f t="shared" si="1"/>
        <v>2041.2</v>
      </c>
      <c r="D11" s="5">
        <f t="shared" si="1"/>
        <v>3780</v>
      </c>
      <c r="E11" s="5">
        <f t="shared" si="1"/>
        <v>21420</v>
      </c>
      <c r="F11" s="5">
        <f t="shared" si="1"/>
        <v>0</v>
      </c>
      <c r="G11" s="5">
        <f t="shared" si="1"/>
        <v>3906</v>
      </c>
      <c r="H11" s="5">
        <f t="shared" si="1"/>
        <v>0</v>
      </c>
      <c r="I11" s="5">
        <f t="shared" si="1"/>
        <v>5670</v>
      </c>
      <c r="J11" s="5">
        <f t="shared" si="1"/>
        <v>31500</v>
      </c>
      <c r="K11" s="10"/>
      <c r="L11" s="13"/>
    </row>
    <row r="12" spans="1:13" ht="60" x14ac:dyDescent="0.25">
      <c r="A12" s="7" t="s">
        <v>16</v>
      </c>
      <c r="B12" s="6"/>
      <c r="C12" s="6"/>
      <c r="D12" s="6">
        <v>0</v>
      </c>
      <c r="E12" s="6"/>
      <c r="F12" s="6">
        <v>400</v>
      </c>
      <c r="G12" s="6"/>
      <c r="H12" s="6">
        <v>300</v>
      </c>
      <c r="I12" s="6">
        <v>45</v>
      </c>
      <c r="J12" s="6"/>
      <c r="K12" s="10"/>
      <c r="L12" s="13">
        <f>K12*10.5</f>
        <v>0</v>
      </c>
    </row>
    <row r="13" spans="1:13" s="2" customFormat="1" ht="30" x14ac:dyDescent="0.25">
      <c r="A13" s="8" t="s">
        <v>13</v>
      </c>
      <c r="B13" s="5"/>
      <c r="C13" s="5"/>
      <c r="D13" s="5"/>
      <c r="E13" s="5"/>
      <c r="F13" s="5">
        <v>60</v>
      </c>
      <c r="G13" s="5"/>
      <c r="H13" s="5"/>
      <c r="I13" s="5"/>
      <c r="J13" s="5"/>
      <c r="K13" s="10"/>
      <c r="L13" s="13"/>
    </row>
    <row r="14" spans="1:13" s="2" customFormat="1" x14ac:dyDescent="0.25">
      <c r="A14" s="14" t="s">
        <v>18</v>
      </c>
      <c r="B14" s="15">
        <f t="shared" ref="B14:J14" si="2">B12*10.5</f>
        <v>0</v>
      </c>
      <c r="C14" s="15">
        <f t="shared" si="2"/>
        <v>0</v>
      </c>
      <c r="D14" s="15">
        <f t="shared" si="2"/>
        <v>0</v>
      </c>
      <c r="E14" s="15">
        <f t="shared" si="2"/>
        <v>0</v>
      </c>
      <c r="F14" s="15">
        <f t="shared" si="2"/>
        <v>4200</v>
      </c>
      <c r="G14" s="15">
        <f t="shared" si="2"/>
        <v>0</v>
      </c>
      <c r="H14" s="15">
        <f t="shared" si="2"/>
        <v>3150</v>
      </c>
      <c r="I14" s="15">
        <f t="shared" si="2"/>
        <v>472.5</v>
      </c>
      <c r="J14" s="15">
        <f t="shared" si="2"/>
        <v>0</v>
      </c>
      <c r="K14" s="16"/>
      <c r="L14" s="13"/>
    </row>
    <row r="15" spans="1:13" x14ac:dyDescent="0.25">
      <c r="A15" s="3" t="s">
        <v>9</v>
      </c>
      <c r="B15">
        <f t="shared" ref="B15:J15" si="3">B8+B11+B14</f>
        <v>1.57</v>
      </c>
      <c r="C15">
        <f t="shared" si="3"/>
        <v>2056.9</v>
      </c>
      <c r="D15">
        <f t="shared" si="3"/>
        <v>3780</v>
      </c>
      <c r="E15">
        <f t="shared" si="3"/>
        <v>21420</v>
      </c>
      <c r="F15">
        <f t="shared" si="3"/>
        <v>4200</v>
      </c>
      <c r="G15">
        <f t="shared" si="3"/>
        <v>3960.95</v>
      </c>
      <c r="H15">
        <f t="shared" si="3"/>
        <v>3150</v>
      </c>
      <c r="I15">
        <f t="shared" si="3"/>
        <v>6213.15</v>
      </c>
      <c r="J15">
        <f t="shared" si="3"/>
        <v>31500</v>
      </c>
      <c r="K15">
        <f>SUM(B15:J15)</f>
        <v>76282.570000000007</v>
      </c>
      <c r="L15" s="13">
        <f>SUM(L6:L13)</f>
        <v>0</v>
      </c>
    </row>
    <row r="16" spans="1:13" x14ac:dyDescent="0.25">
      <c r="A16" s="3"/>
    </row>
    <row r="17" spans="1:1" x14ac:dyDescent="0.25">
      <c r="A17" s="3"/>
    </row>
    <row r="20" spans="1:1" x14ac:dyDescent="0.25">
      <c r="A20" s="3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Oxigen gazos m3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CAPCS-Medicamente</cp:lastModifiedBy>
  <cp:lastPrinted>2022-01-21T15:51:49Z</cp:lastPrinted>
  <dcterms:created xsi:type="dcterms:W3CDTF">2021-08-13T07:40:40Z</dcterms:created>
  <dcterms:modified xsi:type="dcterms:W3CDTF">2022-04-15T11:48:19Z</dcterms:modified>
</cp:coreProperties>
</file>