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192.168.110.2\Dispozitive\+LP ADM 2025\+PROGRAME SPECIALE\ELECTROCARDIOSTIMULATOARE\"/>
    </mc:Choice>
  </mc:AlternateContent>
  <xr:revisionPtr revIDLastSave="0" documentId="13_ncr:1_{A9CCEE0F-79B1-47E9-A4C6-7EEAA6F0E8F9}" xr6:coauthVersionLast="47" xr6:coauthVersionMax="47" xr10:uidLastSave="{00000000-0000-0000-0000-000000000000}"/>
  <bookViews>
    <workbookView xWindow="-120" yWindow="-120" windowWidth="29040" windowHeight="15840" xr2:uid="{B63E57B6-3806-4369-81CF-ADA15B938A33}"/>
  </bookViews>
  <sheets>
    <sheet name="electrocardiostimulatoare" sheetId="1" r:id="rId1"/>
  </sheets>
  <definedNames>
    <definedName name="_xlnm._FilterDatabase" localSheetId="0" hidden="1">electrocardiostimulatoare!$A$1:$L$12</definedName>
  </definedNames>
  <calcPr calcId="18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 i="1" l="1"/>
  <c r="L11" i="1" s="1"/>
  <c r="K12" i="1"/>
  <c r="L12" i="1" s="1"/>
  <c r="K10" i="1"/>
  <c r="L10" i="1" s="1"/>
  <c r="L2" i="1"/>
  <c r="L3" i="1"/>
  <c r="L13" i="1" s="1"/>
  <c r="L4" i="1"/>
  <c r="L5" i="1"/>
  <c r="L6" i="1"/>
  <c r="L7" i="1"/>
  <c r="L9" i="1"/>
</calcChain>
</file>

<file path=xl/sharedStrings.xml><?xml version="1.0" encoding="utf-8"?>
<sst xmlns="http://schemas.openxmlformats.org/spreadsheetml/2006/main" count="55" uniqueCount="35">
  <si>
    <t>Nr. Lot</t>
  </si>
  <si>
    <t>Denumire Lot</t>
  </si>
  <si>
    <t>Denumire Poziție</t>
  </si>
  <si>
    <t>Specificarea tehnică deplină solicitată de către autoritatea contractantă</t>
  </si>
  <si>
    <t>Unitatea de măsură</t>
  </si>
  <si>
    <t>Preț estimat fără TVA PENTRU 2025</t>
  </si>
  <si>
    <t>Suma Estimată fărăTVA Pentru 2025</t>
  </si>
  <si>
    <t>bucată</t>
  </si>
  <si>
    <t>Set introductor pentru punctie venei centrale scurt</t>
  </si>
  <si>
    <t>Kit-set cu electrod endocardial pentru stimularea temporara</t>
  </si>
  <si>
    <t>Introducer 6-9F de tip “peel-away” cu ghid hidrofil</t>
  </si>
  <si>
    <t>Introducer 6-9F de tip “peel-away” cu valva hemostatica</t>
  </si>
  <si>
    <t>Set introductor pentru punctie venei centrale lung</t>
  </si>
  <si>
    <t>Lungimea canulei utile de 20-25 cm, cu ID de 6F, 7F, 8F, 9F cu valve hemostatica, pentru abord femoral se vor livra cu miniguide wire de otel inoxidabil sau de nitinol/platinum cu lungimi de 50-70 cm de tip J cu diametre de 0,035;  0,038;  ac de punctie (18G), introducatorul, dilatatorul, ghidul si inclusiv acul vor fi intr-un suport de plastic pentru o mai usoara spalare a acestora inainte de procedura. Posibilitatea de a se cere si teci cu marker radiopoac exact in extremitatea distala.</t>
  </si>
  <si>
    <t xml:space="preserve">Sistem  de inchidere percutana a arteriotomiei femorale </t>
  </si>
  <si>
    <t xml:space="preserve">Dispozitiv pentru inchiderea vasculara activă </t>
  </si>
  <si>
    <t xml:space="preserve">Teacă cu valvă hemostatică pentru punctie transseptala  </t>
  </si>
  <si>
    <t xml:space="preserve">Lungimea canulei utile de 62-63 cm, cu ID de 8-9 F cu valva hemostatica,(pentru hemostaza efectiva si risc minimal de embolie aeriana) pentru abord femoral se vor livra cu miniguide wire de otel inoxidabil sau de nitinol/platinum cu lungimi de 180 cm de tip J de 0,032, tip curvature SL0 si SL1; « Side port » cu robinet cu trei cai. Material Pebax sau Teflon. Introducatorul, dilatatorul, ghidul vor fi intr-un plastic pentru o mai usoara spalare a acestora inainte de procedura.
Vârful distal de teaca și dilatator să fie cu marker radiopoac pentru vizualizarea sporită intracardiacă. Teaca sa fie acomodata pentru acul de punctie cu lungimea 71 cm.
</t>
  </si>
  <si>
    <t>Sistem de delivrare cateterului in sistemul de conducere</t>
  </si>
  <si>
    <t>Sistem de delivrare cateterului in sistemul de conducere se fie consitutit din cateter de ghidare cu diametru intern - intre 5-8F, diametru extern -ntre 6-9F, lungimea – 39-55 cm, material PEBAX, marker radiopac; dilatator pentru ghid si  slitter (pentru inlaturarea ghidului).</t>
  </si>
  <si>
    <t>Electrocardiostimulator ,steril</t>
  </si>
  <si>
    <t>Implantabil in set cu electrod endocardial DDDR. – obligator adoptarea automata a regimului de stimulare; – termenul de functionare peste 7 ani . Operatorul economic va oferta în comodat un programator pe perioada utilizării electro cadiostimulatoarelor sau va oferta electro cadiostimulatoare compatibile cu programatoarele de la producătorul Medtronic sau ST. Jude Medical.</t>
  </si>
  <si>
    <t>Cardiostimulator-cardioverter tricameral (biventricular) CRT – D in complect cu electrozi si kituri pentru intubarea sinusului coronarian, electrodul de socare</t>
  </si>
  <si>
    <t>Cardiostimulator-cardioverter tricameral (biventricular) CRT – D in complect cu electrozi si kituri pentru intubarea sinusului coronarian cu electrodul de socare</t>
  </si>
  <si>
    <t>Cardioverter-defibrilator tricameral (biventricular) CRT – D (device pentru terapie de resincronizare si preventie mortii subite) in complect cu electrozi: atrial cu lungimea 52-60 diametru  5F-7 F, cu fixarea active pentru ventricul drept electrod  de socare lungimea 58-65 cm, diametru  7F-9F,  de tip DF-4 sau DF-1/IS-1, cu fixație activă, electrod pentru ventricul sting quadripolar (conexiunea IS1/IS4),  minimum 10 vectori de stimulare VS, diametru  4F - 6F cu fixarea pasiva, kit-introducer cu sistem de delivrare pentru intubarea de sinus coronarian (minimum 2 teci cu diferite curburi - la solicitarea specialistului),subselector minimum 2 curburi (la solicitarea specialistului ), balon pentru venografie sinusului coronarian; ghid coronarian hidrofil d- 0.014. Lungevitatea bateriei minimum 7 ani. RMN compatibil minimum cu 1.5 T (optional).</t>
  </si>
  <si>
    <t>Cardiologie</t>
  </si>
  <si>
    <t>SCR</t>
  </si>
  <si>
    <t>SF. Treime</t>
  </si>
  <si>
    <t>cantitatea totală</t>
  </si>
  <si>
    <t>Electrocardiostimulator extern monocameral temporar</t>
  </si>
  <si>
    <t>Lungimea canulei utile de 10 -  12 cm, cu ID de 6F, 7F, 8F cu valve hemostatica, pentru abord femoral se vor livra cu miniguide wire de otel inoxidabil sau de nitinol/platinum cu lungimi de 40, 50 cm de tip J cu diametre de 0,035;  0,038;  ac de punctie (18G), introducatorul, dilatatorul, ghidul si inclusiv acul vor fi intr-un suport de plastic pentru o mai usoara spalare a acestora inainte de procedura. Posibilitatea de a se cere si teci cu marker radiopoac exact in extremitatea distala.</t>
  </si>
  <si>
    <t>Kit-set cu electrod endocardial pentru stimularea temporara lungimea – 100-130 cm, stimularea bipolara, d- 5-6F.</t>
  </si>
  <si>
    <t>Stimulator cardiac extern monocameral pentru managementul temporar al bradiaritmiilor. Display digital. Moduri de ritm AAI, AOO, VVI, VOO. Rata de bază 30-200 ppm, rata înaltă 80-800 ppm. Amplitudine (A) 0.1-25 mA. Amplitudine (V) 0.1-20 mV. Sensibilitate (V) 0.4-20 mV. Durata impulsului 1-1.5 ms. Indicator de alarma acustic. Greutatea &lt;700 g . Alimentare baterii tip AA 1.5V alcaline cu autonomie de aprox 20 zile. Indicator de baterie descarcata. Capac de protectie pentru a preveni manipularea accidentala a butoanelor de control. Functie de blocare. Functie de autotestare. Electrod lungimea min 125 cm, tip J-curve  - 5 buc incluse in set.</t>
  </si>
  <si>
    <t xml:space="preserve">Teaca-introducer de tip peel-away cu lungimea – 11-15 cm diametru 6F-10F cu ghid hidrofil 0.035-0.038’’. </t>
  </si>
  <si>
    <t>Teaca-introducer de tip peel-away cu lungimea – 11-15 cm diametru 6F-10F cu ghid hidrofil 0.035-0.038’’,  contine valva siliconata hemostatică, care previne hemoragia si dilatator, diametru 6-10F.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</si>
</sst>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р_._-;\-* #,##0.00_р_._-;_-* &quot;-&quot;??_р_._-;_-@_-"/>
    <numFmt numFmtId="165" formatCode="_-* #,##0.00\ _L_-;\-* #,##0.00\ _L_-;_-* &quot;-&quot;??\ _L_-;_-@_-"/>
  </numFmts>
  <fonts count="23">
    <font>
      <sz val="11"/>
      <color theme="1"/>
      <name val="Calibri"/>
      <family val="2"/>
      <scheme val="minor"/>
    </font>
    <font>
      <sz val="11"/>
      <color theme="1"/>
      <name val="Calibri"/>
      <family val="2"/>
      <charset val="204"/>
      <scheme val="minor"/>
    </font>
    <font>
      <sz val="11"/>
      <color theme="1"/>
      <name val="Calibri"/>
      <family val="2"/>
      <charset val="204"/>
      <scheme val="minor"/>
    </font>
    <font>
      <sz val="10"/>
      <name val="Arial"/>
      <family val="2"/>
    </font>
    <font>
      <b/>
      <sz val="10"/>
      <color indexed="8"/>
      <name val="Times New Roman"/>
      <family val="1"/>
      <charset val="204"/>
    </font>
    <font>
      <sz val="11"/>
      <color theme="1"/>
      <name val="Calibri"/>
      <family val="2"/>
      <scheme val="minor"/>
    </font>
    <font>
      <b/>
      <sz val="10"/>
      <name val="Times New Roman"/>
      <family val="1"/>
      <charset val="204"/>
    </font>
    <font>
      <sz val="11"/>
      <color theme="1"/>
      <name val="Times New Roman"/>
      <family val="1"/>
      <charset val="204"/>
    </font>
    <font>
      <sz val="10"/>
      <name val="Times New Roman"/>
      <family val="1"/>
      <charset val="204"/>
    </font>
    <font>
      <sz val="10"/>
      <name val="Arial"/>
      <family val="2"/>
      <charset val="204"/>
    </font>
    <font>
      <sz val="10"/>
      <color rgb="FF000000"/>
      <name val="Times New Roman"/>
      <family val="1"/>
      <charset val="204"/>
    </font>
    <font>
      <sz val="10"/>
      <name val="Arial Cyr"/>
      <charset val="204"/>
    </font>
    <font>
      <sz val="10"/>
      <color indexed="8"/>
      <name val="Arial1"/>
    </font>
    <font>
      <sz val="11"/>
      <color indexed="8"/>
      <name val="Times New Roman"/>
      <family val="2"/>
    </font>
    <font>
      <b/>
      <sz val="12"/>
      <color theme="0"/>
      <name val="Calibri"/>
      <family val="2"/>
      <scheme val="minor"/>
    </font>
    <font>
      <sz val="11"/>
      <color theme="1"/>
      <name val="Calibri"/>
      <family val="2"/>
      <charset val="238"/>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s>
  <fills count="8">
    <fill>
      <patternFill patternType="none"/>
    </fill>
    <fill>
      <patternFill patternType="gray125"/>
    </fill>
    <fill>
      <patternFill patternType="solid">
        <fgColor rgb="FFFFEB9C"/>
      </patternFill>
    </fill>
    <fill>
      <patternFill patternType="solid">
        <fgColor rgb="FFA5A5A5"/>
      </patternFill>
    </fill>
    <fill>
      <patternFill patternType="solid">
        <fgColor theme="0" tint="-0.34998626667073579"/>
        <bgColor indexed="64"/>
      </patternFill>
    </fill>
    <fill>
      <patternFill patternType="solid">
        <fgColor rgb="FFA5A5A5"/>
        <bgColor rgb="FF9999FF"/>
      </patternFill>
    </fill>
    <fill>
      <patternFill patternType="solid">
        <fgColor rgb="FFFFFF00"/>
        <bgColor indexed="64"/>
      </patternFill>
    </fill>
    <fill>
      <patternFill patternType="solid">
        <fgColor theme="0"/>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227">
    <xf numFmtId="0" fontId="0" fillId="0" borderId="0"/>
    <xf numFmtId="0" fontId="3" fillId="0" borderId="0"/>
    <xf numFmtId="0" fontId="9" fillId="0" borderId="0"/>
    <xf numFmtId="0" fontId="9" fillId="0" borderId="0"/>
    <xf numFmtId="0" fontId="5" fillId="0" borderId="0"/>
    <xf numFmtId="0" fontId="9" fillId="0" borderId="0"/>
    <xf numFmtId="0" fontId="11" fillId="0" borderId="0"/>
    <xf numFmtId="0" fontId="9" fillId="0" borderId="0"/>
    <xf numFmtId="9" fontId="9" fillId="0" borderId="0" applyFont="0" applyFill="0" applyBorder="0" applyAlignment="0" applyProtection="0"/>
    <xf numFmtId="0" fontId="2" fillId="0" borderId="0"/>
    <xf numFmtId="0" fontId="9" fillId="0" borderId="0"/>
    <xf numFmtId="0" fontId="3" fillId="0" borderId="0"/>
    <xf numFmtId="0" fontId="9" fillId="0" borderId="0"/>
    <xf numFmtId="0" fontId="2" fillId="0" borderId="0"/>
    <xf numFmtId="0" fontId="12" fillId="0" borderId="0" applyBorder="0" applyProtection="0"/>
    <xf numFmtId="0" fontId="9" fillId="0" borderId="0"/>
    <xf numFmtId="0" fontId="13" fillId="0" borderId="0"/>
    <xf numFmtId="0" fontId="14" fillId="3" borderId="1" applyNumberFormat="0" applyAlignment="0" applyProtection="0"/>
    <xf numFmtId="0" fontId="9" fillId="0" borderId="0"/>
    <xf numFmtId="0" fontId="9" fillId="0" borderId="0"/>
    <xf numFmtId="0" fontId="5" fillId="0" borderId="0"/>
    <xf numFmtId="0" fontId="9" fillId="0" borderId="0"/>
    <xf numFmtId="0" fontId="2" fillId="0" borderId="0"/>
    <xf numFmtId="0" fontId="2" fillId="0" borderId="0"/>
    <xf numFmtId="0" fontId="2" fillId="0" borderId="0"/>
    <xf numFmtId="0" fontId="9" fillId="0" borderId="0"/>
    <xf numFmtId="0" fontId="5" fillId="0" borderId="0"/>
    <xf numFmtId="0" fontId="5" fillId="0" borderId="0"/>
    <xf numFmtId="0" fontId="2" fillId="0" borderId="0"/>
    <xf numFmtId="0" fontId="15" fillId="0" borderId="0"/>
    <xf numFmtId="0" fontId="9" fillId="0" borderId="0"/>
    <xf numFmtId="0" fontId="5"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19" fillId="0" borderId="0"/>
    <xf numFmtId="0" fontId="9" fillId="0" borderId="0"/>
    <xf numFmtId="0" fontId="19" fillId="0" borderId="0"/>
    <xf numFmtId="0" fontId="16" fillId="0" borderId="0"/>
    <xf numFmtId="0" fontId="16" fillId="0" borderId="0"/>
    <xf numFmtId="9" fontId="16" fillId="0" borderId="0" applyBorder="0" applyProtection="0"/>
    <xf numFmtId="0" fontId="16" fillId="0" borderId="0"/>
    <xf numFmtId="0" fontId="19" fillId="0" borderId="0"/>
    <xf numFmtId="0" fontId="19" fillId="0" borderId="0"/>
    <xf numFmtId="0" fontId="18" fillId="0" borderId="0"/>
    <xf numFmtId="0" fontId="19" fillId="0" borderId="0"/>
    <xf numFmtId="0" fontId="20" fillId="0" borderId="0" applyBorder="0" applyProtection="0"/>
    <xf numFmtId="0" fontId="18" fillId="0" borderId="0"/>
    <xf numFmtId="0" fontId="17" fillId="5" borderId="1" applyProtection="0"/>
    <xf numFmtId="0" fontId="21" fillId="2" borderId="0" applyNumberFormat="0" applyBorder="0" applyAlignment="0" applyProtection="0"/>
    <xf numFmtId="0" fontId="5" fillId="0" borderId="0"/>
    <xf numFmtId="0" fontId="5" fillId="0" borderId="0"/>
    <xf numFmtId="0" fontId="9" fillId="0" borderId="0"/>
    <xf numFmtId="43" fontId="5" fillId="0" borderId="0" applyFont="0" applyFill="0" applyBorder="0" applyAlignment="0" applyProtection="0"/>
    <xf numFmtId="0" fontId="5"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5" fillId="0" borderId="0"/>
    <xf numFmtId="0" fontId="2" fillId="0" borderId="0"/>
    <xf numFmtId="0" fontId="15" fillId="0" borderId="0"/>
    <xf numFmtId="0" fontId="9" fillId="0" borderId="0"/>
    <xf numFmtId="0" fontId="9" fillId="0" borderId="0"/>
    <xf numFmtId="0" fontId="2" fillId="0" borderId="0"/>
    <xf numFmtId="0" fontId="3" fillId="0" borderId="0"/>
    <xf numFmtId="0" fontId="5" fillId="0" borderId="0"/>
    <xf numFmtId="0" fontId="15" fillId="0" borderId="0"/>
    <xf numFmtId="0" fontId="11" fillId="0" borderId="0"/>
    <xf numFmtId="164" fontId="11" fillId="0" borderId="0" applyFont="0" applyFill="0" applyBorder="0" applyAlignment="0" applyProtection="0"/>
    <xf numFmtId="0" fontId="2" fillId="0" borderId="0"/>
    <xf numFmtId="0" fontId="5"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11" fillId="0" borderId="0"/>
    <xf numFmtId="0" fontId="15" fillId="0" borderId="0"/>
    <xf numFmtId="43" fontId="5" fillId="0" borderId="0" applyFont="0" applyFill="0" applyBorder="0" applyAlignment="0" applyProtection="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22" fillId="0" borderId="0"/>
    <xf numFmtId="0" fontId="2" fillId="0" borderId="0"/>
    <xf numFmtId="43" fontId="9" fillId="0" borderId="0" applyFont="0" applyFill="0" applyBorder="0" applyAlignment="0" applyProtection="0"/>
    <xf numFmtId="165" fontId="5" fillId="0" borderId="0" applyFont="0" applyFill="0" applyBorder="0" applyAlignment="0" applyProtection="0"/>
    <xf numFmtId="0" fontId="2" fillId="0" borderId="0"/>
    <xf numFmtId="0" fontId="9" fillId="0" borderId="0"/>
    <xf numFmtId="0" fontId="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43" fontId="5"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cellStyleXfs>
  <cellXfs count="23">
    <xf numFmtId="0" fontId="0" fillId="0" borderId="0" xfId="0"/>
    <xf numFmtId="0" fontId="4" fillId="4" borderId="2" xfId="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2" xfId="0" applyFont="1" applyFill="1" applyBorder="1" applyAlignment="1">
      <alignment horizontal="left" vertical="center" wrapText="1"/>
    </xf>
    <xf numFmtId="4" fontId="4" fillId="4" borderId="2" xfId="1" applyNumberFormat="1" applyFont="1" applyFill="1" applyBorder="1" applyAlignment="1">
      <alignment horizontal="center" vertical="center" wrapText="1"/>
    </xf>
    <xf numFmtId="0" fontId="7" fillId="0" borderId="0" xfId="0" applyFont="1"/>
    <xf numFmtId="0" fontId="7" fillId="0" borderId="0" xfId="0" applyFont="1" applyAlignment="1">
      <alignment horizontal="center" vertical="center"/>
    </xf>
    <xf numFmtId="0" fontId="8" fillId="6" borderId="2" xfId="0" applyFont="1" applyFill="1" applyBorder="1" applyAlignment="1">
      <alignment vertical="center" wrapText="1"/>
    </xf>
    <xf numFmtId="0" fontId="7" fillId="6" borderId="2" xfId="0" applyFont="1" applyFill="1" applyBorder="1"/>
    <xf numFmtId="0" fontId="6" fillId="4" borderId="2" xfId="1" applyFont="1" applyFill="1" applyBorder="1" applyAlignment="1" applyProtection="1">
      <alignment horizontal="center" vertical="center"/>
      <protection locked="0"/>
    </xf>
    <xf numFmtId="0" fontId="6" fillId="4" borderId="2" xfId="1" applyFont="1" applyFill="1" applyBorder="1" applyAlignment="1" applyProtection="1">
      <alignment horizontal="center" vertical="center" wrapText="1"/>
      <protection locked="0"/>
    </xf>
    <xf numFmtId="0" fontId="7" fillId="0" borderId="0" xfId="0" applyFont="1" applyAlignment="1">
      <alignment horizontal="center" vertical="center"/>
    </xf>
    <xf numFmtId="0" fontId="7" fillId="0" borderId="0" xfId="0" applyFont="1"/>
    <xf numFmtId="0" fontId="7" fillId="0" borderId="0" xfId="0" applyFont="1" applyAlignment="1">
      <alignment horizontal="center"/>
    </xf>
    <xf numFmtId="4" fontId="7" fillId="0" borderId="0" xfId="0" applyNumberFormat="1" applyFont="1"/>
    <xf numFmtId="0" fontId="8" fillId="7" borderId="2" xfId="0" applyFont="1" applyFill="1" applyBorder="1" applyAlignment="1">
      <alignment vertical="center" wrapText="1"/>
    </xf>
    <xf numFmtId="0" fontId="7" fillId="7" borderId="2" xfId="0" applyFont="1" applyFill="1" applyBorder="1" applyAlignment="1">
      <alignment horizontal="center" vertical="center" wrapText="1"/>
    </xf>
    <xf numFmtId="0" fontId="7" fillId="7" borderId="2" xfId="0" applyFont="1" applyFill="1" applyBorder="1" applyAlignment="1">
      <alignment horizontal="center" vertical="center"/>
    </xf>
    <xf numFmtId="0" fontId="7" fillId="7" borderId="2" xfId="0" applyFont="1" applyFill="1" applyBorder="1" applyAlignment="1">
      <alignment horizontal="center"/>
    </xf>
    <xf numFmtId="0" fontId="7" fillId="7" borderId="2" xfId="0" applyFont="1" applyFill="1" applyBorder="1"/>
    <xf numFmtId="0" fontId="10" fillId="7" borderId="2" xfId="5" applyFont="1" applyFill="1" applyBorder="1" applyAlignment="1">
      <alignment vertical="center" wrapText="1"/>
    </xf>
    <xf numFmtId="0" fontId="10" fillId="7" borderId="2" xfId="5" applyFont="1" applyFill="1" applyBorder="1" applyAlignment="1">
      <alignment vertical="top" wrapText="1"/>
    </xf>
    <xf numFmtId="4" fontId="7" fillId="7" borderId="2" xfId="0" applyNumberFormat="1" applyFont="1" applyFill="1" applyBorder="1" applyAlignment="1">
      <alignment horizontal="center" vertical="center"/>
    </xf>
  </cellXfs>
  <cellStyles count="227">
    <cellStyle name="Check Cell 2" xfId="17" xr:uid="{85A1D88E-AB23-449D-BCD4-5BDD5629EC19}"/>
    <cellStyle name="Check Cell 2 2" xfId="56" xr:uid="{64BFF656-9747-4518-BF06-E120C6B887DF}"/>
    <cellStyle name="Comma 2" xfId="110" xr:uid="{655D941D-4C54-4386-B6E3-DB5A9D444A99}"/>
    <cellStyle name="Comma 2 2" xfId="191" xr:uid="{DC126C51-A9A8-456C-98DD-860BD0C32750}"/>
    <cellStyle name="Comma 3" xfId="111" xr:uid="{C9917DB4-20DA-4972-80F9-49CE7D4B6090}"/>
    <cellStyle name="Excel Built-in Normal" xfId="14" xr:uid="{2C89465B-3832-4699-8DE2-5C521EC068E9}"/>
    <cellStyle name="Excel Built-in Normal 2" xfId="54" xr:uid="{5862EDE9-D1A5-4D2C-B1C2-73DC949F7D4C}"/>
    <cellStyle name="Normal" xfId="0" builtinId="0"/>
    <cellStyle name="Normal 10" xfId="49" xr:uid="{CA40F572-D118-4AA7-97BB-ADAB5578E663}"/>
    <cellStyle name="Normal 11" xfId="63" xr:uid="{D54D07C2-8C6A-4CAE-87EB-6D5680F44AA9}"/>
    <cellStyle name="Normal 12" xfId="115" xr:uid="{313B297F-2D2F-4614-A6C1-642CD25D72A7}"/>
    <cellStyle name="Normal 13" xfId="113" xr:uid="{62F1225B-064C-4B0F-A8E0-E1281E46A23C}"/>
    <cellStyle name="Normal 2" xfId="1" xr:uid="{42174480-89BD-42B9-813E-42DF07573A27}"/>
    <cellStyle name="Normal 2 2" xfId="5" xr:uid="{071E3B93-82E0-4225-83DD-24D4474834BF}"/>
    <cellStyle name="Normal 2 2 2" xfId="11" xr:uid="{AB5274CD-1E3F-404D-8659-2174F330A159}"/>
    <cellStyle name="Normal 2 2 2 2" xfId="55" xr:uid="{E7B5C459-C748-4BA1-B7CC-0BB530A76C80}"/>
    <cellStyle name="Normal 2 2 3" xfId="2" xr:uid="{2AA4896C-55F6-4983-A0B7-BD09621CE7FE}"/>
    <cellStyle name="Normal 2 2 4" xfId="27" xr:uid="{97273792-E6B9-42D0-A72E-459DB3A39659}"/>
    <cellStyle name="Normal 2 3" xfId="10" xr:uid="{3EC1CF59-33DC-4067-A6CB-E06E4B136C34}"/>
    <cellStyle name="Normal 2 3 2" xfId="18" xr:uid="{8424E4E3-50E4-4AFE-B4C3-84E7647290F0}"/>
    <cellStyle name="Normal 2 4" xfId="52" xr:uid="{677DF709-5E53-4DBD-9473-D06181ED1DEC}"/>
    <cellStyle name="Normal 2 4 2" xfId="82" xr:uid="{D7598F5B-F91F-4B20-8B04-9BBCBAE2AA69}"/>
    <cellStyle name="Normal 2 4 3" xfId="128" xr:uid="{7252E68A-42C2-4BAB-A99E-79A80EED6C75}"/>
    <cellStyle name="Normal 2 5" xfId="80" xr:uid="{847BE337-7128-418E-9314-A464E551E1EA}"/>
    <cellStyle name="Normal 3" xfId="4" xr:uid="{63DB954F-74CA-4116-88B5-589BD6F36B04}"/>
    <cellStyle name="Normal 3 2" xfId="3" xr:uid="{1D83DCBE-17B5-48A1-8A3D-30BB4D7B1FCA}"/>
    <cellStyle name="Normal 3 2 2" xfId="75" xr:uid="{921FBAE0-E42E-4579-B632-0FCD113E6CE6}"/>
    <cellStyle name="Normal 3 2 2 2" xfId="100" xr:uid="{D0B7ED44-5327-43AC-A38D-69186E5C51B8}"/>
    <cellStyle name="Normal 3 2 3" xfId="88" xr:uid="{32AE2685-BAD8-46E5-AA48-B3079C9D31F7}"/>
    <cellStyle name="Normal 3 2 4" xfId="76" xr:uid="{54FFBD72-DEAF-475F-A1B3-D458B64CCAF0}"/>
    <cellStyle name="Normal 3 3" xfId="46" xr:uid="{1886E1BF-275C-4DA6-B8AD-1FC82B1F852B}"/>
    <cellStyle name="Normal 3 3 2" xfId="83" xr:uid="{97E85126-EC49-43E7-95F1-24D1287B1275}"/>
    <cellStyle name="Normal 3 4" xfId="31" xr:uid="{A30AC380-D7A4-4DC6-9F0E-B4E77DE29527}"/>
    <cellStyle name="Normal 3 4 2" xfId="102" xr:uid="{BE459C3C-D175-45F8-A059-BADFDA787664}"/>
    <cellStyle name="Normal 3 5" xfId="99" xr:uid="{23DE1033-3A8E-4441-86FA-E6E00C97A3D8}"/>
    <cellStyle name="Normal 3 5 2" xfId="107" xr:uid="{39E30420-74F9-4262-851F-C2BFCDD65622}"/>
    <cellStyle name="Normal 4" xfId="12" xr:uid="{FE644E17-5F1F-4C2C-A9F9-1050CC53D038}"/>
    <cellStyle name="Normal 4 2" xfId="32" xr:uid="{2D0B5729-CE05-4D6E-A2C0-3E4F0EEBD8A9}"/>
    <cellStyle name="Normal 4 2 2" xfId="78" xr:uid="{C8700404-B786-4E2A-BF39-362CFBE8FF3F}"/>
    <cellStyle name="Normal 4 3" xfId="26" xr:uid="{E7D8F716-3CC7-4E3E-B59C-89058A1F65F6}"/>
    <cellStyle name="Normal 4 3 2" xfId="90" xr:uid="{2CBFDB2E-280A-4BC0-8827-BCEF94C1FC0C}"/>
    <cellStyle name="Normal 4 3 2 2" xfId="112" xr:uid="{4DD087F9-F856-4F4D-9B14-DCB6A02B9CEC}"/>
    <cellStyle name="Normal 4 3 2 2 2" xfId="192" xr:uid="{1EB82522-5648-44C8-9B5D-8255D16C3705}"/>
    <cellStyle name="Normal 4 3 2 3" xfId="183" xr:uid="{B55E7C01-E34A-4236-8168-F4EBC65B5AF3}"/>
    <cellStyle name="Normal 4 3 3" xfId="87" xr:uid="{DD41BF53-B20C-410C-81BD-DE243A60E0CA}"/>
    <cellStyle name="Normal 4 3 3 2" xfId="181" xr:uid="{DD568143-D2CF-4783-A52C-2F769E756F92}"/>
    <cellStyle name="Normal 4 3 4" xfId="95" xr:uid="{82F0089E-1852-4A21-AD7D-1733EE2ED136}"/>
    <cellStyle name="Normal 4 4" xfId="77" xr:uid="{8F066508-DFCE-44D9-A85A-67F9A12085E2}"/>
    <cellStyle name="Normal 4 4 2" xfId="91" xr:uid="{732C1CE3-5051-4478-B162-80BE30F116F1}"/>
    <cellStyle name="Normal 4 4 2 2" xfId="184" xr:uid="{922684E0-E89C-4F08-9F46-216C83F9FD1C}"/>
    <cellStyle name="Normal 4 4 3" xfId="179" xr:uid="{D10CBD3C-AACC-4E3F-876E-1B747B8DB0D4}"/>
    <cellStyle name="Normal 4 5" xfId="92" xr:uid="{932A7FDB-827F-4D50-8DD8-B1F76B6DE839}"/>
    <cellStyle name="Normal 4 5 2" xfId="185" xr:uid="{33C6D86E-9A91-459C-8C95-128CA60CCA15}"/>
    <cellStyle name="Normal 4 6" xfId="79" xr:uid="{6B716DC6-47B8-43C5-88D9-E0A7C5F95F9A}"/>
    <cellStyle name="Normal 4 7" xfId="81" xr:uid="{9E29D707-3D33-4B2D-8115-196C92022F7D}"/>
    <cellStyle name="Normal 4 7 2" xfId="180" xr:uid="{6513DF4E-0FB8-4267-9B44-7BB72BB9828E}"/>
    <cellStyle name="Normal 5" xfId="13" xr:uid="{A30CC846-42FC-4890-98A8-352D4AC6A42B}"/>
    <cellStyle name="Normal 5 2" xfId="15" xr:uid="{6CC834D1-2030-4F69-AC01-E3EC6D4A6C0F}"/>
    <cellStyle name="Normal 5 2 2" xfId="93" xr:uid="{11597319-0D1E-4A4F-921A-81BEF7EF2C1A}"/>
    <cellStyle name="Normal 5 2 2 2" xfId="186" xr:uid="{6508866D-3F85-42B0-83FB-A09CD23D51AF}"/>
    <cellStyle name="Normal 5 3" xfId="38" xr:uid="{703FBF42-24AB-4066-8A42-709248299850}"/>
    <cellStyle name="Normal 5 3 2" xfId="71" xr:uid="{F0451EF6-0A85-421C-B14B-53884ECF8006}"/>
    <cellStyle name="Normal 5 3 2 2" xfId="109" xr:uid="{227F398C-3048-4A78-8BA4-EAE0F0B0CA79}"/>
    <cellStyle name="Normal 5 3 2 2 2" xfId="190" xr:uid="{B1D28C75-F321-4E07-9461-D51F230B51A8}"/>
    <cellStyle name="Normal 5 3 2 3" xfId="144" xr:uid="{A9C0CB1F-F3A4-461E-8CA7-1C1F3083C138}"/>
    <cellStyle name="Normal 5 3 2 3 2" xfId="219" xr:uid="{148A23C4-9E83-47D6-AE36-9CA004912125}"/>
    <cellStyle name="Normal 5 3 2 4" xfId="175" xr:uid="{0BE8A6DE-524A-41AC-A5C6-AFE8A050EA7B}"/>
    <cellStyle name="Normal 5 3 3" xfId="124" xr:uid="{CF8D8BBF-17D2-43AF-A103-89B26EBD6191}"/>
    <cellStyle name="Normal 5 3 3 2" xfId="202" xr:uid="{D9076AF8-8F88-427A-94E9-6667EBA4CEAE}"/>
    <cellStyle name="Normal 5 3 4" xfId="163" xr:uid="{62A54515-C632-4604-8D7B-58ADCEEF994C}"/>
    <cellStyle name="Normal 5 4" xfId="53" xr:uid="{843762B2-BE00-427A-9F87-BE858CA367FF}"/>
    <cellStyle name="Normal 5 5" xfId="33" xr:uid="{4971EC8F-1FD4-474D-989E-CC49A568F2E1}"/>
    <cellStyle name="Normal 5 5 2" xfId="139" xr:uid="{679DD483-F5E3-4E08-9007-7F12A2B0F2E6}"/>
    <cellStyle name="Normal 5 5 2 2" xfId="214" xr:uid="{396E6180-DF8E-4253-939E-56A2F015A947}"/>
    <cellStyle name="Normal 5 5 3" xfId="119" xr:uid="{DD8AF672-F7D6-4686-83B8-7B234C55C998}"/>
    <cellStyle name="Normal 5 5 3 2" xfId="197" xr:uid="{63E85F61-61BE-4DA6-B2AD-F329B79F8F79}"/>
    <cellStyle name="Normal 5 5 4" xfId="159" xr:uid="{4DFA87D0-0EB6-4324-9A7E-58EA7A5D28D4}"/>
    <cellStyle name="Normal 5 6" xfId="62" xr:uid="{6ABBE3C9-828A-45B8-9CCB-2E7A2F251B65}"/>
    <cellStyle name="Normal 5 7" xfId="66" xr:uid="{04E96AC4-E2F3-4589-962B-E0456EB9120E}"/>
    <cellStyle name="Normal 5 7 2" xfId="136" xr:uid="{724DA551-005F-4C7A-A690-67C38E2BA782}"/>
    <cellStyle name="Normal 5 7 2 2" xfId="212" xr:uid="{E709F980-F95E-461A-8F20-4F741AC534FB}"/>
    <cellStyle name="Normal 5 7 3" xfId="117" xr:uid="{3F777582-0E16-4552-9D34-1500DF044E61}"/>
    <cellStyle name="Normal 5 7 3 2" xfId="195" xr:uid="{F3D5F45D-1DDA-426B-9BBF-1769A6558AEC}"/>
    <cellStyle name="Normal 5 7 4" xfId="170" xr:uid="{A818C05A-2128-448E-A2EC-D945A2D57398}"/>
    <cellStyle name="Normal 5 8" xfId="28" xr:uid="{AA54FE6E-E756-4CF9-86DA-E580B3B3810C}"/>
    <cellStyle name="Normal 5 8 2" xfId="135" xr:uid="{338E84E5-FD53-403F-BAF7-6C4CEE0AD493}"/>
    <cellStyle name="Normal 5 8 2 2" xfId="211" xr:uid="{54C5FAF7-CE34-4B90-8CA0-AA7523755346}"/>
    <cellStyle name="Normal 5 8 3" xfId="116" xr:uid="{F2EC69E0-E6A5-40D0-A668-4D119A374630}"/>
    <cellStyle name="Normal 5 8 3 2" xfId="194" xr:uid="{6D0265DA-FF5D-418A-820F-7BD21109AD56}"/>
    <cellStyle name="Normal 5 8 4" xfId="158" xr:uid="{F7B4ECAC-A45F-4BFC-9C87-4284E31FE1D5}"/>
    <cellStyle name="Normal 5 9" xfId="154" xr:uid="{78B9702C-9095-4F14-8279-4F799E4A8A6C}"/>
    <cellStyle name="Normal 6" xfId="21" xr:uid="{2A5D4CD4-D0E5-4DCA-A837-C5F6BC765E18}"/>
    <cellStyle name="Normal 6 2" xfId="39" xr:uid="{D3973D69-8370-4F90-A408-26DE576017E1}"/>
    <cellStyle name="Normal 6 3" xfId="34" xr:uid="{8E153413-93AC-43E8-B91B-1B0990825504}"/>
    <cellStyle name="Normal 6 4" xfId="29" xr:uid="{356B649F-6C2B-43A8-9FD7-6B27218E2190}"/>
    <cellStyle name="Normal 6 5" xfId="108" xr:uid="{31075016-33FA-4153-9FC4-904B80FE4938}"/>
    <cellStyle name="Normal 7" xfId="22" xr:uid="{78E68132-B875-456B-9A46-2C8424118B26}"/>
    <cellStyle name="Normal 7 2" xfId="40" xr:uid="{BE11AC96-48D4-4F34-BA80-EFDDC4026D05}"/>
    <cellStyle name="Normal 7 2 2" xfId="72" xr:uid="{AD4AA5D9-D097-4482-B9CD-8E517370CA35}"/>
    <cellStyle name="Normal 7 2 2 2" xfId="145" xr:uid="{1D32089C-0001-4E57-AF70-80EF0D7B1366}"/>
    <cellStyle name="Normal 7 2 2 2 2" xfId="220" xr:uid="{69ACE0CC-D08F-4D0E-B35B-8B51632C6493}"/>
    <cellStyle name="Normal 7 2 2 3" xfId="176" xr:uid="{7C55DB4E-88C0-488B-868A-DF5835260660}"/>
    <cellStyle name="Normal 7 2 3" xfId="125" xr:uid="{E73A4B9B-13E5-4CC0-BA33-609F48E88388}"/>
    <cellStyle name="Normal 7 2 3 2" xfId="203" xr:uid="{21EBE43D-C62C-41AA-8EEE-B5F26B74BCC0}"/>
    <cellStyle name="Normal 7 2 4" xfId="164" xr:uid="{5188BB00-F996-404E-BDF4-19042AC918CA}"/>
    <cellStyle name="Normal 7 3" xfId="45" xr:uid="{05B211DB-5769-4DC2-A9EE-40BA93FDECFB}"/>
    <cellStyle name="Normal 7 4" xfId="64" xr:uid="{8433E7EE-5D80-499A-88A1-7C885B448A5B}"/>
    <cellStyle name="Normal 7 4 2" xfId="150" xr:uid="{9ED832D1-6C71-417A-B0FA-12EA846D80CC}"/>
    <cellStyle name="Normal 7 4 2 2" xfId="224" xr:uid="{F187FA2B-ED47-47EC-BFB5-764FBB50B89F}"/>
    <cellStyle name="Normal 7 4 3" xfId="130" xr:uid="{19526E85-0606-4040-A7CB-6633114A222B}"/>
    <cellStyle name="Normal 7 4 3 2" xfId="207" xr:uid="{28ADEB0B-C79A-4A84-9BBF-570968D750CF}"/>
    <cellStyle name="Normal 7 4 4" xfId="168" xr:uid="{1EE79813-69E7-4CBA-A95F-64BFC87A558D}"/>
    <cellStyle name="Normal 7 5" xfId="30" xr:uid="{89C1C3E4-FB1B-4A3B-98E8-09D6555112AA}"/>
    <cellStyle name="Normal 7 5 2" xfId="137" xr:uid="{DD6B245D-2EF2-4C18-AB66-F98DD2414B0C}"/>
    <cellStyle name="Normal 7 6" xfId="67" xr:uid="{928F2E37-AA3F-4623-AC2B-C9812B377248}"/>
    <cellStyle name="Normal 7 6 2" xfId="140" xr:uid="{19C95588-78A7-4672-9928-912B28756B79}"/>
    <cellStyle name="Normal 7 6 2 2" xfId="215" xr:uid="{428B4EEA-9C83-4F28-881E-DCD2FE5BD447}"/>
    <cellStyle name="Normal 7 6 3" xfId="120" xr:uid="{D20C293A-ED71-4E38-9386-E9162D49CDFC}"/>
    <cellStyle name="Normal 7 6 3 2" xfId="198" xr:uid="{9E261571-D6BF-4C29-8A78-A03C84C2C786}"/>
    <cellStyle name="Normal 7 6 4" xfId="171" xr:uid="{432E077D-6930-4C80-B70E-EE09C2696268}"/>
    <cellStyle name="Normal 7 7" xfId="35" xr:uid="{1261B3F5-D98C-4EC1-A391-BED712673C60}"/>
    <cellStyle name="Normal 7 7 2" xfId="134" xr:uid="{FE72C5E5-C530-4778-97E9-568B5CDF2984}"/>
    <cellStyle name="Normal 7 7 3" xfId="160" xr:uid="{BC5C7E5D-826B-416D-A067-2551B4BA216C}"/>
    <cellStyle name="Normal 7 8" xfId="155" xr:uid="{B123032A-6EB4-491D-92A0-42519BE17294}"/>
    <cellStyle name="Normal 8" xfId="25" xr:uid="{DC5AD771-67A8-4520-95CF-1EAA6D8AA2E2}"/>
    <cellStyle name="Normal 9" xfId="44" xr:uid="{F19C4776-85C7-4349-9AEE-E21F0CAFF8E1}"/>
    <cellStyle name="Normal 9 2" xfId="148" xr:uid="{B375EDEE-3F51-4A32-876F-7B1DAD474958}"/>
    <cellStyle name="Percent 2" xfId="8" xr:uid="{618C901F-7688-4672-997E-31FCA5A5BF87}"/>
    <cellStyle name="Percent 2 2" xfId="48" xr:uid="{7E08B886-E6E7-4EEA-84A6-8A58D2421FF4}"/>
    <cellStyle name="Нейтральный 2" xfId="57" xr:uid="{E74AB3C6-3584-4246-A5EC-B52FF43BC9C4}"/>
    <cellStyle name="Обычный 2" xfId="6" xr:uid="{9827818E-1E5B-430E-9754-B154A67B7180}"/>
    <cellStyle name="Обычный 2 2" xfId="7" xr:uid="{BB827008-152F-47C7-8E4D-74EA9A41FB5C}"/>
    <cellStyle name="Обычный 2 2 2" xfId="19" xr:uid="{593727C8-E5B8-4A83-BA9C-67D962BB7207}"/>
    <cellStyle name="Обычный 2 2 2 2" xfId="85" xr:uid="{8CB6A86B-54EA-4651-8B11-78E35FC7B2E0}"/>
    <cellStyle name="Обычный 2 3" xfId="60" xr:uid="{CAF6D461-606B-4F8A-8E45-AF1DC6E8A702}"/>
    <cellStyle name="Обычный 2 4" xfId="20" xr:uid="{877CF2BC-8564-47D0-86E3-5B05B21732F7}"/>
    <cellStyle name="Обычный 2 4 2" xfId="47" xr:uid="{EFE51E0D-9235-4575-9B37-F18C993C9EF0}"/>
    <cellStyle name="Обычный 2 4 2 2" xfId="106" xr:uid="{4CF10ED8-C65F-4F60-81D6-24C2A9A83225}"/>
    <cellStyle name="Обычный 2 4 2 3" xfId="97" xr:uid="{0CF09C7F-8756-425D-B573-E05FA1839616}"/>
    <cellStyle name="Обычный 2 4 3" xfId="101" xr:uid="{4FA13944-BBC0-49A3-89AC-6F6C267D036B}"/>
    <cellStyle name="Обычный 2 5" xfId="84" xr:uid="{0FBD0AE6-8E13-40C0-950E-C06AAB46075C}"/>
    <cellStyle name="Обычный 2 6" xfId="94" xr:uid="{3A0F1F96-02E5-4728-AEBA-B0FCC7F96CC5}"/>
    <cellStyle name="Обычный 3" xfId="9" xr:uid="{C9B35C86-AB75-4BAE-8ED1-BCAD1D4BEAFA}"/>
    <cellStyle name="Обычный 3 10" xfId="133" xr:uid="{25D9D07B-5DC5-4B63-ADDB-873FFC82D248}"/>
    <cellStyle name="Обычный 3 10 2" xfId="210" xr:uid="{B74DC6CD-4EE7-46B3-84DB-731B93F31007}"/>
    <cellStyle name="Обычный 3 11" xfId="114" xr:uid="{1A04461F-CB46-4FF9-AF97-905668BE91BF}"/>
    <cellStyle name="Обычный 3 11 2" xfId="193" xr:uid="{0E3F7B9F-EF24-4268-9475-31BAC58E3CB6}"/>
    <cellStyle name="Обычный 3 12" xfId="153" xr:uid="{56D9FB5D-C2E2-4AEA-BEA6-16595E842E22}"/>
    <cellStyle name="Обычный 3 2" xfId="23" xr:uid="{EC2B5D84-4ED8-46B6-8A55-9E6DA56358AD}"/>
    <cellStyle name="Обычный 3 2 2" xfId="41" xr:uid="{758B7132-9119-4559-A55A-C60D63FC4D9C}"/>
    <cellStyle name="Обычный 3 2 2 2" xfId="73" xr:uid="{5E6DC5B4-80ED-475F-9F97-E9FD11D28E8D}"/>
    <cellStyle name="Обычный 3 2 2 2 2" xfId="146" xr:uid="{78924920-53FF-42D3-ADA4-9798C7A2F785}"/>
    <cellStyle name="Обычный 3 2 2 2 2 2" xfId="221" xr:uid="{59CDDF74-4477-4D2F-B427-E76E57C9E038}"/>
    <cellStyle name="Обычный 3 2 2 2 3" xfId="177" xr:uid="{7CEE67B4-BC21-4E19-8D0B-2C404A72DDF3}"/>
    <cellStyle name="Обычный 3 2 2 3" xfId="126" xr:uid="{AD98F434-986B-4932-A4D2-CCF0A7146C82}"/>
    <cellStyle name="Обычный 3 2 2 3 2" xfId="204" xr:uid="{35DCC193-CE09-4E27-B290-CC4CE19E0A32}"/>
    <cellStyle name="Обычный 3 2 2 4" xfId="165" xr:uid="{FD548455-10C5-4550-B309-6120933F0957}"/>
    <cellStyle name="Обычный 3 2 3" xfId="50" xr:uid="{B184917D-0B0A-4139-BEF2-D036CF79735E}"/>
    <cellStyle name="Обычный 3 2 4" xfId="68" xr:uid="{DC5655DE-E926-4F05-BE32-E5B93742FAC2}"/>
    <cellStyle name="Обычный 3 2 4 2" xfId="141" xr:uid="{D8E97F4E-D305-4B24-AF0A-5CAC742B0CCB}"/>
    <cellStyle name="Обычный 3 2 4 2 2" xfId="216" xr:uid="{FF76C566-D15B-41C4-9C3A-07869FDFF939}"/>
    <cellStyle name="Обычный 3 2 4 3" xfId="172" xr:uid="{533EE503-0DF9-45E4-BC27-BCD851229094}"/>
    <cellStyle name="Обычный 3 2 5" xfId="36" xr:uid="{780FE3B5-6739-445C-BED9-871E78C2171E}"/>
    <cellStyle name="Обычный 3 2 5 2" xfId="161" xr:uid="{A3C80087-D0D4-44F9-9D71-B52596496121}"/>
    <cellStyle name="Обычный 3 2 6" xfId="105" xr:uid="{07EB8E3D-8807-4370-9B47-DC040502C04F}"/>
    <cellStyle name="Обычный 3 2 7" xfId="121" xr:uid="{D79A2500-1DC2-4A27-9ECD-1F774C605867}"/>
    <cellStyle name="Обычный 3 2 7 2" xfId="199" xr:uid="{E3C8F76C-61EA-4B13-B4D1-1F3F00F312C6}"/>
    <cellStyle name="Обычный 3 2 8" xfId="156" xr:uid="{72869BB0-12AD-4576-B00E-B31BE506F18C}"/>
    <cellStyle name="Обычный 3 3" xfId="24" xr:uid="{20FE5937-9B28-4CB0-B48C-8F99023786F1}"/>
    <cellStyle name="Обычный 3 3 2" xfId="42" xr:uid="{B07616E4-123A-432B-8FB3-67250AD8DC76}"/>
    <cellStyle name="Обычный 3 3 2 2" xfId="74" xr:uid="{C539822F-E5C7-4A31-A3D5-4694EB6E55A7}"/>
    <cellStyle name="Обычный 3 3 2 2 2" xfId="147" xr:uid="{4EAD4776-1BDB-4055-9521-48CEEBA5F6BE}"/>
    <cellStyle name="Обычный 3 3 2 2 2 2" xfId="222" xr:uid="{2DB609D0-7FD9-4236-AB9B-29798140CBA1}"/>
    <cellStyle name="Обычный 3 3 2 2 3" xfId="178" xr:uid="{C57B0025-A48F-4AFA-B287-EB0820A1B8EF}"/>
    <cellStyle name="Обычный 3 3 2 3" xfId="127" xr:uid="{5D644EC0-4DC1-40F9-8CCC-3A42B7A8017D}"/>
    <cellStyle name="Обычный 3 3 2 3 2" xfId="205" xr:uid="{93D58872-F9D8-4516-AA35-5B7E38344848}"/>
    <cellStyle name="Обычный 3 3 2 4" xfId="166" xr:uid="{99121B53-6538-45B8-A257-6F2762353437}"/>
    <cellStyle name="Обычный 3 3 3" xfId="51" xr:uid="{8945989A-751C-4061-8DCC-B6D1BE819BBD}"/>
    <cellStyle name="Обычный 3 3 4" xfId="69" xr:uid="{67F03446-1B64-4311-8532-7043FA6F91C3}"/>
    <cellStyle name="Обычный 3 3 4 2" xfId="142" xr:uid="{7BABBC03-3C49-424E-BEDE-DFC486EBE4E7}"/>
    <cellStyle name="Обычный 3 3 4 2 2" xfId="217" xr:uid="{F94FF736-6304-4EB0-A8A9-E898259001E8}"/>
    <cellStyle name="Обычный 3 3 4 3" xfId="173" xr:uid="{2B1262BD-9C7B-420C-8506-4A882B91D110}"/>
    <cellStyle name="Обычный 3 3 5" xfId="98" xr:uid="{197BECB3-D8A8-4FA4-829C-1B1AC9A5158D}"/>
    <cellStyle name="Обычный 3 3 5 2" xfId="188" xr:uid="{952B1A4D-0133-4160-86F8-47F09B45748D}"/>
    <cellStyle name="Обычный 3 3 6" xfId="122" xr:uid="{1E4A532F-A541-4AEE-96A9-1F4D60CB7BD5}"/>
    <cellStyle name="Обычный 3 3 6 2" xfId="200" xr:uid="{0F54F1D5-0700-44D9-8372-85D0CA10C6A8}"/>
    <cellStyle name="Обычный 3 3 7" xfId="157" xr:uid="{BD25F7ED-3A1C-4EF9-A03C-CD725434A66D}"/>
    <cellStyle name="Обычный 3 4" xfId="37" xr:uid="{4BCF90D8-D55D-494C-B51B-8490D89687D2}"/>
    <cellStyle name="Обычный 3 4 2" xfId="70" xr:uid="{0630B8DC-AF18-42B9-9656-372D293065A9}"/>
    <cellStyle name="Обычный 3 4 2 2" xfId="143" xr:uid="{24364047-5EFA-48CD-9B90-8435E9066103}"/>
    <cellStyle name="Обычный 3 4 2 2 2" xfId="218" xr:uid="{9F167B40-4E26-478C-B31A-2132E15A10DF}"/>
    <cellStyle name="Обычный 3 4 2 3" xfId="174" xr:uid="{198C169C-26AC-4DDB-9481-C257D62D106B}"/>
    <cellStyle name="Обычный 3 4 3" xfId="123" xr:uid="{2A8B45D2-F4B8-41CA-AB1E-B9D3B9AFC068}"/>
    <cellStyle name="Обычный 3 4 3 2" xfId="201" xr:uid="{8EBFC28B-5849-4343-96AE-CBD4294E26D4}"/>
    <cellStyle name="Обычный 3 4 4" xfId="162" xr:uid="{D82C95CB-B483-490F-B060-16A779102860}"/>
    <cellStyle name="Обычный 3 5" xfId="43" xr:uid="{797E4D7A-4AB1-4D52-A670-8C014C6D2409}"/>
    <cellStyle name="Обычный 3 6" xfId="58" xr:uid="{5788D2BC-8481-4650-B04F-60EF882D6A3A}"/>
    <cellStyle name="Обычный 3 7" xfId="65" xr:uid="{E6FFAE95-4A90-465D-A4EE-6031CDBA79C7}"/>
    <cellStyle name="Обычный 3 7 2" xfId="151" xr:uid="{402F4BDF-6D63-42CB-AE05-0B37704412C2}"/>
    <cellStyle name="Обычный 3 7 2 2" xfId="225" xr:uid="{71E908A0-C2EC-45A4-B8DD-B1F0E08575CB}"/>
    <cellStyle name="Обычный 3 7 3" xfId="131" xr:uid="{0548DD3D-96DD-4561-A456-13BA1C549DE9}"/>
    <cellStyle name="Обычный 3 7 3 2" xfId="208" xr:uid="{97862E0E-1B26-42D6-8334-15B93AACE7BB}"/>
    <cellStyle name="Обычный 3 7 4" xfId="169" xr:uid="{7763A388-587D-430C-A418-46BFF1D09E33}"/>
    <cellStyle name="Обычный 3 8" xfId="118" xr:uid="{EAA5BDB6-D798-476A-9AB8-B4F8F892AF62}"/>
    <cellStyle name="Обычный 3 8 2" xfId="138" xr:uid="{0130C1D1-DA96-49BD-9E76-2170C69C0282}"/>
    <cellStyle name="Обычный 3 8 2 2" xfId="213" xr:uid="{3CCF4304-D8FD-4A7F-A4E5-CA6781CB85EB}"/>
    <cellStyle name="Обычный 3 8 3" xfId="196" xr:uid="{6459AFA7-4FD9-4C95-B5A5-55691A304E37}"/>
    <cellStyle name="Обычный 3 9" xfId="132" xr:uid="{34B5136C-5916-498F-BE05-DCD0E9C86538}"/>
    <cellStyle name="Обычный 3 9 2" xfId="152" xr:uid="{22A396DD-F748-4523-8BCB-3185A7BEE6E9}"/>
    <cellStyle name="Обычный 3 9 2 2" xfId="226" xr:uid="{0F64CC1A-D147-49BF-921C-0D5F48B7E392}"/>
    <cellStyle name="Обычный 3 9 3" xfId="209" xr:uid="{D4046990-92A8-4085-AD12-69BB0204AAD5}"/>
    <cellStyle name="Обычный 4" xfId="59" xr:uid="{044024BC-4565-432D-A1C0-111354C60F5D}"/>
    <cellStyle name="Обычный 4 2" xfId="103" xr:uid="{2EE9070C-36B4-4E0A-BEC4-F4277F02B2F0}"/>
    <cellStyle name="Обычный_Лист1" xfId="16" xr:uid="{6AAF23F2-8A86-4228-B320-D8ADBF74EDC0}"/>
    <cellStyle name="Финансовый 2" xfId="86" xr:uid="{C43B9D72-E383-4A26-89BC-270D4977D88F}"/>
    <cellStyle name="Финансовый 3" xfId="61" xr:uid="{80D77107-C2BE-4F29-9363-7497CCB831BB}"/>
    <cellStyle name="Финансовый 3 2" xfId="89" xr:uid="{5F43728B-D01D-4ED8-ADB0-EA0E034F7A4B}"/>
    <cellStyle name="Финансовый 3 2 2" xfId="104" xr:uid="{81B3D713-2DA4-4C5E-B6C6-AB1014D106A5}"/>
    <cellStyle name="Финансовый 3 2 2 2" xfId="189" xr:uid="{53F2DC1C-115C-484A-8B2D-2ECAA1804FE8}"/>
    <cellStyle name="Финансовый 3 2 3" xfId="149" xr:uid="{827CE4F0-CB43-455F-9442-FF434EB0C787}"/>
    <cellStyle name="Финансовый 3 2 3 2" xfId="223" xr:uid="{6C632564-AFE3-4635-A4E4-D9F258B41757}"/>
    <cellStyle name="Финансовый 3 2 4" xfId="182" xr:uid="{A72D2694-54C0-46DB-BFDF-0BDB21CF129F}"/>
    <cellStyle name="Финансовый 3 3" xfId="96" xr:uid="{F791ECF8-F521-4FFF-82FF-907D6601FF48}"/>
    <cellStyle name="Финансовый 3 3 2" xfId="187" xr:uid="{5C395D55-75EF-4806-AFEF-E606958C32CD}"/>
    <cellStyle name="Финансовый 3 4" xfId="129" xr:uid="{757DD047-E49D-4D08-BACD-35E0B305AE13}"/>
    <cellStyle name="Финансовый 3 4 2" xfId="206" xr:uid="{5F74C45C-CB2B-4AD1-9146-AFC2ED17A10A}"/>
    <cellStyle name="Финансовый 3 5" xfId="167" xr:uid="{071FD976-58F4-4A9A-907E-950DFAF456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25E5B-C25E-4244-94E3-1A7100C8854D}">
  <sheetPr>
    <tabColor rgb="FF00B050"/>
  </sheetPr>
  <dimension ref="A1:M13"/>
  <sheetViews>
    <sheetView tabSelected="1" workbookViewId="0">
      <pane xSplit="1" ySplit="1" topLeftCell="B2" activePane="bottomRight" state="frozen"/>
      <selection pane="topRight" activeCell="B1" sqref="B1"/>
      <selection pane="bottomLeft" activeCell="A2" sqref="A2"/>
      <selection pane="bottomRight" activeCell="P5" sqref="P5"/>
    </sheetView>
  </sheetViews>
  <sheetFormatPr defaultRowHeight="30" customHeight="1"/>
  <cols>
    <col min="1" max="1" width="4.7109375" style="5" hidden="1" customWidth="1"/>
    <col min="2" max="2" width="4.7109375" style="12" customWidth="1"/>
    <col min="3" max="3" width="19.140625" style="5" customWidth="1"/>
    <col min="4" max="4" width="23.28515625" style="5" customWidth="1"/>
    <col min="5" max="5" width="62.5703125" style="5" customWidth="1"/>
    <col min="6" max="6" width="9.140625" style="5"/>
    <col min="7" max="7" width="16" style="6" hidden="1" customWidth="1"/>
    <col min="8" max="8" width="13.28515625" style="13" customWidth="1"/>
    <col min="9" max="9" width="9.140625" style="5" hidden="1" customWidth="1"/>
    <col min="10" max="10" width="9.140625" style="5" customWidth="1"/>
    <col min="11" max="11" width="11.28515625" style="11" customWidth="1"/>
    <col min="12" max="12" width="14.140625" style="5" customWidth="1"/>
    <col min="13" max="16384" width="9.140625" style="5"/>
  </cols>
  <sheetData>
    <row r="1" spans="1:13" ht="30" customHeight="1">
      <c r="A1" s="1" t="s">
        <v>0</v>
      </c>
      <c r="B1" s="1"/>
      <c r="C1" s="2" t="s">
        <v>1</v>
      </c>
      <c r="D1" s="1" t="s">
        <v>2</v>
      </c>
      <c r="E1" s="3" t="s">
        <v>3</v>
      </c>
      <c r="F1" s="1" t="s">
        <v>4</v>
      </c>
      <c r="G1" s="4" t="s">
        <v>5</v>
      </c>
      <c r="H1" s="9" t="s">
        <v>25</v>
      </c>
      <c r="I1" s="9" t="s">
        <v>26</v>
      </c>
      <c r="J1" s="9" t="s">
        <v>27</v>
      </c>
      <c r="K1" s="10" t="s">
        <v>28</v>
      </c>
      <c r="L1" s="10" t="s">
        <v>6</v>
      </c>
    </row>
    <row r="2" spans="1:13" ht="49.5" customHeight="1">
      <c r="A2" s="7">
        <v>17</v>
      </c>
      <c r="B2" s="15">
        <v>1</v>
      </c>
      <c r="C2" s="15" t="s">
        <v>10</v>
      </c>
      <c r="D2" s="15" t="s">
        <v>10</v>
      </c>
      <c r="E2" s="15" t="s">
        <v>33</v>
      </c>
      <c r="F2" s="16" t="s">
        <v>7</v>
      </c>
      <c r="G2" s="17">
        <v>375</v>
      </c>
      <c r="H2" s="18">
        <v>50</v>
      </c>
      <c r="I2" s="19"/>
      <c r="J2" s="19"/>
      <c r="K2" s="17">
        <v>50</v>
      </c>
      <c r="L2" s="19">
        <f t="shared" ref="L2:L12" si="0">K2*G2</f>
        <v>18750</v>
      </c>
    </row>
    <row r="3" spans="1:13" ht="54" customHeight="1">
      <c r="A3" s="7">
        <v>18</v>
      </c>
      <c r="B3" s="15">
        <v>2</v>
      </c>
      <c r="C3" s="15" t="s">
        <v>11</v>
      </c>
      <c r="D3" s="15" t="s">
        <v>11</v>
      </c>
      <c r="E3" s="15" t="s">
        <v>34</v>
      </c>
      <c r="F3" s="16" t="s">
        <v>7</v>
      </c>
      <c r="G3" s="17">
        <v>416.66999999999996</v>
      </c>
      <c r="H3" s="18">
        <v>50</v>
      </c>
      <c r="I3" s="19"/>
      <c r="J3" s="19"/>
      <c r="K3" s="17">
        <v>50</v>
      </c>
      <c r="L3" s="19">
        <f t="shared" si="0"/>
        <v>20833.499999999996</v>
      </c>
    </row>
    <row r="4" spans="1:13" ht="63" customHeight="1">
      <c r="A4" s="7">
        <v>19</v>
      </c>
      <c r="B4" s="15">
        <v>3</v>
      </c>
      <c r="C4" s="15" t="s">
        <v>12</v>
      </c>
      <c r="D4" s="15" t="s">
        <v>12</v>
      </c>
      <c r="E4" s="15" t="s">
        <v>13</v>
      </c>
      <c r="F4" s="16" t="s">
        <v>7</v>
      </c>
      <c r="G4" s="17">
        <v>333.34</v>
      </c>
      <c r="H4" s="18">
        <v>20</v>
      </c>
      <c r="I4" s="19"/>
      <c r="J4" s="19"/>
      <c r="K4" s="17">
        <v>20</v>
      </c>
      <c r="L4" s="19">
        <f t="shared" si="0"/>
        <v>6666.7999999999993</v>
      </c>
    </row>
    <row r="5" spans="1:13" ht="30" customHeight="1">
      <c r="A5" s="7">
        <v>20</v>
      </c>
      <c r="B5" s="15">
        <v>4</v>
      </c>
      <c r="C5" s="15" t="s">
        <v>14</v>
      </c>
      <c r="D5" s="15" t="s">
        <v>14</v>
      </c>
      <c r="E5" s="15" t="s">
        <v>15</v>
      </c>
      <c r="F5" s="16" t="s">
        <v>7</v>
      </c>
      <c r="G5" s="17">
        <v>2333.3400000000006</v>
      </c>
      <c r="H5" s="18">
        <v>10</v>
      </c>
      <c r="I5" s="19"/>
      <c r="J5" s="19"/>
      <c r="K5" s="17">
        <v>10</v>
      </c>
      <c r="L5" s="19">
        <f t="shared" si="0"/>
        <v>23333.400000000005</v>
      </c>
    </row>
    <row r="6" spans="1:13" ht="30" customHeight="1">
      <c r="A6" s="7">
        <v>21</v>
      </c>
      <c r="B6" s="15">
        <v>5</v>
      </c>
      <c r="C6" s="15" t="s">
        <v>16</v>
      </c>
      <c r="D6" s="15" t="s">
        <v>16</v>
      </c>
      <c r="E6" s="15" t="s">
        <v>17</v>
      </c>
      <c r="F6" s="16" t="s">
        <v>7</v>
      </c>
      <c r="G6" s="17">
        <v>4166.67</v>
      </c>
      <c r="H6" s="18">
        <v>50</v>
      </c>
      <c r="I6" s="19"/>
      <c r="J6" s="19"/>
      <c r="K6" s="17">
        <v>50</v>
      </c>
      <c r="L6" s="19">
        <f t="shared" si="0"/>
        <v>208333.5</v>
      </c>
    </row>
    <row r="7" spans="1:13" ht="30" customHeight="1">
      <c r="A7" s="7">
        <v>22</v>
      </c>
      <c r="B7" s="15">
        <v>6</v>
      </c>
      <c r="C7" s="15" t="s">
        <v>18</v>
      </c>
      <c r="D7" s="15" t="s">
        <v>18</v>
      </c>
      <c r="E7" s="15" t="s">
        <v>19</v>
      </c>
      <c r="F7" s="16" t="s">
        <v>7</v>
      </c>
      <c r="G7" s="17">
        <v>12500</v>
      </c>
      <c r="H7" s="18">
        <v>10</v>
      </c>
      <c r="I7" s="19"/>
      <c r="J7" s="19"/>
      <c r="K7" s="17">
        <v>10</v>
      </c>
      <c r="L7" s="19">
        <f t="shared" si="0"/>
        <v>125000</v>
      </c>
    </row>
    <row r="8" spans="1:13" ht="30" customHeight="1">
      <c r="A8" s="7">
        <v>23</v>
      </c>
      <c r="B8" s="15">
        <v>7</v>
      </c>
      <c r="C8" s="15" t="s">
        <v>20</v>
      </c>
      <c r="D8" s="15" t="s">
        <v>20</v>
      </c>
      <c r="E8" s="15" t="s">
        <v>21</v>
      </c>
      <c r="F8" s="16" t="s">
        <v>7</v>
      </c>
      <c r="G8" s="17">
        <v>16666.669999999998</v>
      </c>
      <c r="H8" s="17">
        <v>15</v>
      </c>
      <c r="I8" s="17"/>
      <c r="J8" s="19"/>
      <c r="K8" s="17">
        <v>15</v>
      </c>
      <c r="L8" s="19">
        <v>250000.05</v>
      </c>
    </row>
    <row r="9" spans="1:13" ht="30" customHeight="1">
      <c r="A9" s="7">
        <v>29</v>
      </c>
      <c r="B9" s="15">
        <v>8</v>
      </c>
      <c r="C9" s="15" t="s">
        <v>22</v>
      </c>
      <c r="D9" s="15" t="s">
        <v>23</v>
      </c>
      <c r="E9" s="15" t="s">
        <v>24</v>
      </c>
      <c r="F9" s="16" t="s">
        <v>7</v>
      </c>
      <c r="G9" s="17">
        <v>38800</v>
      </c>
      <c r="H9" s="18">
        <v>10</v>
      </c>
      <c r="I9" s="19"/>
      <c r="J9" s="19"/>
      <c r="K9" s="17">
        <v>10</v>
      </c>
      <c r="L9" s="19">
        <f t="shared" si="0"/>
        <v>388000</v>
      </c>
    </row>
    <row r="10" spans="1:13" ht="30" customHeight="1">
      <c r="A10" s="8">
        <v>32</v>
      </c>
      <c r="B10" s="19">
        <v>9</v>
      </c>
      <c r="C10" s="20" t="s">
        <v>8</v>
      </c>
      <c r="D10" s="20" t="s">
        <v>8</v>
      </c>
      <c r="E10" s="21" t="s">
        <v>30</v>
      </c>
      <c r="F10" s="16" t="s">
        <v>7</v>
      </c>
      <c r="G10" s="22">
        <v>290</v>
      </c>
      <c r="H10" s="18"/>
      <c r="I10" s="19"/>
      <c r="J10" s="19">
        <v>50</v>
      </c>
      <c r="K10" s="17">
        <f>J10+I10+H10</f>
        <v>50</v>
      </c>
      <c r="L10" s="19">
        <f>K10*G10</f>
        <v>14500</v>
      </c>
    </row>
    <row r="11" spans="1:13" ht="30" customHeight="1">
      <c r="A11" s="8">
        <v>33</v>
      </c>
      <c r="B11" s="19">
        <v>10</v>
      </c>
      <c r="C11" s="20" t="s">
        <v>9</v>
      </c>
      <c r="D11" s="20" t="s">
        <v>9</v>
      </c>
      <c r="E11" s="21" t="s">
        <v>31</v>
      </c>
      <c r="F11" s="16" t="s">
        <v>7</v>
      </c>
      <c r="G11" s="22">
        <v>1400</v>
      </c>
      <c r="H11" s="18"/>
      <c r="I11" s="19"/>
      <c r="J11" s="19">
        <v>50</v>
      </c>
      <c r="K11" s="17">
        <f t="shared" ref="K11:K12" si="1">J11+I11+H11</f>
        <v>50</v>
      </c>
      <c r="L11" s="19">
        <f t="shared" si="0"/>
        <v>70000</v>
      </c>
      <c r="M11" s="12"/>
    </row>
    <row r="12" spans="1:13" ht="30" customHeight="1">
      <c r="A12" s="8">
        <v>35</v>
      </c>
      <c r="B12" s="19">
        <v>11</v>
      </c>
      <c r="C12" s="20" t="s">
        <v>29</v>
      </c>
      <c r="D12" s="20" t="s">
        <v>29</v>
      </c>
      <c r="E12" s="21" t="s">
        <v>32</v>
      </c>
      <c r="F12" s="16" t="s">
        <v>7</v>
      </c>
      <c r="G12" s="22">
        <v>37500</v>
      </c>
      <c r="H12" s="18"/>
      <c r="I12" s="19"/>
      <c r="J12" s="19">
        <v>2</v>
      </c>
      <c r="K12" s="17">
        <f t="shared" si="1"/>
        <v>2</v>
      </c>
      <c r="L12" s="19">
        <f t="shared" si="0"/>
        <v>75000</v>
      </c>
      <c r="M12" s="12"/>
    </row>
    <row r="13" spans="1:13" ht="30" customHeight="1">
      <c r="L13" s="14">
        <f>SUBTOTAL(9,L2:L12)</f>
        <v>1200417.25</v>
      </c>
    </row>
  </sheetData>
  <autoFilter ref="A1:L12" xr:uid="{F0E25E5B-C25E-4244-94E3-1A7100C8854D}"/>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electrocardiostimulatoare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dcterms:created xsi:type="dcterms:W3CDTF">2024-11-25T13:18:03Z</dcterms:created>
  <dcterms:modified xsi:type="dcterms:W3CDTF">2025-01-27T12:24:41Z</dcterms:modified>
</cp:coreProperties>
</file>