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PROGRAME NAȚIONALE\21316318 PN RAM  (repetat)\MODIFICARE 28.11.2024\"/>
    </mc:Choice>
  </mc:AlternateContent>
  <bookViews>
    <workbookView xWindow="0" yWindow="0" windowWidth="28770" windowHeight="12300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'!$A$7:$K$7</definedName>
    <definedName name="_xlnm._FilterDatabase" localSheetId="1" hidden="1">'F4.2 LP '!$A$6:$M$16</definedName>
  </definedNames>
  <calcPr calcId="162913"/>
</workbook>
</file>

<file path=xl/calcChain.xml><?xml version="1.0" encoding="utf-8"?>
<calcChain xmlns="http://schemas.openxmlformats.org/spreadsheetml/2006/main">
  <c r="M34" i="5" l="1"/>
  <c r="M32" i="5" l="1"/>
  <c r="M33" i="5"/>
  <c r="M9" i="5"/>
  <c r="M7" i="5"/>
  <c r="B6" i="4" l="1"/>
  <c r="K12" i="7" l="1"/>
  <c r="J12" i="7"/>
</calcChain>
</file>

<file path=xl/sharedStrings.xml><?xml version="1.0" encoding="utf-8"?>
<sst xmlns="http://schemas.openxmlformats.org/spreadsheetml/2006/main" count="293" uniqueCount="94">
  <si>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</si>
  <si>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</si>
  <si>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</si>
  <si>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</si>
  <si>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</si>
  <si>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</si>
  <si>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</si>
  <si>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</si>
  <si>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</si>
  <si>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</si>
  <si>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</si>
  <si>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</si>
  <si>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</si>
  <si>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</si>
  <si>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</si>
  <si>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</si>
  <si>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</si>
  <si>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</si>
  <si>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</si>
  <si>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</si>
  <si>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</si>
  <si>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</si>
  <si>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</si>
  <si>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</si>
  <si>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</si>
  <si>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</si>
  <si>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</si>
  <si>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</si>
  <si>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</si>
  <si>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</si>
  <si>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</si>
  <si>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</si>
  <si>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 xml:space="preserve">valoarea estimată </t>
  </si>
  <si>
    <t>bucata</t>
  </si>
  <si>
    <t>Soluție salină sterilă (pH 4.5-7)  pentru prepararea inoculului, necesar la identificare și testarea sensibilității microorganismelor cu ajutorul metodei automatizate</t>
  </si>
  <si>
    <t>VITEK MS SMARTCALIBRANT</t>
  </si>
  <si>
    <t>VITEK PICKME NIBS</t>
  </si>
  <si>
    <t>VITEK PICKME PEN</t>
  </si>
  <si>
    <t xml:space="preserve">Placi Gram Negative </t>
  </si>
  <si>
    <t xml:space="preserve">Placi Candida species  </t>
  </si>
  <si>
    <t xml:space="preserve">Placi Streptococcus species  </t>
  </si>
  <si>
    <t>Placi Gram Positive  Enterococcus species</t>
  </si>
  <si>
    <t>Placi Gram Negative uroculturi</t>
  </si>
  <si>
    <t>Placi Gram Positive Staphylococcus species</t>
  </si>
  <si>
    <t xml:space="preserve">Placi Haemophilus și Streptococcus pneumoniae </t>
  </si>
  <si>
    <t>Placi  Salmonella/E. coli program de supraveghere UE</t>
  </si>
  <si>
    <t>Placi ESBL program de supraveghere UE</t>
  </si>
  <si>
    <t>Placi  Campylobacter program de supraveghere UE</t>
  </si>
  <si>
    <t>Capete de dozare</t>
  </si>
  <si>
    <t>Apa sterila</t>
  </si>
  <si>
    <t>Mueller Hinton Bulion</t>
  </si>
  <si>
    <t xml:space="preserve">Mueller Hinton Bulion </t>
  </si>
  <si>
    <t>Mueller Hinton Broth w/Lysed Horse Blood - citire manuala</t>
  </si>
  <si>
    <t>Mueller Hinton Broth w/Lysed Horse Blood – citire automata</t>
  </si>
  <si>
    <t>YST Broth</t>
  </si>
  <si>
    <t>HTM Bulion</t>
  </si>
  <si>
    <t>Teste rapide de diagnosticare pentru detectarea carbapenemazelor Resist-5 OXA-48, KPC, NDM, VIM, IMP din cultura bacteriană</t>
  </si>
  <si>
    <t>Test rapid imunocromatografic de detecție carbapenemaze OXA-23 din cultura bacteriană</t>
  </si>
  <si>
    <t>Mediul SS (Salmonella,
Shigella)</t>
  </si>
  <si>
    <t>Oxidaza</t>
  </si>
  <si>
    <t>Bucată</t>
  </si>
  <si>
    <t>Set</t>
  </si>
  <si>
    <t>kg</t>
  </si>
  <si>
    <t>Disc</t>
  </si>
  <si>
    <t>Soluție salină sterilă (pH 4.5-7)  pentru prepararea inoculului, necesar la identificare și testarea sensibilității microorganismelor cu ajutorul metodei automatizate                                                                                      Set = 3 flacoane de pastic câte 500 ml, compatibile cu analizatorul microbiologic automatizat VITEK 2 Compact sau echivalentul REF V1204</t>
  </si>
  <si>
    <t>VITEK MS SMARTCALIBRANT; Reactiv gata de utilizare conceput ca metodă alternativă pentru a calibra instrumente de spectrometrie de masă MALDI-TOF dedicate identificării microorganismelor. Acest reactiv poate fi utilizat cu instrumente VITEK® MS.  Set=5 x 0,2 ml  sau echivalentul REF 423710</t>
  </si>
  <si>
    <t>VITEK PICKME NIBS; set=18x96 vârfuri sau echivalentul REF 423551</t>
  </si>
  <si>
    <t>VITEK PICKME PEN; bucata= 1pix sau echivalentul REF 423546</t>
  </si>
  <si>
    <t>Placi Gram Negative ; bucată 1 x 10 plăci, &gt;15 antibiotice in microdilutii plus  Control pozitiv: Amikacin,Aztreonam,Cefepime,Cefiderocol,
Ceftazidime/Avibactam Constant 4,Ceftolozane/Tazobactam Constant 4,
Colistin,Eravacycline,Fosfomycin+glucose-6-phosphate,Imipenem,
Imipenem/Relebactam Constant 4,Meropenem,Meropenem/Vaborbactam Constant 8,Piperacillin/Tazobactam Constant 4,Positive Control,Tigecycline,Tobramycin</t>
  </si>
  <si>
    <t>Placi Candida species  ; bucată 1 x 10 plăci, 9 antifungice in microdilutii plus control pozitiv: 5-Flucytosine
AmphotericinB,Anidulafungin,Caspofungin,Fluconazole,Itraconazole,Micafungin,Posaconazole,Positive control,Voriconazole</t>
  </si>
  <si>
    <t>Placi Streptococcus species  ; bucată 1 x 10 plăci, , &gt;20 antibiotice in microdilutii plus  Control pozitiv: Amoxicillin/Clavulanic acid 2:1 ratio,Azithromycin,
Cefepime,Cefotaxime,Ceftriaxone,Cefuroxime,Chloramphenicol,
Clindamycin,Daptomycin,Ertapenem,Erythromycin,Levofloxacin,
Linezolid,Meropenem,Moxifloxacin,Penicillin,Positive control,
Tetracycline,Tigecycline,Trimethoprim/Sulfamethoxazole,Vancomycin</t>
  </si>
  <si>
    <t>Placi Gram Positive  Enterococcus species;bucată 1 x 10 plăci, &gt;15 antibiotice in microdilutii plus  Control pozitiv si negativ: Amoxicillin,Amoxicillin/Clavulanic acid, Ampicillin,Ciprofloxacin,
Gentamicin,Imipenem,Levofloxacin,Linezolid,Negative Control,
Nitrofurantoin,Norfloxacin,Positive Control,Quinupristin/dalfopristin,
Streptomycin,Teicoplanin,Tigecycline,Trimethoprim,Vancomycin</t>
  </si>
  <si>
    <t>Placi Gram Negative uroculturi; bucată 1 x 10 plăci,  &gt;9 antibiotice in microdilutii plus  Control pozitiv si negativ: Amoxicillin/Clavulanic acid 2:1 ratio,Ampicillin,Aztreonam,
Cefazolin,Ceftriaxone,Ciprofloxacin,Gentamicin,Negative Control,
Nitrofurantoin,Positive Control,Trimethoprim/Sulfamethoxazole</t>
  </si>
  <si>
    <t>Placi Gram Positive Staphylococcus species; bucată 1 x 10 plăci,  &gt;20 antibiotice in microdilutii plus  Control pozitiv si negativ: Cefoxitin,Cefoxitin screen,Ceftaroline,Clindamycin,Daptomycin,
Erythromycin,Fusidate,Gentamicin,Levofloxacin,Linezolid,
Moxifloxacin,Mupirocin,Negative control,Norfloxacin,Positive control,
Rifampin,Teicoplanin,Telavancin,Tetracycline,Tobramycin,
Trimethoprim/Sulfanethoxazole,Vancomycin</t>
  </si>
  <si>
    <t>Placi Haemophilus și Streptococcus pneumoniae ; bucată 1 x 10 plăci,  &gt;18 antibiotice in microdilutii si Control pozitiv: Amoxicillin/Clavulanic Acid 2:1 ratio,Ampicillin,
Ampicillin/Sulbactam 2:1 ratio,Cefaclor,Cefepime,Cefixime,Ceftriaxone,
Cefuroxime,Chloramphenicol,Clarithromycin,Erythromycin,Imipenem,
Levofloxacin,Meropenem,Penicillin,Positive control,Sparfloxacin,
Tetracycline,Trimethroprim/Sulfamethoxazole</t>
  </si>
  <si>
    <t xml:space="preserve">Placi  Salmonella/E. coli program de supraveghere UE; bucată 1 x 10 plăci, &gt;15 antibiotice in microdilutii si Control pozitiv:  Amikacin,Ampicillin,Azithromycin,Cefotaxime,Ceftazidime,Chloramphenicol,Ciprofloxacin,Colistin,Gentamicin,Meropenem,Nalidixic Acid, Positive Control,Sulfamethoxazole,Tetracycline,Tigecycline
Trimethoprim
</t>
  </si>
  <si>
    <t>Placi ESBL program de supraveghere UE; bucată 1 x 10 plăci, &gt;10 antibiotice in microdilutii si Control pozitiv: Cefepime,Cefotaxime,Cefotaxime/Clavulanic acid,Cefoxitin,Ceftazidime,Ceftazidime/Clavulanic acid,Ertapenem,Imipenem,Meropenem,Positive control,Temocillin</t>
  </si>
  <si>
    <t>Placi  Campylobacter program de supraveghere UE; bucată 1 x 10 plăci, 6 antibiotice in microdilutii si Control pozitiv: Chloramphenicol,Ciprofloxacin,Ertapenem,Erythromycin,Gentamicin,
Positive Control,Tetracycline</t>
  </si>
  <si>
    <t>Capete de dozare 10 x10; compatibile cu compatibile cu Sistem complet automatizat AST Sensititre.</t>
  </si>
  <si>
    <t>Apa sterila bucată=100 x 5 mL; compatibile cu Sistem complet automatizat AST Sensititre.</t>
  </si>
  <si>
    <t>Mueller Hinton Bulion bucată =100 x 11 mL; compatibile cu Sistem complet automatizat AST Sensititre</t>
  </si>
  <si>
    <t>Mueller Hinton Bulion  bucată=100 x 5 mL; compatibile cu Sistem complet automatizat AST Sensititre.</t>
  </si>
  <si>
    <t>Mueller Hinton Broth w/Lysed Horse Blood - citire manuala; bucată=10 x 11 mL;compatibile cu Sistem complet automatizat
 AST Sensititre</t>
  </si>
  <si>
    <t>Mueller Hinton Broth w/Lysed Horse Blood – citire automata; bucată=10 x 11 mL;compatibile cu Sistem complet automatizat
 AST Sensititre</t>
  </si>
  <si>
    <t>YST Broth; bucată= 10 x 11 mL;compatibile cu Sistem complet automatizat
 AST Sensititre</t>
  </si>
  <si>
    <t>HTM Bulionbucată =10 x 11 mL;compatibile cu Sistem complet automatizat
 AST Sensititre</t>
  </si>
  <si>
    <t>Teste rapide de diagnosticare pentru detectarea carbapenemazelor Resist-5 OXA-48, KPC, NDM, VIM, IMP din cultura bacterianăImipenem + Phenylboronic acid                            Bucată = set cu 20 teste</t>
  </si>
  <si>
    <t>Test rapid imunocromatografic de detecție carbapenemaze OXA-23 din cultura bacteriană Bucata= set cu 20 teste</t>
  </si>
  <si>
    <t>Mediul SS (Salmonella,
Shigella) ; Tipul reagentului - Anhidru 
Ambalaj - pînă la 0,5 kg</t>
  </si>
  <si>
    <t>Oxidaza; Tipul reagentului - Anhidru</t>
  </si>
  <si>
    <t>Achiziţionarea consumabilelor, reagenţilor de laborator și alte produse de uz medical  realizarea Programul Național pentru supravegherea și combaterea rezistenței la antimicrobiene pentru anul 2024 (repetat)</t>
  </si>
  <si>
    <t>I Tranșă: 100% 30 zile de la solicitare</t>
  </si>
  <si>
    <t xml:space="preserve">Tube Kit pre-filled with silica </t>
  </si>
  <si>
    <t>Tube Kit pre-filled with silica sau echivalent VITEK-MS Silica orange gel, set-500 g, sau echivalent Ref. 411721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</si>
</sst>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0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2" fillId="0" borderId="0"/>
    <xf numFmtId="0" fontId="12" fillId="0" borderId="0"/>
  </cellStyleXfs>
  <cellXfs count="80">
    <xf numFmtId="0" fontId="0" fillId="0" borderId="0" xfId="0"/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4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0" xfId="1" applyFont="1" applyFill="1" applyProtection="1">
      <protection locked="0"/>
    </xf>
    <xf numFmtId="4" fontId="17" fillId="0" borderId="0" xfId="1" applyNumberFormat="1" applyFont="1" applyFill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top" wrapText="1"/>
    </xf>
    <xf numFmtId="0" fontId="11" fillId="0" borderId="1" xfId="0" applyFont="1" applyFill="1" applyBorder="1" applyAlignment="1" applyProtection="1">
      <alignment horizontal="center" vertical="top" wrapText="1"/>
    </xf>
    <xf numFmtId="0" fontId="2" fillId="0" borderId="1" xfId="1" applyFont="1" applyFill="1" applyBorder="1" applyProtection="1">
      <protection locked="0"/>
    </xf>
    <xf numFmtId="4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wrapText="1"/>
      <protection locked="0"/>
    </xf>
    <xf numFmtId="0" fontId="2" fillId="0" borderId="0" xfId="1" applyFont="1" applyFill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top" wrapText="1"/>
    </xf>
    <xf numFmtId="0" fontId="5" fillId="0" borderId="0" xfId="1" applyFont="1" applyFill="1" applyAlignment="1" applyProtection="1">
      <alignment horizontal="center"/>
      <protection locked="0"/>
    </xf>
    <xf numFmtId="4" fontId="18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wrapText="1"/>
      <protection locked="0"/>
    </xf>
    <xf numFmtId="0" fontId="6" fillId="0" borderId="2" xfId="0" applyFont="1" applyFill="1" applyBorder="1" applyAlignment="1" applyProtection="1">
      <alignment horizontal="center" vertical="top" wrapText="1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Protection="1">
      <protection locked="0"/>
    </xf>
    <xf numFmtId="4" fontId="1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1" fontId="3" fillId="0" borderId="1" xfId="1" applyNumberFormat="1" applyFont="1" applyFill="1" applyBorder="1" applyAlignment="1" applyProtection="1">
      <alignment horizontal="center" wrapText="1"/>
    </xf>
    <xf numFmtId="1" fontId="19" fillId="0" borderId="1" xfId="0" applyNumberFormat="1" applyFont="1" applyFill="1" applyBorder="1" applyAlignment="1">
      <alignment horizontal="center" wrapText="1"/>
    </xf>
    <xf numFmtId="1" fontId="2" fillId="0" borderId="1" xfId="1" applyNumberFormat="1" applyFont="1" applyFill="1" applyBorder="1" applyAlignment="1" applyProtection="1">
      <alignment horizontal="center"/>
      <protection locked="0"/>
    </xf>
    <xf numFmtId="1" fontId="2" fillId="0" borderId="0" xfId="1" applyNumberFormat="1" applyFont="1" applyFill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7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1" fillId="0" borderId="0" xfId="1" applyFont="1" applyFill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4">
    <cellStyle name="Normal 2" xfId="1"/>
    <cellStyle name="Normal 3" xfId="2"/>
    <cellStyle name="Normal 4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4"/>
  <sheetViews>
    <sheetView tabSelected="1" topLeftCell="D1" zoomScale="80" zoomScaleNormal="80" workbookViewId="0">
      <selection activeCell="H10" sqref="H10"/>
    </sheetView>
  </sheetViews>
  <sheetFormatPr defaultColWidth="9.140625" defaultRowHeight="30" customHeight="1" x14ac:dyDescent="0.25"/>
  <cols>
    <col min="1" max="1" width="5.7109375" style="15" customWidth="1"/>
    <col min="2" max="2" width="4.42578125" style="15" customWidth="1"/>
    <col min="3" max="3" width="13.85546875" style="14" customWidth="1"/>
    <col min="4" max="4" width="18.28515625" style="14" customWidth="1"/>
    <col min="5" max="5" width="10.5703125" style="15" customWidth="1"/>
    <col min="6" max="6" width="15" style="15" customWidth="1"/>
    <col min="7" max="7" width="20.7109375" style="15" customWidth="1"/>
    <col min="8" max="8" width="92.85546875" style="14" customWidth="1"/>
    <col min="9" max="9" width="35" style="15" customWidth="1"/>
    <col min="10" max="10" width="16.42578125" style="15" customWidth="1"/>
    <col min="11" max="11" width="13.85546875" style="15" customWidth="1"/>
    <col min="12" max="16384" width="9.140625" style="15"/>
  </cols>
  <sheetData>
    <row r="1" spans="1:11" ht="30" customHeight="1" x14ac:dyDescent="0.25">
      <c r="C1" s="66" t="s">
        <v>18</v>
      </c>
      <c r="D1" s="66"/>
      <c r="E1" s="66"/>
      <c r="F1" s="66"/>
      <c r="G1" s="66"/>
      <c r="H1" s="66"/>
      <c r="I1" s="66"/>
      <c r="J1" s="66"/>
    </row>
    <row r="2" spans="1:11" ht="30" customHeight="1" x14ac:dyDescent="0.25">
      <c r="D2" s="67" t="s">
        <v>17</v>
      </c>
      <c r="E2" s="67"/>
      <c r="F2" s="67"/>
      <c r="G2" s="67"/>
      <c r="H2" s="67"/>
    </row>
    <row r="3" spans="1:11" ht="30" customHeight="1" x14ac:dyDescent="0.25">
      <c r="A3" s="68" t="s">
        <v>12</v>
      </c>
      <c r="B3" s="68"/>
      <c r="C3" s="68"/>
      <c r="D3" s="69" t="s">
        <v>31</v>
      </c>
      <c r="E3" s="69"/>
      <c r="F3" s="69"/>
      <c r="G3" s="69"/>
      <c r="H3" s="69"/>
      <c r="I3" s="15" t="s">
        <v>13</v>
      </c>
      <c r="J3" s="15" t="s">
        <v>15</v>
      </c>
    </row>
    <row r="4" spans="1:11" s="14" customFormat="1" ht="30" customHeight="1" x14ac:dyDescent="0.25">
      <c r="A4" s="70" t="s">
        <v>11</v>
      </c>
      <c r="B4" s="70"/>
      <c r="C4" s="70"/>
      <c r="D4" s="71" t="s">
        <v>90</v>
      </c>
      <c r="E4" s="71"/>
      <c r="F4" s="71"/>
      <c r="G4" s="71"/>
      <c r="H4" s="71"/>
      <c r="I4" s="12" t="s">
        <v>14</v>
      </c>
      <c r="J4" s="12" t="s">
        <v>16</v>
      </c>
      <c r="K4" s="13"/>
    </row>
    <row r="5" spans="1:11" ht="30" customHeight="1" x14ac:dyDescent="0.25">
      <c r="D5" s="65"/>
      <c r="E5" s="65"/>
      <c r="F5" s="65"/>
      <c r="G5" s="65"/>
      <c r="H5" s="65"/>
      <c r="I5" s="65"/>
      <c r="J5" s="65"/>
      <c r="K5" s="13"/>
    </row>
    <row r="6" spans="1:11" ht="36.75" customHeight="1" x14ac:dyDescent="0.25">
      <c r="A6" s="36" t="s">
        <v>3</v>
      </c>
      <c r="B6" s="36" t="e">
        <f>B6:I103Nr. Lot</f>
        <v>#NAME?</v>
      </c>
      <c r="C6" s="36" t="s">
        <v>1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13"/>
    </row>
    <row r="7" spans="1:11" ht="41.25" customHeight="1" x14ac:dyDescent="0.25">
      <c r="A7" s="38">
        <v>1</v>
      </c>
      <c r="B7" s="39">
        <v>2</v>
      </c>
      <c r="C7" s="39"/>
      <c r="D7" s="39"/>
      <c r="E7" s="38">
        <v>3</v>
      </c>
      <c r="F7" s="38">
        <v>4</v>
      </c>
      <c r="G7" s="38">
        <v>5</v>
      </c>
      <c r="H7" s="38">
        <v>6</v>
      </c>
      <c r="I7" s="38">
        <v>7</v>
      </c>
      <c r="J7" s="38">
        <v>8</v>
      </c>
      <c r="K7" s="13"/>
    </row>
    <row r="8" spans="1:11" ht="60" customHeight="1" x14ac:dyDescent="0.25">
      <c r="A8" s="40" t="s">
        <v>2</v>
      </c>
      <c r="B8" s="29">
        <v>1</v>
      </c>
      <c r="C8" s="18" t="s">
        <v>34</v>
      </c>
      <c r="D8" s="18" t="s">
        <v>34</v>
      </c>
      <c r="E8" s="32"/>
      <c r="F8" s="33"/>
      <c r="H8" s="18" t="s">
        <v>64</v>
      </c>
      <c r="I8" s="31"/>
    </row>
    <row r="9" spans="1:11" ht="60" customHeight="1" x14ac:dyDescent="0.25">
      <c r="A9" s="40" t="s">
        <v>2</v>
      </c>
      <c r="B9" s="29">
        <v>2</v>
      </c>
      <c r="C9" s="18" t="s">
        <v>35</v>
      </c>
      <c r="D9" s="18" t="s">
        <v>35</v>
      </c>
      <c r="E9" s="32"/>
      <c r="F9" s="33"/>
      <c r="H9" s="42" t="s">
        <v>65</v>
      </c>
      <c r="I9" s="31"/>
    </row>
    <row r="10" spans="1:11" ht="60" customHeight="1" x14ac:dyDescent="0.25">
      <c r="A10" s="40" t="s">
        <v>2</v>
      </c>
      <c r="B10" s="29">
        <v>3</v>
      </c>
      <c r="C10" s="21" t="s">
        <v>92</v>
      </c>
      <c r="D10" s="21" t="s">
        <v>92</v>
      </c>
      <c r="E10" s="32"/>
      <c r="F10" s="33"/>
      <c r="H10" s="43" t="s">
        <v>93</v>
      </c>
      <c r="I10" s="31"/>
    </row>
    <row r="11" spans="1:11" ht="60" customHeight="1" x14ac:dyDescent="0.25">
      <c r="A11" s="40" t="s">
        <v>2</v>
      </c>
      <c r="B11" s="29">
        <v>4</v>
      </c>
      <c r="C11" s="21" t="s">
        <v>36</v>
      </c>
      <c r="D11" s="21" t="s">
        <v>36</v>
      </c>
      <c r="E11" s="32"/>
      <c r="F11" s="33"/>
      <c r="H11" s="43" t="s">
        <v>66</v>
      </c>
      <c r="I11" s="31"/>
    </row>
    <row r="12" spans="1:11" ht="60" customHeight="1" x14ac:dyDescent="0.25">
      <c r="A12" s="40" t="s">
        <v>2</v>
      </c>
      <c r="B12" s="29">
        <v>5</v>
      </c>
      <c r="C12" s="21" t="s">
        <v>37</v>
      </c>
      <c r="D12" s="21" t="s">
        <v>37</v>
      </c>
      <c r="E12" s="41"/>
      <c r="F12" s="33"/>
      <c r="H12" s="44" t="s">
        <v>67</v>
      </c>
      <c r="I12" s="31"/>
    </row>
    <row r="13" spans="1:11" ht="60" customHeight="1" x14ac:dyDescent="0.25">
      <c r="A13" s="40" t="s">
        <v>2</v>
      </c>
      <c r="B13" s="29">
        <v>6</v>
      </c>
      <c r="C13" s="45" t="s">
        <v>38</v>
      </c>
      <c r="D13" s="45" t="s">
        <v>38</v>
      </c>
      <c r="E13" s="32"/>
      <c r="F13" s="33"/>
      <c r="H13" s="46" t="s">
        <v>68</v>
      </c>
      <c r="I13" s="31"/>
    </row>
    <row r="14" spans="1:11" ht="60" customHeight="1" x14ac:dyDescent="0.25">
      <c r="A14" s="40" t="s">
        <v>2</v>
      </c>
      <c r="B14" s="29">
        <v>7</v>
      </c>
      <c r="C14" s="14" t="s">
        <v>39</v>
      </c>
      <c r="D14" s="14" t="s">
        <v>39</v>
      </c>
      <c r="E14" s="32"/>
      <c r="F14" s="33"/>
      <c r="H14" s="57" t="s">
        <v>69</v>
      </c>
      <c r="I14" s="31"/>
    </row>
    <row r="15" spans="1:11" ht="60" customHeight="1" x14ac:dyDescent="0.25">
      <c r="A15" s="40" t="s">
        <v>2</v>
      </c>
      <c r="B15" s="29">
        <v>8</v>
      </c>
      <c r="C15" s="14" t="s">
        <v>40</v>
      </c>
      <c r="D15" s="14" t="s">
        <v>40</v>
      </c>
      <c r="E15" s="32"/>
      <c r="F15" s="33"/>
      <c r="H15" s="57" t="s">
        <v>70</v>
      </c>
      <c r="I15" s="31"/>
    </row>
    <row r="16" spans="1:11" ht="60" customHeight="1" x14ac:dyDescent="0.25">
      <c r="A16" s="40" t="s">
        <v>2</v>
      </c>
      <c r="B16" s="29">
        <v>9</v>
      </c>
      <c r="C16" s="14" t="s">
        <v>41</v>
      </c>
      <c r="D16" s="14" t="s">
        <v>41</v>
      </c>
      <c r="H16" s="14" t="s">
        <v>71</v>
      </c>
    </row>
    <row r="17" spans="1:8" ht="60" customHeight="1" x14ac:dyDescent="0.25">
      <c r="A17" s="40" t="s">
        <v>2</v>
      </c>
      <c r="B17" s="29">
        <v>10</v>
      </c>
      <c r="C17" s="14" t="s">
        <v>42</v>
      </c>
      <c r="D17" s="14" t="s">
        <v>42</v>
      </c>
      <c r="H17" s="14" t="s">
        <v>72</v>
      </c>
    </row>
    <row r="18" spans="1:8" ht="60" customHeight="1" x14ac:dyDescent="0.25">
      <c r="A18" s="40" t="s">
        <v>2</v>
      </c>
      <c r="B18" s="29">
        <v>11</v>
      </c>
      <c r="C18" s="14" t="s">
        <v>43</v>
      </c>
      <c r="D18" s="14" t="s">
        <v>43</v>
      </c>
      <c r="H18" s="14" t="s">
        <v>73</v>
      </c>
    </row>
    <row r="19" spans="1:8" ht="60" customHeight="1" x14ac:dyDescent="0.25">
      <c r="A19" s="40" t="s">
        <v>2</v>
      </c>
      <c r="B19" s="29">
        <v>12</v>
      </c>
      <c r="C19" s="14" t="s">
        <v>44</v>
      </c>
      <c r="D19" s="14" t="s">
        <v>44</v>
      </c>
      <c r="H19" s="14" t="s">
        <v>74</v>
      </c>
    </row>
    <row r="20" spans="1:8" ht="60" customHeight="1" x14ac:dyDescent="0.25">
      <c r="A20" s="40" t="s">
        <v>2</v>
      </c>
      <c r="B20" s="29">
        <v>13</v>
      </c>
      <c r="C20" s="14" t="s">
        <v>45</v>
      </c>
      <c r="D20" s="14" t="s">
        <v>45</v>
      </c>
      <c r="H20" s="14" t="s">
        <v>75</v>
      </c>
    </row>
    <row r="21" spans="1:8" ht="60" customHeight="1" x14ac:dyDescent="0.25">
      <c r="A21" s="40" t="s">
        <v>2</v>
      </c>
      <c r="B21" s="29">
        <v>14</v>
      </c>
      <c r="C21" s="14" t="s">
        <v>46</v>
      </c>
      <c r="D21" s="14" t="s">
        <v>46</v>
      </c>
      <c r="H21" s="14" t="s">
        <v>76</v>
      </c>
    </row>
    <row r="22" spans="1:8" ht="60" customHeight="1" x14ac:dyDescent="0.25">
      <c r="A22" s="40" t="s">
        <v>2</v>
      </c>
      <c r="B22" s="29">
        <v>15</v>
      </c>
      <c r="C22" s="14" t="s">
        <v>47</v>
      </c>
      <c r="D22" s="14" t="s">
        <v>47</v>
      </c>
      <c r="H22" s="14" t="s">
        <v>77</v>
      </c>
    </row>
    <row r="23" spans="1:8" ht="60" customHeight="1" x14ac:dyDescent="0.25">
      <c r="A23" s="40" t="s">
        <v>2</v>
      </c>
      <c r="B23" s="29">
        <v>16</v>
      </c>
      <c r="C23" s="14" t="s">
        <v>48</v>
      </c>
      <c r="D23" s="14" t="s">
        <v>48</v>
      </c>
      <c r="H23" s="14" t="s">
        <v>78</v>
      </c>
    </row>
    <row r="24" spans="1:8" ht="60" customHeight="1" x14ac:dyDescent="0.25">
      <c r="A24" s="40" t="s">
        <v>2</v>
      </c>
      <c r="B24" s="29">
        <v>17</v>
      </c>
      <c r="C24" s="14" t="s">
        <v>49</v>
      </c>
      <c r="D24" s="14" t="s">
        <v>49</v>
      </c>
      <c r="H24" s="14" t="s">
        <v>79</v>
      </c>
    </row>
    <row r="25" spans="1:8" ht="60" customHeight="1" x14ac:dyDescent="0.25">
      <c r="A25" s="40" t="s">
        <v>2</v>
      </c>
      <c r="B25" s="29">
        <v>18</v>
      </c>
      <c r="C25" s="14" t="s">
        <v>50</v>
      </c>
      <c r="D25" s="14" t="s">
        <v>50</v>
      </c>
      <c r="H25" s="14" t="s">
        <v>80</v>
      </c>
    </row>
    <row r="26" spans="1:8" ht="60" customHeight="1" x14ac:dyDescent="0.25">
      <c r="A26" s="40" t="s">
        <v>2</v>
      </c>
      <c r="B26" s="29">
        <v>19</v>
      </c>
      <c r="C26" s="14" t="s">
        <v>51</v>
      </c>
      <c r="D26" s="14" t="s">
        <v>51</v>
      </c>
      <c r="H26" s="14" t="s">
        <v>81</v>
      </c>
    </row>
    <row r="27" spans="1:8" ht="60" customHeight="1" x14ac:dyDescent="0.25">
      <c r="A27" s="40" t="s">
        <v>2</v>
      </c>
      <c r="B27" s="29">
        <v>20</v>
      </c>
      <c r="C27" s="14" t="s">
        <v>52</v>
      </c>
      <c r="D27" s="14" t="s">
        <v>52</v>
      </c>
      <c r="H27" s="14" t="s">
        <v>82</v>
      </c>
    </row>
    <row r="28" spans="1:8" ht="60" customHeight="1" x14ac:dyDescent="0.25">
      <c r="A28" s="40" t="s">
        <v>2</v>
      </c>
      <c r="B28" s="29">
        <v>21</v>
      </c>
      <c r="C28" s="14" t="s">
        <v>53</v>
      </c>
      <c r="D28" s="14" t="s">
        <v>53</v>
      </c>
      <c r="H28" s="14" t="s">
        <v>83</v>
      </c>
    </row>
    <row r="29" spans="1:8" ht="60" customHeight="1" x14ac:dyDescent="0.25">
      <c r="A29" s="40" t="s">
        <v>2</v>
      </c>
      <c r="B29" s="29">
        <v>22</v>
      </c>
      <c r="C29" s="14" t="s">
        <v>54</v>
      </c>
      <c r="D29" s="14" t="s">
        <v>54</v>
      </c>
      <c r="H29" s="14" t="s">
        <v>84</v>
      </c>
    </row>
    <row r="30" spans="1:8" ht="60" customHeight="1" x14ac:dyDescent="0.25">
      <c r="A30" s="40" t="s">
        <v>2</v>
      </c>
      <c r="B30" s="29">
        <v>23</v>
      </c>
      <c r="C30" s="14" t="s">
        <v>55</v>
      </c>
      <c r="D30" s="14" t="s">
        <v>55</v>
      </c>
      <c r="H30" s="14" t="s">
        <v>85</v>
      </c>
    </row>
    <row r="31" spans="1:8" ht="30" customHeight="1" x14ac:dyDescent="0.25">
      <c r="A31" s="40" t="s">
        <v>2</v>
      </c>
      <c r="B31" s="29">
        <v>24</v>
      </c>
      <c r="C31" s="14" t="s">
        <v>56</v>
      </c>
      <c r="D31" s="14" t="s">
        <v>56</v>
      </c>
      <c r="H31" s="14" t="s">
        <v>86</v>
      </c>
    </row>
    <row r="32" spans="1:8" ht="30" customHeight="1" x14ac:dyDescent="0.25">
      <c r="A32" s="40" t="s">
        <v>2</v>
      </c>
      <c r="B32" s="29">
        <v>25</v>
      </c>
      <c r="C32" s="14" t="s">
        <v>57</v>
      </c>
      <c r="D32" s="14" t="s">
        <v>57</v>
      </c>
      <c r="H32" s="14" t="s">
        <v>87</v>
      </c>
    </row>
    <row r="33" spans="1:8" ht="30" customHeight="1" x14ac:dyDescent="0.25">
      <c r="A33" s="40" t="s">
        <v>2</v>
      </c>
      <c r="B33" s="29">
        <v>26</v>
      </c>
      <c r="C33" s="14" t="s">
        <v>58</v>
      </c>
      <c r="D33" s="14" t="s">
        <v>58</v>
      </c>
      <c r="H33" s="14" t="s">
        <v>88</v>
      </c>
    </row>
    <row r="34" spans="1:8" ht="30" customHeight="1" x14ac:dyDescent="0.25">
      <c r="A34" s="40" t="s">
        <v>2</v>
      </c>
      <c r="B34" s="29">
        <v>27</v>
      </c>
      <c r="C34" s="14" t="s">
        <v>59</v>
      </c>
      <c r="D34" s="14" t="s">
        <v>59</v>
      </c>
      <c r="H34" s="14" t="s">
        <v>89</v>
      </c>
    </row>
  </sheetData>
  <autoFilter ref="A7:K7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D9" sqref="D9"/>
    </sheetView>
  </sheetViews>
  <sheetFormatPr defaultColWidth="9.140625" defaultRowHeight="30" customHeight="1" x14ac:dyDescent="0.25"/>
  <cols>
    <col min="1" max="1" width="2.140625" style="22" customWidth="1"/>
    <col min="2" max="2" width="5.7109375" style="22" customWidth="1"/>
    <col min="3" max="3" width="4.42578125" style="22" customWidth="1"/>
    <col min="4" max="4" width="17.5703125" style="34" customWidth="1"/>
    <col min="5" max="5" width="9.5703125" style="34" customWidth="1"/>
    <col min="6" max="6" width="15.28515625" style="35" customWidth="1"/>
    <col min="7" max="7" width="14.7109375" style="61" customWidth="1"/>
    <col min="8" max="8" width="18.28515625" style="22" customWidth="1"/>
    <col min="9" max="9" width="20.5703125" style="22" customWidth="1"/>
    <col min="10" max="10" width="19.28515625" style="22" customWidth="1"/>
    <col min="11" max="11" width="25.140625" style="22" customWidth="1"/>
    <col min="12" max="12" width="30" style="34" customWidth="1"/>
    <col min="13" max="13" width="15.7109375" style="23" customWidth="1"/>
    <col min="14" max="14" width="17.28515625" style="22" customWidth="1"/>
    <col min="15" max="16384" width="9.140625" style="22"/>
  </cols>
  <sheetData>
    <row r="1" spans="1:14" ht="30" customHeight="1" x14ac:dyDescent="0.25">
      <c r="D1" s="73" t="s">
        <v>21</v>
      </c>
      <c r="E1" s="73"/>
      <c r="F1" s="73"/>
      <c r="G1" s="73"/>
      <c r="H1" s="73"/>
      <c r="I1" s="73"/>
      <c r="J1" s="73"/>
      <c r="K1" s="73"/>
      <c r="L1" s="73"/>
    </row>
    <row r="2" spans="1:14" ht="30" customHeight="1" x14ac:dyDescent="0.25">
      <c r="D2" s="74" t="s">
        <v>22</v>
      </c>
      <c r="E2" s="74"/>
      <c r="F2" s="74"/>
      <c r="G2" s="74"/>
      <c r="H2" s="74"/>
      <c r="I2" s="74"/>
      <c r="J2" s="74"/>
      <c r="K2" s="47"/>
    </row>
    <row r="3" spans="1:14" ht="30" customHeight="1" x14ac:dyDescent="0.25">
      <c r="B3" s="75" t="s">
        <v>12</v>
      </c>
      <c r="C3" s="75"/>
      <c r="D3" s="75"/>
      <c r="E3" s="76" t="s">
        <v>31</v>
      </c>
      <c r="F3" s="76"/>
      <c r="G3" s="76"/>
      <c r="H3" s="76"/>
      <c r="I3" s="76"/>
      <c r="K3" s="22" t="s">
        <v>13</v>
      </c>
      <c r="L3" s="34" t="s">
        <v>15</v>
      </c>
    </row>
    <row r="4" spans="1:14" s="4" customFormat="1" ht="30" customHeight="1" x14ac:dyDescent="0.25">
      <c r="A4" s="2"/>
      <c r="B4" s="77" t="s">
        <v>11</v>
      </c>
      <c r="C4" s="77"/>
      <c r="D4" s="77"/>
      <c r="E4" s="78" t="s">
        <v>90</v>
      </c>
      <c r="F4" s="78"/>
      <c r="G4" s="78"/>
      <c r="H4" s="78"/>
      <c r="I4" s="78"/>
      <c r="J4" s="78"/>
      <c r="K4" s="3" t="s">
        <v>14</v>
      </c>
      <c r="L4" s="3" t="s">
        <v>16</v>
      </c>
      <c r="M4" s="16"/>
    </row>
    <row r="5" spans="1:14" s="5" customFormat="1" ht="30" customHeight="1" x14ac:dyDescent="0.25">
      <c r="A5" s="2"/>
      <c r="D5" s="4"/>
      <c r="E5" s="72"/>
      <c r="F5" s="72"/>
      <c r="G5" s="72"/>
      <c r="H5" s="72"/>
      <c r="I5" s="72"/>
      <c r="J5" s="72"/>
      <c r="K5" s="72"/>
      <c r="L5" s="72"/>
      <c r="M5" s="16"/>
    </row>
    <row r="6" spans="1:14" ht="30" customHeight="1" x14ac:dyDescent="0.25">
      <c r="A6" s="2"/>
      <c r="B6" s="24" t="s">
        <v>3</v>
      </c>
      <c r="C6" s="24" t="s">
        <v>0</v>
      </c>
      <c r="D6" s="24" t="s">
        <v>1</v>
      </c>
      <c r="E6" s="25" t="s">
        <v>4</v>
      </c>
      <c r="F6" s="25" t="s">
        <v>23</v>
      </c>
      <c r="G6" s="58" t="s">
        <v>24</v>
      </c>
      <c r="H6" s="25" t="s">
        <v>25</v>
      </c>
      <c r="I6" s="25" t="s">
        <v>26</v>
      </c>
      <c r="J6" s="26" t="s">
        <v>27</v>
      </c>
      <c r="K6" s="26" t="s">
        <v>28</v>
      </c>
      <c r="L6" s="27" t="s">
        <v>29</v>
      </c>
      <c r="M6" s="48" t="s">
        <v>32</v>
      </c>
    </row>
    <row r="7" spans="1:14" ht="36.75" customHeight="1" x14ac:dyDescent="0.25">
      <c r="B7" s="28" t="s">
        <v>2</v>
      </c>
      <c r="C7" s="29">
        <v>1</v>
      </c>
      <c r="D7" s="17" t="s">
        <v>34</v>
      </c>
      <c r="E7" s="17" t="s">
        <v>34</v>
      </c>
      <c r="F7" s="19" t="s">
        <v>61</v>
      </c>
      <c r="G7" s="62">
        <v>10</v>
      </c>
      <c r="H7" s="19"/>
      <c r="I7" s="30"/>
      <c r="J7" s="30"/>
      <c r="K7" s="30"/>
      <c r="L7" s="63" t="s">
        <v>91</v>
      </c>
      <c r="M7" s="49">
        <f>8800/1.299</f>
        <v>6774.4418783679757</v>
      </c>
      <c r="N7" s="34"/>
    </row>
    <row r="8" spans="1:14" ht="30" customHeight="1" x14ac:dyDescent="0.25">
      <c r="B8" s="28" t="s">
        <v>2</v>
      </c>
      <c r="C8" s="29">
        <v>2</v>
      </c>
      <c r="D8" s="18" t="s">
        <v>35</v>
      </c>
      <c r="E8" s="18" t="s">
        <v>35</v>
      </c>
      <c r="F8" s="19" t="s">
        <v>61</v>
      </c>
      <c r="G8" s="59">
        <v>1</v>
      </c>
      <c r="H8" s="20"/>
      <c r="I8" s="30"/>
      <c r="J8" s="30"/>
      <c r="K8" s="30"/>
      <c r="L8" s="64" t="s">
        <v>91</v>
      </c>
      <c r="M8" s="49">
        <v>6977.5</v>
      </c>
    </row>
    <row r="9" spans="1:14" ht="30" customHeight="1" x14ac:dyDescent="0.25">
      <c r="B9" s="28" t="s">
        <v>2</v>
      </c>
      <c r="C9" s="29">
        <v>3</v>
      </c>
      <c r="D9" s="18" t="s">
        <v>92</v>
      </c>
      <c r="E9" s="18" t="s">
        <v>92</v>
      </c>
      <c r="F9" s="19" t="s">
        <v>61</v>
      </c>
      <c r="G9" s="59">
        <v>1</v>
      </c>
      <c r="H9" s="20"/>
      <c r="I9" s="30"/>
      <c r="J9" s="30"/>
      <c r="K9" s="30"/>
      <c r="L9" s="64" t="s">
        <v>91</v>
      </c>
      <c r="M9" s="49">
        <f>5500/1.299</f>
        <v>4234.0261739799844</v>
      </c>
      <c r="N9" s="34"/>
    </row>
    <row r="10" spans="1:14" ht="30" customHeight="1" x14ac:dyDescent="0.25">
      <c r="B10" s="28" t="s">
        <v>2</v>
      </c>
      <c r="C10" s="29">
        <v>4</v>
      </c>
      <c r="D10" s="18" t="s">
        <v>36</v>
      </c>
      <c r="E10" s="18" t="s">
        <v>36</v>
      </c>
      <c r="F10" s="19" t="s">
        <v>61</v>
      </c>
      <c r="G10" s="59">
        <v>4</v>
      </c>
      <c r="H10" s="20"/>
      <c r="I10" s="30"/>
      <c r="J10" s="30"/>
      <c r="K10" s="30"/>
      <c r="L10" s="64" t="s">
        <v>91</v>
      </c>
      <c r="M10" s="49">
        <v>41300</v>
      </c>
    </row>
    <row r="11" spans="1:14" ht="30" customHeight="1" x14ac:dyDescent="0.25">
      <c r="B11" s="28" t="s">
        <v>2</v>
      </c>
      <c r="C11" s="29">
        <v>5</v>
      </c>
      <c r="D11" s="18" t="s">
        <v>37</v>
      </c>
      <c r="E11" s="18" t="s">
        <v>37</v>
      </c>
      <c r="F11" s="19" t="s">
        <v>33</v>
      </c>
      <c r="G11" s="59">
        <v>2</v>
      </c>
      <c r="H11" s="20"/>
      <c r="I11" s="30"/>
      <c r="J11" s="30"/>
      <c r="K11" s="30"/>
      <c r="L11" s="64" t="s">
        <v>91</v>
      </c>
      <c r="M11" s="49">
        <v>606.66666666666674</v>
      </c>
    </row>
    <row r="12" spans="1:14" ht="30" customHeight="1" x14ac:dyDescent="0.25">
      <c r="B12" s="28" t="s">
        <v>2</v>
      </c>
      <c r="C12" s="29">
        <v>6</v>
      </c>
      <c r="D12" s="18" t="s">
        <v>38</v>
      </c>
      <c r="E12" s="18" t="s">
        <v>38</v>
      </c>
      <c r="F12" s="19" t="s">
        <v>33</v>
      </c>
      <c r="G12" s="59">
        <v>2</v>
      </c>
      <c r="H12" s="20"/>
      <c r="I12" s="30"/>
      <c r="J12" s="30"/>
      <c r="K12" s="30"/>
      <c r="L12" s="64" t="s">
        <v>91</v>
      </c>
      <c r="M12" s="49">
        <v>6210</v>
      </c>
    </row>
    <row r="13" spans="1:14" ht="30" customHeight="1" x14ac:dyDescent="0.25">
      <c r="B13" s="28" t="s">
        <v>2</v>
      </c>
      <c r="C13" s="29">
        <v>7</v>
      </c>
      <c r="D13" s="18" t="s">
        <v>39</v>
      </c>
      <c r="E13" s="18" t="s">
        <v>39</v>
      </c>
      <c r="F13" s="19" t="s">
        <v>33</v>
      </c>
      <c r="G13" s="59">
        <v>2</v>
      </c>
      <c r="H13" s="20"/>
      <c r="I13" s="30"/>
      <c r="J13" s="30"/>
      <c r="K13" s="30"/>
      <c r="L13" s="64" t="s">
        <v>91</v>
      </c>
      <c r="M13" s="49">
        <v>4176</v>
      </c>
    </row>
    <row r="14" spans="1:14" ht="30" customHeight="1" x14ac:dyDescent="0.25">
      <c r="B14" s="28" t="s">
        <v>2</v>
      </c>
      <c r="C14" s="29">
        <v>8</v>
      </c>
      <c r="D14" s="18" t="s">
        <v>40</v>
      </c>
      <c r="E14" s="18" t="s">
        <v>40</v>
      </c>
      <c r="F14" s="19" t="s">
        <v>33</v>
      </c>
      <c r="G14" s="59">
        <v>2</v>
      </c>
      <c r="H14" s="20"/>
      <c r="I14" s="30"/>
      <c r="J14" s="30"/>
      <c r="K14" s="30"/>
      <c r="L14" s="64" t="s">
        <v>91</v>
      </c>
      <c r="M14" s="49">
        <v>4662</v>
      </c>
    </row>
    <row r="15" spans="1:14" ht="30" customHeight="1" x14ac:dyDescent="0.25">
      <c r="B15" s="28" t="s">
        <v>2</v>
      </c>
      <c r="C15" s="29">
        <v>9</v>
      </c>
      <c r="D15" s="18" t="s">
        <v>41</v>
      </c>
      <c r="E15" s="18" t="s">
        <v>41</v>
      </c>
      <c r="F15" s="19" t="s">
        <v>33</v>
      </c>
      <c r="G15" s="59">
        <v>2</v>
      </c>
      <c r="H15" s="20"/>
      <c r="I15" s="30"/>
      <c r="J15" s="30"/>
      <c r="K15" s="30"/>
      <c r="L15" s="64" t="s">
        <v>91</v>
      </c>
      <c r="M15" s="49">
        <v>4437</v>
      </c>
    </row>
    <row r="16" spans="1:14" ht="30" customHeight="1" x14ac:dyDescent="0.25">
      <c r="B16" s="51" t="s">
        <v>2</v>
      </c>
      <c r="C16" s="29">
        <v>10</v>
      </c>
      <c r="D16" s="52" t="s">
        <v>42</v>
      </c>
      <c r="E16" s="52" t="s">
        <v>42</v>
      </c>
      <c r="F16" s="19" t="s">
        <v>33</v>
      </c>
      <c r="G16" s="59">
        <v>2</v>
      </c>
      <c r="H16" s="53"/>
      <c r="I16" s="54"/>
      <c r="J16" s="54"/>
      <c r="K16" s="54"/>
      <c r="L16" s="64" t="s">
        <v>91</v>
      </c>
      <c r="M16" s="55">
        <v>5750</v>
      </c>
    </row>
    <row r="17" spans="2:14" s="30" customFormat="1" ht="30" customHeight="1" x14ac:dyDescent="0.25">
      <c r="B17" s="51" t="s">
        <v>2</v>
      </c>
      <c r="C17" s="29">
        <v>11</v>
      </c>
      <c r="D17" s="50" t="s">
        <v>43</v>
      </c>
      <c r="E17" s="50" t="s">
        <v>43</v>
      </c>
      <c r="F17" s="19" t="s">
        <v>33</v>
      </c>
      <c r="G17" s="59">
        <v>2</v>
      </c>
      <c r="L17" s="64" t="s">
        <v>91</v>
      </c>
      <c r="M17" s="31">
        <v>4437</v>
      </c>
    </row>
    <row r="18" spans="2:14" s="30" customFormat="1" ht="30" customHeight="1" x14ac:dyDescent="0.25">
      <c r="B18" s="51" t="s">
        <v>2</v>
      </c>
      <c r="C18" s="29">
        <v>12</v>
      </c>
      <c r="D18" s="50" t="s">
        <v>44</v>
      </c>
      <c r="E18" s="50" t="s">
        <v>44</v>
      </c>
      <c r="F18" s="19" t="s">
        <v>33</v>
      </c>
      <c r="G18" s="59">
        <v>2</v>
      </c>
      <c r="L18" s="64" t="s">
        <v>91</v>
      </c>
      <c r="M18" s="31">
        <v>6210</v>
      </c>
    </row>
    <row r="19" spans="2:14" s="30" customFormat="1" ht="30" customHeight="1" x14ac:dyDescent="0.25">
      <c r="B19" s="51" t="s">
        <v>2</v>
      </c>
      <c r="C19" s="29">
        <v>13</v>
      </c>
      <c r="D19" s="50" t="s">
        <v>45</v>
      </c>
      <c r="E19" s="50" t="s">
        <v>45</v>
      </c>
      <c r="F19" s="19" t="s">
        <v>33</v>
      </c>
      <c r="G19" s="60">
        <v>11</v>
      </c>
      <c r="L19" s="64" t="s">
        <v>91</v>
      </c>
      <c r="M19" s="31">
        <v>34155</v>
      </c>
    </row>
    <row r="20" spans="2:14" s="30" customFormat="1" ht="30" customHeight="1" x14ac:dyDescent="0.25">
      <c r="B20" s="51" t="s">
        <v>2</v>
      </c>
      <c r="C20" s="29">
        <v>14</v>
      </c>
      <c r="D20" s="50" t="s">
        <v>46</v>
      </c>
      <c r="E20" s="50" t="s">
        <v>46</v>
      </c>
      <c r="F20" s="19" t="s">
        <v>33</v>
      </c>
      <c r="G20" s="60">
        <v>3</v>
      </c>
      <c r="L20" s="64" t="s">
        <v>91</v>
      </c>
      <c r="M20" s="31">
        <v>9315</v>
      </c>
    </row>
    <row r="21" spans="2:14" s="30" customFormat="1" ht="30" customHeight="1" x14ac:dyDescent="0.25">
      <c r="B21" s="51" t="s">
        <v>2</v>
      </c>
      <c r="C21" s="29">
        <v>15</v>
      </c>
      <c r="D21" s="50" t="s">
        <v>47</v>
      </c>
      <c r="E21" s="50" t="s">
        <v>47</v>
      </c>
      <c r="F21" s="19" t="s">
        <v>33</v>
      </c>
      <c r="G21" s="60">
        <v>1</v>
      </c>
      <c r="L21" s="64" t="s">
        <v>91</v>
      </c>
      <c r="M21" s="31">
        <v>6210</v>
      </c>
    </row>
    <row r="22" spans="2:14" s="30" customFormat="1" ht="30" customHeight="1" x14ac:dyDescent="0.25">
      <c r="B22" s="51" t="s">
        <v>2</v>
      </c>
      <c r="C22" s="29">
        <v>16</v>
      </c>
      <c r="D22" s="50" t="s">
        <v>48</v>
      </c>
      <c r="E22" s="50" t="s">
        <v>48</v>
      </c>
      <c r="F22" s="19" t="s">
        <v>33</v>
      </c>
      <c r="G22" s="60">
        <v>4</v>
      </c>
      <c r="L22" s="64" t="s">
        <v>91</v>
      </c>
      <c r="M22" s="31">
        <v>6000</v>
      </c>
    </row>
    <row r="23" spans="2:14" s="30" customFormat="1" ht="30" customHeight="1" x14ac:dyDescent="0.25">
      <c r="B23" s="51" t="s">
        <v>2</v>
      </c>
      <c r="C23" s="29">
        <v>17</v>
      </c>
      <c r="D23" s="50" t="s">
        <v>49</v>
      </c>
      <c r="E23" s="50" t="s">
        <v>49</v>
      </c>
      <c r="F23" s="19" t="s">
        <v>33</v>
      </c>
      <c r="G23" s="60">
        <v>3</v>
      </c>
      <c r="L23" s="64" t="s">
        <v>91</v>
      </c>
      <c r="M23" s="31">
        <v>4080</v>
      </c>
    </row>
    <row r="24" spans="2:14" s="30" customFormat="1" ht="30" customHeight="1" x14ac:dyDescent="0.25">
      <c r="B24" s="51" t="s">
        <v>2</v>
      </c>
      <c r="C24" s="29">
        <v>18</v>
      </c>
      <c r="D24" s="50" t="s">
        <v>50</v>
      </c>
      <c r="E24" s="50" t="s">
        <v>50</v>
      </c>
      <c r="F24" s="19" t="s">
        <v>33</v>
      </c>
      <c r="G24" s="60">
        <v>5</v>
      </c>
      <c r="L24" s="64" t="s">
        <v>91</v>
      </c>
      <c r="M24" s="31">
        <v>9900</v>
      </c>
    </row>
    <row r="25" spans="2:14" s="30" customFormat="1" ht="30" customHeight="1" x14ac:dyDescent="0.25">
      <c r="B25" s="51" t="s">
        <v>2</v>
      </c>
      <c r="C25" s="29">
        <v>19</v>
      </c>
      <c r="D25" s="50" t="s">
        <v>51</v>
      </c>
      <c r="E25" s="50" t="s">
        <v>51</v>
      </c>
      <c r="F25" s="19" t="s">
        <v>33</v>
      </c>
      <c r="G25" s="60">
        <v>1</v>
      </c>
      <c r="L25" s="64" t="s">
        <v>91</v>
      </c>
      <c r="M25" s="31">
        <v>3501</v>
      </c>
    </row>
    <row r="26" spans="2:14" s="30" customFormat="1" ht="30" customHeight="1" x14ac:dyDescent="0.25">
      <c r="B26" s="51" t="s">
        <v>2</v>
      </c>
      <c r="C26" s="29">
        <v>20</v>
      </c>
      <c r="D26" s="50" t="s">
        <v>52</v>
      </c>
      <c r="E26" s="50" t="s">
        <v>52</v>
      </c>
      <c r="F26" s="19" t="s">
        <v>33</v>
      </c>
      <c r="G26" s="60">
        <v>4</v>
      </c>
      <c r="L26" s="64" t="s">
        <v>91</v>
      </c>
      <c r="M26" s="31">
        <v>5760</v>
      </c>
    </row>
    <row r="27" spans="2:14" s="30" customFormat="1" ht="30" customHeight="1" x14ac:dyDescent="0.25">
      <c r="B27" s="51" t="s">
        <v>2</v>
      </c>
      <c r="C27" s="29">
        <v>21</v>
      </c>
      <c r="D27" s="50" t="s">
        <v>53</v>
      </c>
      <c r="E27" s="50" t="s">
        <v>53</v>
      </c>
      <c r="F27" s="19" t="s">
        <v>33</v>
      </c>
      <c r="G27" s="60">
        <v>4</v>
      </c>
      <c r="L27" s="64" t="s">
        <v>91</v>
      </c>
      <c r="M27" s="31">
        <v>6014.8</v>
      </c>
    </row>
    <row r="28" spans="2:14" s="30" customFormat="1" ht="30" customHeight="1" x14ac:dyDescent="0.25">
      <c r="B28" s="51" t="s">
        <v>2</v>
      </c>
      <c r="C28" s="29">
        <v>22</v>
      </c>
      <c r="D28" s="50" t="s">
        <v>54</v>
      </c>
      <c r="E28" s="50" t="s">
        <v>54</v>
      </c>
      <c r="F28" s="19" t="s">
        <v>33</v>
      </c>
      <c r="G28" s="60">
        <v>2</v>
      </c>
      <c r="L28" s="64" t="s">
        <v>91</v>
      </c>
      <c r="M28" s="31">
        <v>4050</v>
      </c>
    </row>
    <row r="29" spans="2:14" s="30" customFormat="1" ht="30" customHeight="1" x14ac:dyDescent="0.25">
      <c r="B29" s="51" t="s">
        <v>2</v>
      </c>
      <c r="C29" s="29">
        <v>23</v>
      </c>
      <c r="D29" s="50" t="s">
        <v>55</v>
      </c>
      <c r="E29" s="50" t="s">
        <v>55</v>
      </c>
      <c r="F29" s="19" t="s">
        <v>33</v>
      </c>
      <c r="G29" s="60">
        <v>3</v>
      </c>
      <c r="L29" s="64" t="s">
        <v>91</v>
      </c>
      <c r="M29" s="31">
        <v>4511.1000000000004</v>
      </c>
    </row>
    <row r="30" spans="2:14" s="30" customFormat="1" ht="30" customHeight="1" x14ac:dyDescent="0.25">
      <c r="B30" s="51" t="s">
        <v>2</v>
      </c>
      <c r="C30" s="29">
        <v>24</v>
      </c>
      <c r="D30" s="50" t="s">
        <v>56</v>
      </c>
      <c r="E30" s="50" t="s">
        <v>56</v>
      </c>
      <c r="F30" s="56" t="s">
        <v>60</v>
      </c>
      <c r="G30" s="60">
        <v>3</v>
      </c>
      <c r="L30" s="64" t="s">
        <v>91</v>
      </c>
      <c r="M30" s="31">
        <v>13625</v>
      </c>
      <c r="N30" s="34"/>
    </row>
    <row r="31" spans="2:14" s="30" customFormat="1" ht="30" customHeight="1" x14ac:dyDescent="0.25">
      <c r="B31" s="51" t="s">
        <v>2</v>
      </c>
      <c r="C31" s="29">
        <v>25</v>
      </c>
      <c r="D31" s="50" t="s">
        <v>57</v>
      </c>
      <c r="E31" s="50" t="s">
        <v>57</v>
      </c>
      <c r="F31" s="56" t="s">
        <v>60</v>
      </c>
      <c r="G31" s="60">
        <v>2</v>
      </c>
      <c r="L31" s="64" t="s">
        <v>91</v>
      </c>
      <c r="M31" s="31">
        <v>11547.34</v>
      </c>
      <c r="N31" s="34"/>
    </row>
    <row r="32" spans="2:14" s="30" customFormat="1" ht="30" customHeight="1" x14ac:dyDescent="0.25">
      <c r="B32" s="51" t="s">
        <v>2</v>
      </c>
      <c r="C32" s="29">
        <v>26</v>
      </c>
      <c r="D32" s="50" t="s">
        <v>58</v>
      </c>
      <c r="E32" s="50" t="s">
        <v>58</v>
      </c>
      <c r="F32" s="56" t="s">
        <v>62</v>
      </c>
      <c r="G32" s="60">
        <v>3</v>
      </c>
      <c r="L32" s="64" t="s">
        <v>91</v>
      </c>
      <c r="M32" s="31">
        <f>4650/1.299</f>
        <v>3579.6766743648964</v>
      </c>
      <c r="N32" s="34"/>
    </row>
    <row r="33" spans="2:14" s="30" customFormat="1" ht="30" customHeight="1" x14ac:dyDescent="0.25">
      <c r="B33" s="51" t="s">
        <v>2</v>
      </c>
      <c r="C33" s="29">
        <v>27</v>
      </c>
      <c r="D33" s="50" t="s">
        <v>59</v>
      </c>
      <c r="E33" s="50" t="s">
        <v>59</v>
      </c>
      <c r="F33" s="56" t="s">
        <v>63</v>
      </c>
      <c r="G33" s="60">
        <v>500</v>
      </c>
      <c r="L33" s="64" t="s">
        <v>91</v>
      </c>
      <c r="M33" s="31">
        <f>3450/1.299</f>
        <v>2655.889145496536</v>
      </c>
      <c r="N33" s="34"/>
    </row>
    <row r="34" spans="2:14" s="30" customFormat="1" ht="30" customHeight="1" x14ac:dyDescent="0.25">
      <c r="B34" s="51" t="s">
        <v>2</v>
      </c>
      <c r="D34" s="50"/>
      <c r="E34" s="50"/>
      <c r="F34" s="56"/>
      <c r="G34" s="60"/>
      <c r="L34" s="50"/>
      <c r="M34" s="31">
        <f>SUM(M7:M33)</f>
        <v>220679.44053887605</v>
      </c>
    </row>
    <row r="35" spans="2:14" s="30" customFormat="1" ht="30" customHeight="1" x14ac:dyDescent="0.25">
      <c r="B35" s="51" t="s">
        <v>2</v>
      </c>
      <c r="D35" s="50"/>
      <c r="E35" s="50"/>
      <c r="F35" s="56"/>
      <c r="G35" s="60"/>
      <c r="L35" s="50"/>
      <c r="M35" s="31"/>
    </row>
    <row r="36" spans="2:14" s="30" customFormat="1" ht="30" customHeight="1" x14ac:dyDescent="0.25">
      <c r="B36" s="51" t="s">
        <v>2</v>
      </c>
      <c r="D36" s="50"/>
      <c r="E36" s="50"/>
      <c r="F36" s="56"/>
      <c r="G36" s="60"/>
      <c r="L36" s="50"/>
      <c r="M36" s="31"/>
    </row>
    <row r="37" spans="2:14" s="30" customFormat="1" ht="30" customHeight="1" x14ac:dyDescent="0.25">
      <c r="B37" s="51" t="s">
        <v>2</v>
      </c>
      <c r="D37" s="50"/>
      <c r="E37" s="50"/>
      <c r="F37" s="56"/>
      <c r="G37" s="60"/>
      <c r="L37" s="50"/>
      <c r="M37" s="31"/>
    </row>
    <row r="38" spans="2:14" s="30" customFormat="1" ht="30" customHeight="1" x14ac:dyDescent="0.25">
      <c r="B38" s="51" t="s">
        <v>2</v>
      </c>
      <c r="D38" s="50"/>
      <c r="E38" s="50"/>
      <c r="F38" s="56"/>
      <c r="G38" s="60"/>
      <c r="L38" s="50"/>
      <c r="M38" s="31"/>
    </row>
    <row r="39" spans="2:14" s="30" customFormat="1" ht="30" customHeight="1" x14ac:dyDescent="0.25">
      <c r="B39" s="51" t="s">
        <v>2</v>
      </c>
      <c r="D39" s="50"/>
      <c r="E39" s="50"/>
      <c r="F39" s="56"/>
      <c r="G39" s="60"/>
      <c r="L39" s="50"/>
      <c r="M39" s="31"/>
    </row>
  </sheetData>
  <autoFilter ref="A6:M16"/>
  <mergeCells count="8">
    <mergeCell ref="E5:I5"/>
    <mergeCell ref="J5:L5"/>
    <mergeCell ref="D1:L1"/>
    <mergeCell ref="D2:J2"/>
    <mergeCell ref="B3:D3"/>
    <mergeCell ref="E3:I3"/>
    <mergeCell ref="B4:D4"/>
    <mergeCell ref="E4:J4"/>
  </mergeCells>
  <phoneticPr fontId="10" type="noConversion"/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1" customFormat="1" ht="15.75" x14ac:dyDescent="0.2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 x14ac:dyDescent="0.25">
      <c r="B12" s="9"/>
      <c r="C12" s="9"/>
      <c r="D12" s="9"/>
      <c r="E12" s="9"/>
      <c r="F12" s="10"/>
      <c r="G12" s="9"/>
      <c r="H12" s="79" t="s">
        <v>30</v>
      </c>
      <c r="I12" s="79"/>
      <c r="J12" s="7" t="e">
        <f>SUM(#REF!)</f>
        <v>#REF!</v>
      </c>
      <c r="K12" s="7" t="e">
        <f>SUM(#REF!)</f>
        <v>#REF!</v>
      </c>
      <c r="L12" s="9"/>
    </row>
    <row r="13" spans="2:12" s="1" customFormat="1" ht="15.75" x14ac:dyDescent="0.25">
      <c r="F13" s="6"/>
    </row>
    <row r="14" spans="2:12" s="1" customFormat="1" ht="15.75" x14ac:dyDescent="0.25">
      <c r="F14" s="6"/>
    </row>
    <row r="15" spans="2:12" s="8" customFormat="1" ht="20.25" x14ac:dyDescent="0.3">
      <c r="D15" s="8" t="s">
        <v>19</v>
      </c>
    </row>
    <row r="16" spans="2:12" s="8" customFormat="1" ht="20.25" x14ac:dyDescent="0.3"/>
    <row r="17" spans="4:4" s="8" customFormat="1" ht="20.25" x14ac:dyDescent="0.3">
      <c r="D17" s="8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2021-08-02T15:51:12Z</cp:lastPrinted>
  <dcterms:created xsi:type="dcterms:W3CDTF">2017-08-17T12:48:14Z</dcterms:created>
  <dcterms:modified xsi:type="dcterms:W3CDTF">2024-11-28T07:32:47Z</dcterms:modified>
</cp:coreProperties>
</file>