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192.168.110.2\Dispozitive\+LP ADM 2027\+PROCEDURI CENTRALIZATE\Teste, soluții și controale pentru testarea manuală\Initiere\"/>
    </mc:Choice>
  </mc:AlternateContent>
  <xr:revisionPtr revIDLastSave="0" documentId="13_ncr:1_{7BF08AEA-594C-4781-BB81-F28372D3BBB4}" xr6:coauthVersionLast="47" xr6:coauthVersionMax="47" xr10:uidLastSave="{00000000-0000-0000-0000-000000000000}"/>
  <bookViews>
    <workbookView xWindow="-28920" yWindow="-165" windowWidth="29040" windowHeight="15720" xr2:uid="{00000000-000D-0000-FFFF-FFFF00000000}"/>
  </bookViews>
  <sheets>
    <sheet name="Laborator (2)" sheetId="1" r:id="rId1"/>
  </sheets>
  <definedNames>
    <definedName name="_xlnm._FilterDatabase" localSheetId="0" hidden="1">'Laborator (2)'!$A$1:$I$64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64" i="1" l="1"/>
  <c r="F64" i="1"/>
  <c r="G21" i="1"/>
  <c r="G20" i="1"/>
  <c r="G59" i="1"/>
  <c r="G62" i="1"/>
  <c r="G64" i="1" l="1"/>
  <c r="G66" i="1" s="1"/>
</calcChain>
</file>

<file path=xl/sharedStrings.xml><?xml version="1.0" encoding="utf-8"?>
<sst xmlns="http://schemas.openxmlformats.org/spreadsheetml/2006/main" count="257" uniqueCount="151">
  <si>
    <t>Bucată</t>
  </si>
  <si>
    <t>set</t>
  </si>
  <si>
    <t>ml</t>
  </si>
  <si>
    <t>IMSP SPITALUL RAIONAL CALARASI</t>
  </si>
  <si>
    <t>Teste antidrog (10 parametri)</t>
  </si>
  <si>
    <t>IMSP SPITALUL RAIONAL GLODENI</t>
  </si>
  <si>
    <t xml:space="preserve">Teste rapid antidrog  </t>
  </si>
  <si>
    <t xml:space="preserve">Teste antidrog rapide </t>
  </si>
  <si>
    <t>kg</t>
  </si>
  <si>
    <t>IMSP SPITALUL RAIONAL CIMISLIA (0461)</t>
  </si>
  <si>
    <t>Potassium (K)1x100ml</t>
  </si>
  <si>
    <t>Sodium (Na)1x60ml</t>
  </si>
  <si>
    <t>IMSP SPITALUL RAIONAL ANENII NOI (0453)</t>
  </si>
  <si>
    <t>Acid sulfosalicilic</t>
  </si>
  <si>
    <t>Set pentru determinarea Hemoglobinei în sânge metoda DRABCHIN</t>
  </si>
  <si>
    <t>Set control Hemoglobinei cu 3 nivele</t>
  </si>
  <si>
    <t>disc</t>
  </si>
  <si>
    <t>IMSP SPITALUL CLINIC MUNICIPAL SFANTA TREIME (0446)</t>
  </si>
  <si>
    <t>Imipinem/Relebactam 10/25 mcg/disc</t>
  </si>
  <si>
    <t>litru</t>
  </si>
  <si>
    <t>Clorură de fier</t>
  </si>
  <si>
    <t>Iron Sulfit Agar</t>
  </si>
  <si>
    <t>XLD Agar</t>
  </si>
  <si>
    <t>Shigella sonnei ATCC 25931</t>
  </si>
  <si>
    <t>IMSP SPITALUL CLINIC DE PSIHIATRIE (0438)</t>
  </si>
  <si>
    <t>Material de control al calitatii determinarea proteinei in urina cu 2 nivele</t>
  </si>
  <si>
    <t>Mediu dezoxiholat cu xiloza si lizin XLD</t>
  </si>
  <si>
    <t>Ser polivalent Shigella</t>
  </si>
  <si>
    <t>Set reagenți suplimentari</t>
  </si>
  <si>
    <t>Ulei mineral</t>
  </si>
  <si>
    <t>Paneluri pentru identificarea m/o familia Enterobacteriaceae +m/o Nefermantative N60</t>
  </si>
  <si>
    <t>IMSP POLICLINICA DE STAT (0432)</t>
  </si>
  <si>
    <t>Mililitru</t>
  </si>
  <si>
    <t>Emulsie cu galbenus de ou si telurit de kaliu pentru mediul Baird Parker</t>
  </si>
  <si>
    <t>Mediu Baird Parker</t>
  </si>
  <si>
    <t>Flacon</t>
  </si>
  <si>
    <t>Hidrocarbonați-ioni  standard solution</t>
  </si>
  <si>
    <t>Mercur  standard solution</t>
  </si>
  <si>
    <t>Fier standard solution</t>
  </si>
  <si>
    <t>Fluor standard solution</t>
  </si>
  <si>
    <t>p.p.a. for GC reference standard</t>
  </si>
  <si>
    <t>Butilacetat  standard solution</t>
  </si>
  <si>
    <t>Standard titru Titrofix pH=6,86</t>
  </si>
  <si>
    <t>Nitrat de argint</t>
  </si>
  <si>
    <t>Zinc acetate.2aq</t>
  </si>
  <si>
    <t>Clorură de hidroxilamoniu</t>
  </si>
  <si>
    <t>IMSP INSTITUTUL ONCOLOGIC (0430)</t>
  </si>
  <si>
    <t>FeCl3</t>
  </si>
  <si>
    <t>gr</t>
  </si>
  <si>
    <t>IMSP CENTRUL MEDICILOR DE FAMILIE FLORESTI (0414)</t>
  </si>
  <si>
    <t>Sulfat de cupru (CuSO4*5H2O)</t>
  </si>
  <si>
    <t>IMSP CENTRUL DE SANATATE SOLDANESTI (0365)</t>
  </si>
  <si>
    <t>IMSP CENTRUL DE SANATATE RASPOPENI (0339)</t>
  </si>
  <si>
    <t>C-Reactive Protein</t>
  </si>
  <si>
    <t>Reumatoid Factors Slide</t>
  </si>
  <si>
    <t>Set p/u determinarea helmintozei cu soluție de îmbogăție eter și formalină și cu dispozitiv de filtrare</t>
  </si>
  <si>
    <t>IMSP CENTRUL DE SANATATE CAUSENI (0197)</t>
  </si>
  <si>
    <t>Set p/u determinarea helmintozei</t>
  </si>
  <si>
    <t>IMSP ASOCIATIA MEDICALA TERITORIALA BOTANICA (0160)</t>
  </si>
  <si>
    <t>Control extern imunologie. Control extern control extern international de calitate European, trimestrial - 4 ori pe an Examinarea hormonilor glandeteroidei Anti TPO, T3, FT3,T4, FT4 TSH, Prolactina</t>
  </si>
  <si>
    <t>Control extern al calității investigațiilor de laborator</t>
  </si>
  <si>
    <t>Control extern imunologie. Control extern control extern international de calitate European, trimestrial - 4 ori pe an imunologic hepatite virale HBS ag, AntiHBS Ag, Anti HBcore sumar,  HCV,HDV,HBeAg</t>
  </si>
  <si>
    <t>Control extern urina. Program de Control extern -  Probă lichidă de urină de origine umană  p/u control extern international de calitate European, trimestrial - 4 ori pe an a raportare p/u: Bilirubina,  glucoza, hCG, hemoglobina, leucocite, nitriti, pH, ketone, total proteine, urobilinogen.</t>
  </si>
  <si>
    <t>Control extern prothrombin-hemostaz. Program de Control extern al calitatii Coagulare trimestrial - Plasmă umană p/u control extern international de calitate European, trimestrial - 4 ori pe an a câte 2-3 nivele de raportare p/u: PT , Fibrinogen.</t>
  </si>
  <si>
    <t>Control extern biochimie. Program de control extern al calitatii  Biochimie Control Clinical Chemistry , raportare trimestriala. Ser liofilizat 5 mL pentru control extern international de calitate 4 ori pe an a cîte 2 nivele de probe raportate Clinical Chemistry 37 parametri: Ureea, Creatinina, Proteina totala, Albumina, Acid uric, Bilirubina total/conjugata, Glucoza, ALT (GPT),  AST (GOT), γ-GTP, Fosfataza alcalina, Alfa-Amilaza totala,, Calciu, LDH, Fier,,Lipase, Sodiu, Potasiu, CK, etc. (1 kit trimestru)</t>
  </si>
  <si>
    <t>Control extern hematologic. Program de control extern al calitatii. Control Hematologie. Sînge roși integral uman stabilizat, volum minim 2 mL pentru evaluarea control extern international de calitate Hematologic de 4 ori pe an a cîte 2 nivele de probe raportate. ( 1 kit = trimestru).</t>
  </si>
  <si>
    <t>CENTRUL NATIONAL DE TRANSFUZIE A SANGELUI (0055)</t>
  </si>
  <si>
    <t>Tulpini de referință pentru Candida albicans</t>
  </si>
  <si>
    <t>Tulpini de referință pentru Pseudomonas aerogenosa</t>
  </si>
  <si>
    <t>Tulpini de referință pentru Esherichia Coli</t>
  </si>
  <si>
    <t>Tulpini de referință Staphylococcus aureus</t>
  </si>
  <si>
    <t>Standard alfastafilalizin</t>
  </si>
  <si>
    <t>Toxin stafilococic</t>
  </si>
  <si>
    <t xml:space="preserve">Specificarea tehnică deplină </t>
  </si>
  <si>
    <t>Suma estimată cu TVA calculată</t>
  </si>
  <si>
    <t>Cantitatea</t>
  </si>
  <si>
    <t>UM</t>
  </si>
  <si>
    <t>Beneficiar</t>
  </si>
  <si>
    <t xml:space="preserve">Nr. lot </t>
  </si>
  <si>
    <t xml:space="preserve">Denumire Lot </t>
  </si>
  <si>
    <t xml:space="preserve">Suma estimată fără TVA </t>
  </si>
  <si>
    <t xml:space="preserve">Total </t>
  </si>
  <si>
    <t>Fenol  standard solution</t>
  </si>
  <si>
    <t>Paneluri pentru identificarea m/o familia Enterobacteriaceae N60</t>
  </si>
  <si>
    <t>Teste rapide pentru depistarea virusurilor Influenza A și B</t>
  </si>
  <si>
    <t>Conținutul panelului-Lisin,Ornitin,H2S,Glucosă,Manitol,Xylosă,ONPG,Indol,Ureasă,VP,Citrat,TDA.Termenul de valabilitate indicat pe ambalaj de producator nu mai mic de 12 luni.</t>
  </si>
  <si>
    <t>Fenol  standard solution 1000 µg/ml– 1 flacon -100ml</t>
  </si>
  <si>
    <t>Test Ureazic Helicobacter Pylori</t>
  </si>
  <si>
    <t>Test rapid  (lichid) , citirea rezultatului pozitiv-negativ 5 min, pastrarea la temperatura camerei.</t>
  </si>
  <si>
    <t>IMSP SPITALUL CLINIC REPUBLICAN TIMOFEI MOSNEAGA (0448)</t>
  </si>
  <si>
    <t>Toliclon Anti-Kell cu pipeta dozator</t>
  </si>
  <si>
    <t>Toliclon Anti-Kell cu pipeta dozator, 10 ml, 100 doze</t>
  </si>
  <si>
    <t>Reumatoid Factors Slide set (150 teste) 8ml reactiv cu 1 ml control pozitiv și 1 ml control negativ</t>
  </si>
  <si>
    <t>Standard alfastafilalizin
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standard pentru controlul limitei  acţiunii hemolitice  a toxinei stafilococice;
Proprietăţi: 
a) soluţie incoloră;
b) fără incluziuni mecanice cu o activitate de cel puţin 22 UI/ml. 
Forma de ambalare: flacoane a cîte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</si>
  <si>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Toxin stafilococic
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determinarea nivelului de anticorpi specifici (anti alfa-stafilolizin) în ser/plasma umană de donator şi preparate sanguine specifice;
Proprietăţi: 
Lichid 
a)transparent de culoare galbenă; 
b)fără incluziuni mecanice; 
c)fără acţiune hemolitică la eritrocitele de iepure;
d)pentru test în vitro; 
Limita acţiunii hemolitice de la 0,1 ml pînă la 0,2 ml; 
Forma de ambalare: Fiole a cîte 25ml, 30ml şi 35 ml, plasate în container metallic, livrate în ambalaj securizat, marcat şi etichetat de producător cu menţionarea datelor de identitate (denumire, număr lot, seria, termenii de valabilitate, condiţii de păstrare). Datele de identitate expuse pe cutie vor coincide în mod ob</t>
  </si>
  <si>
    <t>Tulpini de referință Staphylococcus aureus
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</si>
  <si>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Tulpini de referință pentru Esherichia Coli
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</si>
  <si>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Tulpini de referință pentru Pseudomonas aerogenosa
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</si>
  <si>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Tulpini de referință pentru Candida albicans
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</si>
  <si>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Control extern hematologic al calității investigațiilor de laborator</t>
  </si>
  <si>
    <t>Control extern  biochimic al calității investigațiilor de laborator</t>
  </si>
  <si>
    <t>Control extern prothrombin-hemosta al calității investigațiilor de laborator</t>
  </si>
  <si>
    <t>Control extern urina al calității investigațiilor de laborator</t>
  </si>
  <si>
    <t>Control extern imunologie al calității investigațiilor de laborator</t>
  </si>
  <si>
    <t>Sulfat de cupru (CuSO4*5H2O). Puritate analitica/Analize chimice</t>
  </si>
  <si>
    <t>Acid sulfosalicilic 1. Substanță solidă, 2. Ambalat max 0,1kg, 3. Puritate analitică</t>
  </si>
  <si>
    <t>FeCl3. Pulbere, ambalata a câte 100g</t>
  </si>
  <si>
    <t>Acid sulfosalicilic. p.p.a., ≥99,0%, ambalaj 0,5 kg</t>
  </si>
  <si>
    <t>Clorură de hidroxilamoniu. p.p.a., ≥99,0%, ambalaj 0,1kg</t>
  </si>
  <si>
    <t>Zinc acetate.2aq. A.R., 99,5+%, for lab. use</t>
  </si>
  <si>
    <t>Nitrat de argint. p.a., 99,9%</t>
  </si>
  <si>
    <t xml:space="preserve">Standard titru Titrofix </t>
  </si>
  <si>
    <t>Paneluri pentru identificarea m/o familia Enterobacteriaceae +m/o Nefermantative N60
Conținutul panelului-Gelatin, Malonat, Inositol, Sorbitol, Ramosă, Sucrosă, Lactosă, Arabinosă, Adonitol, Rafinosă, Salicin, Arginin. Termenul de valabilitate indicat pe ambalaj de producator nu mai mic de 12 luni.</t>
  </si>
  <si>
    <t>Set reagenți suplimentari 6 flacoane X 10 ml. Conținutul setului-Nitrat A, Nitrat B, VP 1, VP2, Indol, TDA. Termenul de valabilitate indicat pe ambalaj de producator nu mai mic de 12 luni.</t>
  </si>
  <si>
    <t>Ser polivalent Shigella. Fiola 1 ml</t>
  </si>
  <si>
    <t>Mediu dezoxiholat cu xiloza si lizin XLD. Ambalaj 0,5 kg</t>
  </si>
  <si>
    <t>Material de control al calitatii determinarea proteinei in urina cu 2 nivele. ambalaj 8 flac. X 10ml</t>
  </si>
  <si>
    <t>Shigella sonnei ATCC 25931. Cultură de referință</t>
  </si>
  <si>
    <t>Iron Sulfit Agar. Mediu de cultură pentru Clostridium spp.</t>
  </si>
  <si>
    <t>XLD Agar. Mediu de cultură pentru Salminella/Shigella spp</t>
  </si>
  <si>
    <t>Clorură de fier. Pentru identificarea Proteus spp.</t>
  </si>
  <si>
    <t>Imipinem/Relebactam 10/25 mcg/disc. Disc îmbibat cu antibiotic</t>
  </si>
  <si>
    <t>Set control Hemoglobinei cu 3 nivele a cîte 5 ml flaconul</t>
  </si>
  <si>
    <t>Set pentru determinarea Hemoglobinei în sânge metoda DRABCHIN cu calibrator pentru 600 teste.</t>
  </si>
  <si>
    <t>Sodium (Na)1x60ml. Tip de reagent lichid stabil gata pentru folosire. Termen de valabilitate nu mai puțin de 1an.</t>
  </si>
  <si>
    <t>Potassium (K)1x100ml. Tip de reagent lichid stabil gata pentru folosire. Termen de valabilitate nu mai puțin de 1an.</t>
  </si>
  <si>
    <t>Teste antidrog rapide cu 6 parametri</t>
  </si>
  <si>
    <t>Teste rapid antidrog cu 15 parametri(depistarea sarurilor)</t>
  </si>
  <si>
    <t>Fiolă</t>
  </si>
  <si>
    <t xml:space="preserve"> Fluor standard solution. 1000 µg/ml  – 1 flacon -100 ml</t>
  </si>
  <si>
    <t>Fier standard solution. 1000 µg/ml  – 1 flacon -100 ml</t>
  </si>
  <si>
    <t>Mercur  standard solution. 1000 µg/ml, – 1 flacon -100ml</t>
  </si>
  <si>
    <t>Hidrocarbonați-ioni standard solution. 1000 µg/ml– 1 flacon -100 ml</t>
  </si>
  <si>
    <t>Mediu Baird Parker. Este un medium de cultură selectiv și diferențial utilizat pentru izolarea și numărarea stafilococilor coagulază-pozitivi (Staphylococcus aureus) din alimente, și alte probe.</t>
  </si>
  <si>
    <t>Emulsie cu galbenus de ou si telurit de kaliu pentru mediul Baird Parker. Adaos pentru mediu Baird Parker</t>
  </si>
  <si>
    <t>Bulion MKTTN, Muller Kauffman, Tetrathionat de novobiocina</t>
  </si>
  <si>
    <t>Bulion MKTTN, Muller Kauffman, Tetrathionat de novobiocina. Medium  de imbogatirea selectiva pentru izolarea  bacteriilor din genul Salmonella</t>
  </si>
  <si>
    <t>Agar  cromogen pentru  bacterii coliforme pentru numararea enterobacteriilor in ape. (ref. M1991)</t>
  </si>
  <si>
    <t>Agar  cromogen pentru  bacterii coliforme</t>
  </si>
  <si>
    <t>Slanetz Bartley agar (ref. CM0377). Medium pentru detectarea si enumerarea enterococcilor in ape.</t>
  </si>
  <si>
    <t xml:space="preserve">Slanetz Bartley agar </t>
  </si>
  <si>
    <t xml:space="preserve">Agar- xiloza-lizina-deoxicolat </t>
  </si>
  <si>
    <t>Agar- xiloza-lizina-deoxicolat. Mediu pentru detectarea salmonelia spp in ape. (Ref. XLD-M031)</t>
  </si>
  <si>
    <t>Ulei mineral. Termenul de valabilitate indicat pe ambalaj de producator nu mai mic de 12 luni.</t>
  </si>
  <si>
    <t>Acid sulfosalicilic, 0.1kg</t>
  </si>
  <si>
    <t>Acid sulfosalicilic, 0.5 kg</t>
  </si>
  <si>
    <t>Acid sulfosalicilic (praf) pentru determinarea proteinei calitative in lichidele biologice, ambalaj pînă la 1 kg. Termen de vabilitate nu mai putin 2 ani</t>
  </si>
  <si>
    <t>C-Reactive Protein set (150 teste) 8ml reactiv cu 1 ml control pozitiv și 1 ml control negativ</t>
  </si>
  <si>
    <r>
      <rPr>
        <sz val="9"/>
        <color indexed="63"/>
        <rFont val="Times New Roman"/>
        <family val="1"/>
      </rPr>
      <t>N.Rand</t>
    </r>
    <r>
      <rPr>
        <sz val="10"/>
        <color indexed="63"/>
        <rFont val="Times New Roman"/>
        <family val="1"/>
      </rPr>
      <t xml:space="preserve"> </t>
    </r>
  </si>
  <si>
    <t>IMSP CENTRUL DE SANATATE CEADIR-LUNGA (0200)</t>
  </si>
  <si>
    <t>IMSP INSTITUTUL MAMEI SI COPILULUI (0429)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</si>
</sst>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
  </numFmts>
  <fonts count="11" x14ac:knownFonts="1">
    <font>
      <sz val="11"/>
      <color theme="1"/>
      <name val="Calibri"/>
      <family val="2"/>
      <scheme val="minor"/>
    </font>
    <font>
      <sz val="8"/>
      <name val="Arial"/>
      <family val="2"/>
    </font>
    <font>
      <sz val="11"/>
      <color theme="1"/>
      <name val="Calibri"/>
      <family val="2"/>
      <scheme val="minor"/>
    </font>
    <font>
      <sz val="10"/>
      <color indexed="63"/>
      <name val="Times New Roman"/>
      <family val="1"/>
    </font>
    <font>
      <sz val="9"/>
      <color indexed="63"/>
      <name val="Times New Roman"/>
      <family val="1"/>
    </font>
    <font>
      <b/>
      <sz val="10"/>
      <color indexed="63"/>
      <name val="Times New Roman"/>
      <family val="1"/>
    </font>
    <font>
      <sz val="11"/>
      <color theme="1"/>
      <name val="Times New Roman"/>
      <family val="1"/>
    </font>
    <font>
      <sz val="8"/>
      <color indexed="63"/>
      <name val="Times New Roman"/>
      <family val="1"/>
    </font>
    <font>
      <sz val="8"/>
      <color theme="1"/>
      <name val="Times New Roman"/>
      <family val="1"/>
    </font>
    <font>
      <b/>
      <sz val="8"/>
      <color theme="1"/>
      <name val="Times New Roman"/>
      <family val="1"/>
    </font>
    <font>
      <sz val="8"/>
      <color indexed="63"/>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43" fontId="2" fillId="0" borderId="0" applyFont="0" applyFill="0" applyBorder="0" applyAlignment="0" applyProtection="0"/>
  </cellStyleXfs>
  <cellXfs count="22">
    <xf numFmtId="0" fontId="0" fillId="0" borderId="0" xfId="0"/>
    <xf numFmtId="4" fontId="7" fillId="2" borderId="1" xfId="1" applyNumberFormat="1" applyFont="1" applyFill="1" applyBorder="1" applyAlignment="1">
      <alignment horizontal="center" vertical="center" wrapText="1"/>
    </xf>
    <xf numFmtId="0" fontId="3" fillId="2" borderId="1"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6" fillId="2" borderId="0" xfId="0" applyFont="1" applyFill="1" applyAlignment="1">
      <alignment horizontal="center" vertical="center"/>
    </xf>
    <xf numFmtId="0" fontId="7" fillId="2" borderId="1" xfId="1" applyFont="1" applyFill="1" applyBorder="1" applyAlignment="1">
      <alignment horizontal="center" vertical="center" wrapText="1"/>
    </xf>
    <xf numFmtId="0" fontId="7" fillId="2" borderId="1" xfId="1" applyFont="1" applyFill="1" applyBorder="1" applyAlignment="1">
      <alignment horizontal="left" vertical="center" wrapText="1"/>
    </xf>
    <xf numFmtId="0" fontId="6" fillId="2" borderId="0" xfId="0" applyFont="1" applyFill="1"/>
    <xf numFmtId="4" fontId="7" fillId="2" borderId="1" xfId="2" applyNumberFormat="1" applyFont="1" applyFill="1" applyBorder="1" applyAlignment="1">
      <alignment horizontal="center"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xf>
    <xf numFmtId="0" fontId="8" fillId="2" borderId="0" xfId="0" applyFont="1" applyFill="1"/>
    <xf numFmtId="0" fontId="8" fillId="2" borderId="0" xfId="0" applyFont="1" applyFill="1" applyAlignment="1">
      <alignment horizontal="center" vertical="center"/>
    </xf>
    <xf numFmtId="164" fontId="9" fillId="2" borderId="1" xfId="0" applyNumberFormat="1" applyFont="1" applyFill="1" applyBorder="1" applyAlignment="1">
      <alignment horizontal="center" vertical="center"/>
    </xf>
    <xf numFmtId="43" fontId="9" fillId="2" borderId="1" xfId="2" applyFont="1" applyFill="1" applyBorder="1" applyAlignment="1">
      <alignment vertical="center"/>
    </xf>
    <xf numFmtId="43" fontId="5" fillId="2" borderId="1" xfId="2" applyFont="1" applyFill="1" applyBorder="1" applyAlignment="1">
      <alignment horizontal="center" vertical="center" wrapText="1"/>
    </xf>
    <xf numFmtId="43" fontId="7" fillId="2" borderId="1" xfId="2" applyFont="1" applyFill="1" applyBorder="1" applyAlignment="1">
      <alignment horizontal="center" wrapText="1"/>
    </xf>
    <xf numFmtId="43" fontId="9" fillId="2" borderId="1" xfId="2" applyFont="1" applyFill="1" applyBorder="1" applyAlignment="1">
      <alignment horizontal="center"/>
    </xf>
    <xf numFmtId="43" fontId="8" fillId="2" borderId="0" xfId="2" applyFont="1" applyFill="1" applyAlignment="1">
      <alignment horizontal="center"/>
    </xf>
    <xf numFmtId="43" fontId="6" fillId="2" borderId="0" xfId="2" applyFont="1" applyFill="1" applyAlignment="1">
      <alignment horizontal="center"/>
    </xf>
    <xf numFmtId="0" fontId="10" fillId="0" borderId="1" xfId="1" applyFont="1" applyBorder="1" applyAlignment="1">
      <alignment horizontal="center" vertical="center" wrapText="1"/>
    </xf>
    <xf numFmtId="43" fontId="7" fillId="2" borderId="1" xfId="2" applyFont="1" applyFill="1" applyBorder="1" applyAlignment="1">
      <alignment vertical="center" wrapText="1"/>
    </xf>
  </cellXfs>
  <cellStyles count="3">
    <cellStyle name="Comma" xfId="2" builtinId="3"/>
    <cellStyle name="Normal" xfId="0" builtinId="0"/>
    <cellStyle name="Обычный_Лист4" xfId="1" xr:uid="{00000000-0005-0000-0000-00000100000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6"/>
  <sheetViews>
    <sheetView tabSelected="1" topLeftCell="B1" zoomScale="110" zoomScaleNormal="110" workbookViewId="0">
      <selection activeCell="S9" sqref="S9"/>
    </sheetView>
  </sheetViews>
  <sheetFormatPr defaultColWidth="8" defaultRowHeight="15" customHeight="1" x14ac:dyDescent="0.25"/>
  <cols>
    <col min="1" max="1" width="6.42578125" style="4" hidden="1" customWidth="1"/>
    <col min="2" max="2" width="6.140625" style="4" customWidth="1"/>
    <col min="3" max="3" width="19.85546875" style="4" customWidth="1"/>
    <col min="4" max="4" width="16.5703125" style="4" customWidth="1"/>
    <col min="5" max="5" width="8.7109375" style="4" customWidth="1"/>
    <col min="6" max="6" width="8.28515625" style="19" customWidth="1"/>
    <col min="7" max="7" width="12.85546875" style="4" customWidth="1"/>
    <col min="8" max="8" width="14.85546875" style="4" customWidth="1"/>
    <col min="9" max="9" width="40" style="4" customWidth="1"/>
    <col min="10" max="16384" width="8" style="7"/>
  </cols>
  <sheetData>
    <row r="1" spans="1:9" s="4" customFormat="1" ht="35.25" customHeight="1" x14ac:dyDescent="0.25">
      <c r="A1" s="2" t="s">
        <v>148</v>
      </c>
      <c r="B1" s="3" t="s">
        <v>78</v>
      </c>
      <c r="C1" s="3" t="s">
        <v>79</v>
      </c>
      <c r="D1" s="3" t="s">
        <v>73</v>
      </c>
      <c r="E1" s="3" t="s">
        <v>76</v>
      </c>
      <c r="F1" s="15" t="s">
        <v>75</v>
      </c>
      <c r="G1" s="3" t="s">
        <v>74</v>
      </c>
      <c r="H1" s="3" t="s">
        <v>80</v>
      </c>
      <c r="I1" s="3" t="s">
        <v>77</v>
      </c>
    </row>
    <row r="2" spans="1:9" ht="27" customHeight="1" x14ac:dyDescent="0.25">
      <c r="A2" s="5">
        <v>15</v>
      </c>
      <c r="B2" s="5">
        <v>1</v>
      </c>
      <c r="C2" s="6" t="s">
        <v>72</v>
      </c>
      <c r="D2" s="6" t="s">
        <v>94</v>
      </c>
      <c r="E2" s="5" t="s">
        <v>2</v>
      </c>
      <c r="F2" s="16">
        <v>100</v>
      </c>
      <c r="G2" s="1">
        <v>27000</v>
      </c>
      <c r="H2" s="1">
        <v>22500</v>
      </c>
      <c r="I2" s="5" t="s">
        <v>66</v>
      </c>
    </row>
    <row r="3" spans="1:9" ht="15" customHeight="1" x14ac:dyDescent="0.25">
      <c r="A3" s="5">
        <v>16</v>
      </c>
      <c r="B3" s="5">
        <v>2</v>
      </c>
      <c r="C3" s="6" t="s">
        <v>71</v>
      </c>
      <c r="D3" s="6" t="s">
        <v>93</v>
      </c>
      <c r="E3" s="5" t="s">
        <v>2</v>
      </c>
      <c r="F3" s="16">
        <v>20</v>
      </c>
      <c r="G3" s="1">
        <v>27600</v>
      </c>
      <c r="H3" s="1">
        <v>23000</v>
      </c>
      <c r="I3" s="5" t="s">
        <v>66</v>
      </c>
    </row>
    <row r="4" spans="1:9" ht="15" customHeight="1" x14ac:dyDescent="0.25">
      <c r="A4" s="5">
        <v>23</v>
      </c>
      <c r="B4" s="5">
        <v>3</v>
      </c>
      <c r="C4" s="6" t="s">
        <v>70</v>
      </c>
      <c r="D4" s="6" t="s">
        <v>95</v>
      </c>
      <c r="E4" s="5" t="s">
        <v>0</v>
      </c>
      <c r="F4" s="16">
        <v>1</v>
      </c>
      <c r="G4" s="1">
        <v>2760</v>
      </c>
      <c r="H4" s="1">
        <v>2300</v>
      </c>
      <c r="I4" s="5" t="s">
        <v>66</v>
      </c>
    </row>
    <row r="5" spans="1:9" ht="15" customHeight="1" x14ac:dyDescent="0.25">
      <c r="A5" s="5">
        <v>24</v>
      </c>
      <c r="B5" s="5">
        <v>4</v>
      </c>
      <c r="C5" s="6" t="s">
        <v>69</v>
      </c>
      <c r="D5" s="6" t="s">
        <v>96</v>
      </c>
      <c r="E5" s="5" t="s">
        <v>0</v>
      </c>
      <c r="F5" s="16">
        <v>1</v>
      </c>
      <c r="G5" s="1">
        <v>2760</v>
      </c>
      <c r="H5" s="1">
        <v>2300</v>
      </c>
      <c r="I5" s="5" t="s">
        <v>66</v>
      </c>
    </row>
    <row r="6" spans="1:9" ht="15" customHeight="1" x14ac:dyDescent="0.25">
      <c r="A6" s="5">
        <v>25</v>
      </c>
      <c r="B6" s="5">
        <v>5</v>
      </c>
      <c r="C6" s="6" t="s">
        <v>68</v>
      </c>
      <c r="D6" s="6" t="s">
        <v>97</v>
      </c>
      <c r="E6" s="5" t="s">
        <v>0</v>
      </c>
      <c r="F6" s="16">
        <v>1</v>
      </c>
      <c r="G6" s="1">
        <v>2760</v>
      </c>
      <c r="H6" s="1">
        <v>2300</v>
      </c>
      <c r="I6" s="5" t="s">
        <v>66</v>
      </c>
    </row>
    <row r="7" spans="1:9" ht="15" customHeight="1" x14ac:dyDescent="0.25">
      <c r="A7" s="5">
        <v>26</v>
      </c>
      <c r="B7" s="5">
        <v>6</v>
      </c>
      <c r="C7" s="6" t="s">
        <v>67</v>
      </c>
      <c r="D7" s="6" t="s">
        <v>98</v>
      </c>
      <c r="E7" s="5" t="s">
        <v>0</v>
      </c>
      <c r="F7" s="16">
        <v>1</v>
      </c>
      <c r="G7" s="1">
        <v>2760</v>
      </c>
      <c r="H7" s="1">
        <v>2300</v>
      </c>
      <c r="I7" s="5" t="s">
        <v>66</v>
      </c>
    </row>
    <row r="8" spans="1:9" ht="15" customHeight="1" x14ac:dyDescent="0.25">
      <c r="A8" s="5">
        <v>31</v>
      </c>
      <c r="B8" s="5">
        <v>7</v>
      </c>
      <c r="C8" s="6" t="s">
        <v>99</v>
      </c>
      <c r="D8" s="6" t="s">
        <v>65</v>
      </c>
      <c r="E8" s="5" t="s">
        <v>1</v>
      </c>
      <c r="F8" s="16">
        <v>1</v>
      </c>
      <c r="G8" s="1">
        <v>5700</v>
      </c>
      <c r="H8" s="1">
        <v>4750</v>
      </c>
      <c r="I8" s="5" t="s">
        <v>58</v>
      </c>
    </row>
    <row r="9" spans="1:9" ht="15" customHeight="1" x14ac:dyDescent="0.25">
      <c r="A9" s="5">
        <v>32</v>
      </c>
      <c r="B9" s="5">
        <v>8</v>
      </c>
      <c r="C9" s="6" t="s">
        <v>100</v>
      </c>
      <c r="D9" s="6" t="s">
        <v>64</v>
      </c>
      <c r="E9" s="5" t="s">
        <v>1</v>
      </c>
      <c r="F9" s="16">
        <v>1</v>
      </c>
      <c r="G9" s="1">
        <v>3400</v>
      </c>
      <c r="H9" s="1">
        <v>2833.33</v>
      </c>
      <c r="I9" s="5" t="s">
        <v>58</v>
      </c>
    </row>
    <row r="10" spans="1:9" ht="15" customHeight="1" x14ac:dyDescent="0.25">
      <c r="A10" s="5">
        <v>33</v>
      </c>
      <c r="B10" s="5">
        <v>9</v>
      </c>
      <c r="C10" s="6" t="s">
        <v>101</v>
      </c>
      <c r="D10" s="6" t="s">
        <v>63</v>
      </c>
      <c r="E10" s="5" t="s">
        <v>1</v>
      </c>
      <c r="F10" s="16">
        <v>1</v>
      </c>
      <c r="G10" s="1">
        <v>4800</v>
      </c>
      <c r="H10" s="1">
        <v>4000</v>
      </c>
      <c r="I10" s="5" t="s">
        <v>58</v>
      </c>
    </row>
    <row r="11" spans="1:9" ht="15" customHeight="1" x14ac:dyDescent="0.25">
      <c r="A11" s="5">
        <v>34</v>
      </c>
      <c r="B11" s="5">
        <v>10</v>
      </c>
      <c r="C11" s="6" t="s">
        <v>102</v>
      </c>
      <c r="D11" s="6" t="s">
        <v>62</v>
      </c>
      <c r="E11" s="5" t="s">
        <v>1</v>
      </c>
      <c r="F11" s="16">
        <v>1</v>
      </c>
      <c r="G11" s="1">
        <v>5000</v>
      </c>
      <c r="H11" s="1">
        <v>4166.67</v>
      </c>
      <c r="I11" s="5" t="s">
        <v>58</v>
      </c>
    </row>
    <row r="12" spans="1:9" ht="15" customHeight="1" x14ac:dyDescent="0.25">
      <c r="A12" s="5">
        <v>35</v>
      </c>
      <c r="B12" s="5">
        <v>11</v>
      </c>
      <c r="C12" s="6" t="s">
        <v>103</v>
      </c>
      <c r="D12" s="6" t="s">
        <v>61</v>
      </c>
      <c r="E12" s="5" t="s">
        <v>1</v>
      </c>
      <c r="F12" s="16">
        <v>1</v>
      </c>
      <c r="G12" s="1">
        <v>7500</v>
      </c>
      <c r="H12" s="1">
        <v>6250</v>
      </c>
      <c r="I12" s="5" t="s">
        <v>58</v>
      </c>
    </row>
    <row r="13" spans="1:9" ht="15" customHeight="1" x14ac:dyDescent="0.25">
      <c r="A13" s="5">
        <v>36</v>
      </c>
      <c r="B13" s="5">
        <v>12</v>
      </c>
      <c r="C13" s="6" t="s">
        <v>60</v>
      </c>
      <c r="D13" s="6" t="s">
        <v>59</v>
      </c>
      <c r="E13" s="5" t="s">
        <v>1</v>
      </c>
      <c r="F13" s="16">
        <v>1</v>
      </c>
      <c r="G13" s="1">
        <v>6700</v>
      </c>
      <c r="H13" s="1">
        <v>5583.33</v>
      </c>
      <c r="I13" s="5" t="s">
        <v>58</v>
      </c>
    </row>
    <row r="14" spans="1:9" ht="15" customHeight="1" x14ac:dyDescent="0.25">
      <c r="A14" s="5">
        <v>188</v>
      </c>
      <c r="B14" s="5">
        <v>13</v>
      </c>
      <c r="C14" s="6" t="s">
        <v>57</v>
      </c>
      <c r="D14" s="6" t="s">
        <v>55</v>
      </c>
      <c r="E14" s="5" t="s">
        <v>0</v>
      </c>
      <c r="F14" s="16">
        <v>300</v>
      </c>
      <c r="G14" s="1">
        <v>10806.000000000002</v>
      </c>
      <c r="H14" s="1">
        <v>9005</v>
      </c>
      <c r="I14" s="5" t="s">
        <v>56</v>
      </c>
    </row>
    <row r="15" spans="1:9" ht="15" customHeight="1" x14ac:dyDescent="0.25">
      <c r="A15" s="5"/>
      <c r="B15" s="5">
        <v>14</v>
      </c>
      <c r="C15" s="6" t="s">
        <v>13</v>
      </c>
      <c r="D15" s="6" t="s">
        <v>146</v>
      </c>
      <c r="E15" s="5" t="s">
        <v>8</v>
      </c>
      <c r="F15" s="21">
        <v>8</v>
      </c>
      <c r="G15" s="1"/>
      <c r="H15" s="8">
        <v>6000</v>
      </c>
      <c r="I15" s="5"/>
    </row>
    <row r="16" spans="1:9" ht="15" customHeight="1" x14ac:dyDescent="0.25">
      <c r="A16" s="5"/>
      <c r="B16" s="5">
        <v>14</v>
      </c>
      <c r="C16" s="6" t="s">
        <v>13</v>
      </c>
      <c r="D16" s="6" t="s">
        <v>146</v>
      </c>
      <c r="E16" s="5" t="s">
        <v>8</v>
      </c>
      <c r="F16" s="21">
        <v>1</v>
      </c>
      <c r="G16" s="1"/>
      <c r="H16" s="8"/>
      <c r="I16" s="20" t="s">
        <v>149</v>
      </c>
    </row>
    <row r="17" spans="1:9" ht="15" customHeight="1" x14ac:dyDescent="0.25">
      <c r="A17" s="5"/>
      <c r="B17" s="5">
        <v>14</v>
      </c>
      <c r="C17" s="6" t="s">
        <v>13</v>
      </c>
      <c r="D17" s="6" t="s">
        <v>146</v>
      </c>
      <c r="E17" s="5" t="s">
        <v>8</v>
      </c>
      <c r="F17" s="21">
        <v>5</v>
      </c>
      <c r="G17" s="1"/>
      <c r="H17" s="8"/>
      <c r="I17" s="20" t="s">
        <v>150</v>
      </c>
    </row>
    <row r="18" spans="1:9" ht="15" customHeight="1" x14ac:dyDescent="0.25">
      <c r="A18" s="5"/>
      <c r="B18" s="5">
        <v>14</v>
      </c>
      <c r="C18" s="6" t="s">
        <v>13</v>
      </c>
      <c r="D18" s="6" t="s">
        <v>146</v>
      </c>
      <c r="E18" s="5" t="s">
        <v>8</v>
      </c>
      <c r="F18" s="21">
        <v>1</v>
      </c>
      <c r="G18" s="1"/>
      <c r="H18" s="8"/>
      <c r="I18" s="20" t="s">
        <v>12</v>
      </c>
    </row>
    <row r="19" spans="1:9" ht="15" customHeight="1" x14ac:dyDescent="0.25">
      <c r="A19" s="5"/>
      <c r="B19" s="5">
        <v>14</v>
      </c>
      <c r="C19" s="6" t="s">
        <v>13</v>
      </c>
      <c r="D19" s="6" t="s">
        <v>146</v>
      </c>
      <c r="E19" s="5" t="s">
        <v>8</v>
      </c>
      <c r="F19" s="21">
        <v>1</v>
      </c>
      <c r="G19" s="1"/>
      <c r="H19" s="8"/>
      <c r="I19" s="20" t="s">
        <v>9</v>
      </c>
    </row>
    <row r="20" spans="1:9" ht="34.5" customHeight="1" x14ac:dyDescent="0.25">
      <c r="A20" s="5">
        <v>214</v>
      </c>
      <c r="B20" s="5">
        <v>15</v>
      </c>
      <c r="C20" s="6" t="s">
        <v>54</v>
      </c>
      <c r="D20" s="6" t="s">
        <v>92</v>
      </c>
      <c r="E20" s="5" t="s">
        <v>1</v>
      </c>
      <c r="F20" s="16">
        <v>1</v>
      </c>
      <c r="G20" s="1">
        <f>450.4/1.29</f>
        <v>349.14728682170539</v>
      </c>
      <c r="H20" s="1">
        <v>290.95999999999998</v>
      </c>
      <c r="I20" s="5" t="s">
        <v>52</v>
      </c>
    </row>
    <row r="21" spans="1:9" ht="28.5" customHeight="1" x14ac:dyDescent="0.25">
      <c r="A21" s="5">
        <v>215</v>
      </c>
      <c r="B21" s="5">
        <v>16</v>
      </c>
      <c r="C21" s="6" t="s">
        <v>53</v>
      </c>
      <c r="D21" s="6" t="s">
        <v>147</v>
      </c>
      <c r="E21" s="5" t="s">
        <v>1</v>
      </c>
      <c r="F21" s="16">
        <v>1</v>
      </c>
      <c r="G21" s="1">
        <f>498.72/1.29</f>
        <v>386.60465116279073</v>
      </c>
      <c r="H21" s="1">
        <v>322.17</v>
      </c>
      <c r="I21" s="5" t="s">
        <v>52</v>
      </c>
    </row>
    <row r="22" spans="1:9" ht="42" customHeight="1" x14ac:dyDescent="0.25">
      <c r="A22" s="5">
        <v>222</v>
      </c>
      <c r="B22" s="5">
        <v>17</v>
      </c>
      <c r="C22" s="6" t="s">
        <v>90</v>
      </c>
      <c r="D22" s="6" t="s">
        <v>91</v>
      </c>
      <c r="E22" s="5" t="s">
        <v>35</v>
      </c>
      <c r="F22" s="16">
        <v>3</v>
      </c>
      <c r="G22" s="1">
        <v>583.20000000000005</v>
      </c>
      <c r="H22" s="1">
        <v>486</v>
      </c>
      <c r="I22" s="5" t="s">
        <v>51</v>
      </c>
    </row>
    <row r="23" spans="1:9" ht="15" customHeight="1" x14ac:dyDescent="0.25">
      <c r="A23" s="5">
        <v>231</v>
      </c>
      <c r="B23" s="5">
        <v>18</v>
      </c>
      <c r="C23" s="6" t="s">
        <v>50</v>
      </c>
      <c r="D23" s="6" t="s">
        <v>104</v>
      </c>
      <c r="E23" s="5" t="s">
        <v>48</v>
      </c>
      <c r="F23" s="16">
        <v>200</v>
      </c>
      <c r="G23" s="1">
        <v>240</v>
      </c>
      <c r="H23" s="1">
        <v>200</v>
      </c>
      <c r="I23" s="5" t="s">
        <v>49</v>
      </c>
    </row>
    <row r="24" spans="1:9" ht="15" customHeight="1" x14ac:dyDescent="0.25">
      <c r="A24" s="5">
        <v>836</v>
      </c>
      <c r="B24" s="5">
        <v>19</v>
      </c>
      <c r="C24" s="6" t="s">
        <v>144</v>
      </c>
      <c r="D24" s="6" t="s">
        <v>105</v>
      </c>
      <c r="E24" s="5" t="s">
        <v>8</v>
      </c>
      <c r="F24" s="16">
        <v>3</v>
      </c>
      <c r="G24" s="1">
        <v>1155</v>
      </c>
      <c r="H24" s="1">
        <v>962.5</v>
      </c>
      <c r="I24" s="5" t="s">
        <v>46</v>
      </c>
    </row>
    <row r="25" spans="1:9" ht="15" customHeight="1" x14ac:dyDescent="0.25">
      <c r="A25" s="5">
        <v>838</v>
      </c>
      <c r="B25" s="5">
        <v>20</v>
      </c>
      <c r="C25" s="6" t="s">
        <v>47</v>
      </c>
      <c r="D25" s="6" t="s">
        <v>106</v>
      </c>
      <c r="E25" s="5" t="s">
        <v>8</v>
      </c>
      <c r="F25" s="16">
        <v>0.2</v>
      </c>
      <c r="G25" s="1">
        <v>480</v>
      </c>
      <c r="H25" s="1">
        <v>400</v>
      </c>
      <c r="I25" s="5" t="s">
        <v>46</v>
      </c>
    </row>
    <row r="26" spans="1:9" ht="15" customHeight="1" x14ac:dyDescent="0.25">
      <c r="A26" s="5">
        <v>1009</v>
      </c>
      <c r="B26" s="5">
        <v>21</v>
      </c>
      <c r="C26" s="6" t="s">
        <v>145</v>
      </c>
      <c r="D26" s="6" t="s">
        <v>107</v>
      </c>
      <c r="E26" s="5" t="s">
        <v>8</v>
      </c>
      <c r="F26" s="16">
        <v>0.5</v>
      </c>
      <c r="G26" s="1">
        <v>120</v>
      </c>
      <c r="H26" s="1">
        <v>100</v>
      </c>
      <c r="I26" s="5" t="s">
        <v>31</v>
      </c>
    </row>
    <row r="27" spans="1:9" ht="15" customHeight="1" x14ac:dyDescent="0.25">
      <c r="A27" s="5">
        <v>1010</v>
      </c>
      <c r="B27" s="5">
        <v>22</v>
      </c>
      <c r="C27" s="6" t="s">
        <v>45</v>
      </c>
      <c r="D27" s="6" t="s">
        <v>108</v>
      </c>
      <c r="E27" s="5" t="s">
        <v>8</v>
      </c>
      <c r="F27" s="16">
        <v>0.1</v>
      </c>
      <c r="G27" s="1">
        <v>300</v>
      </c>
      <c r="H27" s="1">
        <v>250</v>
      </c>
      <c r="I27" s="5" t="s">
        <v>31</v>
      </c>
    </row>
    <row r="28" spans="1:9" ht="15" customHeight="1" x14ac:dyDescent="0.25">
      <c r="A28" s="5">
        <v>1011</v>
      </c>
      <c r="B28" s="5">
        <v>23</v>
      </c>
      <c r="C28" s="6" t="s">
        <v>44</v>
      </c>
      <c r="D28" s="6" t="s">
        <v>109</v>
      </c>
      <c r="E28" s="5" t="s">
        <v>8</v>
      </c>
      <c r="F28" s="16">
        <v>0.05</v>
      </c>
      <c r="G28" s="1">
        <v>240</v>
      </c>
      <c r="H28" s="1">
        <v>200</v>
      </c>
      <c r="I28" s="5" t="s">
        <v>31</v>
      </c>
    </row>
    <row r="29" spans="1:9" ht="15" customHeight="1" x14ac:dyDescent="0.25">
      <c r="A29" s="5">
        <v>1013</v>
      </c>
      <c r="B29" s="5">
        <v>24</v>
      </c>
      <c r="C29" s="6" t="s">
        <v>43</v>
      </c>
      <c r="D29" s="6" t="s">
        <v>110</v>
      </c>
      <c r="E29" s="5" t="s">
        <v>8</v>
      </c>
      <c r="F29" s="16">
        <v>0.05</v>
      </c>
      <c r="G29" s="1">
        <v>1800</v>
      </c>
      <c r="H29" s="1">
        <v>1500</v>
      </c>
      <c r="I29" s="5" t="s">
        <v>31</v>
      </c>
    </row>
    <row r="30" spans="1:9" ht="15" customHeight="1" x14ac:dyDescent="0.25">
      <c r="A30" s="5">
        <v>1014</v>
      </c>
      <c r="B30" s="5">
        <v>25</v>
      </c>
      <c r="C30" s="6" t="s">
        <v>111</v>
      </c>
      <c r="D30" s="6" t="s">
        <v>42</v>
      </c>
      <c r="E30" s="5" t="s">
        <v>128</v>
      </c>
      <c r="F30" s="16">
        <v>2</v>
      </c>
      <c r="G30" s="1">
        <v>192</v>
      </c>
      <c r="H30" s="1">
        <v>160</v>
      </c>
      <c r="I30" s="5" t="s">
        <v>31</v>
      </c>
    </row>
    <row r="31" spans="1:9" ht="15" customHeight="1" x14ac:dyDescent="0.25">
      <c r="A31" s="5">
        <v>1015</v>
      </c>
      <c r="B31" s="5">
        <v>26</v>
      </c>
      <c r="C31" s="6" t="s">
        <v>41</v>
      </c>
      <c r="D31" s="6" t="s">
        <v>40</v>
      </c>
      <c r="E31" s="5" t="s">
        <v>35</v>
      </c>
      <c r="F31" s="16">
        <v>1</v>
      </c>
      <c r="G31" s="1">
        <v>1560</v>
      </c>
      <c r="H31" s="1">
        <v>1300</v>
      </c>
      <c r="I31" s="5" t="s">
        <v>31</v>
      </c>
    </row>
    <row r="32" spans="1:9" ht="15" customHeight="1" x14ac:dyDescent="0.25">
      <c r="A32" s="5">
        <v>1016</v>
      </c>
      <c r="B32" s="5">
        <v>27</v>
      </c>
      <c r="C32" s="6" t="s">
        <v>39</v>
      </c>
      <c r="D32" s="6" t="s">
        <v>129</v>
      </c>
      <c r="E32" s="5" t="s">
        <v>35</v>
      </c>
      <c r="F32" s="16">
        <v>1</v>
      </c>
      <c r="G32" s="1">
        <v>1200</v>
      </c>
      <c r="H32" s="1">
        <v>1000</v>
      </c>
      <c r="I32" s="5" t="s">
        <v>31</v>
      </c>
    </row>
    <row r="33" spans="1:9" ht="15" customHeight="1" x14ac:dyDescent="0.25">
      <c r="A33" s="5">
        <v>1017</v>
      </c>
      <c r="B33" s="5">
        <v>28</v>
      </c>
      <c r="C33" s="6" t="s">
        <v>38</v>
      </c>
      <c r="D33" s="6" t="s">
        <v>130</v>
      </c>
      <c r="E33" s="5" t="s">
        <v>35</v>
      </c>
      <c r="F33" s="16">
        <v>1</v>
      </c>
      <c r="G33" s="1">
        <v>3600</v>
      </c>
      <c r="H33" s="1">
        <v>3000</v>
      </c>
      <c r="I33" s="5" t="s">
        <v>31</v>
      </c>
    </row>
    <row r="34" spans="1:9" ht="15" customHeight="1" x14ac:dyDescent="0.25">
      <c r="A34" s="5">
        <v>1018</v>
      </c>
      <c r="B34" s="5">
        <v>29</v>
      </c>
      <c r="C34" s="6" t="s">
        <v>37</v>
      </c>
      <c r="D34" s="6" t="s">
        <v>131</v>
      </c>
      <c r="E34" s="5" t="s">
        <v>35</v>
      </c>
      <c r="F34" s="16">
        <v>1</v>
      </c>
      <c r="G34" s="1">
        <v>11880</v>
      </c>
      <c r="H34" s="1">
        <v>9900</v>
      </c>
      <c r="I34" s="5" t="s">
        <v>31</v>
      </c>
    </row>
    <row r="35" spans="1:9" ht="15" customHeight="1" x14ac:dyDescent="0.25">
      <c r="A35" s="5">
        <v>1020</v>
      </c>
      <c r="B35" s="5">
        <v>30</v>
      </c>
      <c r="C35" s="6" t="s">
        <v>36</v>
      </c>
      <c r="D35" s="6" t="s">
        <v>132</v>
      </c>
      <c r="E35" s="5" t="s">
        <v>35</v>
      </c>
      <c r="F35" s="16">
        <v>1</v>
      </c>
      <c r="G35" s="1">
        <v>1200</v>
      </c>
      <c r="H35" s="1">
        <v>1000</v>
      </c>
      <c r="I35" s="5" t="s">
        <v>31</v>
      </c>
    </row>
    <row r="36" spans="1:9" ht="15" customHeight="1" x14ac:dyDescent="0.25">
      <c r="A36" s="5">
        <v>1021</v>
      </c>
      <c r="B36" s="5">
        <v>31</v>
      </c>
      <c r="C36" s="6" t="s">
        <v>34</v>
      </c>
      <c r="D36" s="6" t="s">
        <v>133</v>
      </c>
      <c r="E36" s="5" t="s">
        <v>8</v>
      </c>
      <c r="F36" s="16">
        <v>0.5</v>
      </c>
      <c r="G36" s="1">
        <v>925</v>
      </c>
      <c r="H36" s="1">
        <v>770.83</v>
      </c>
      <c r="I36" s="5" t="s">
        <v>31</v>
      </c>
    </row>
    <row r="37" spans="1:9" ht="15" customHeight="1" x14ac:dyDescent="0.25">
      <c r="A37" s="5">
        <v>1022</v>
      </c>
      <c r="B37" s="5">
        <v>32</v>
      </c>
      <c r="C37" s="6" t="s">
        <v>33</v>
      </c>
      <c r="D37" s="6" t="s">
        <v>134</v>
      </c>
      <c r="E37" s="5" t="s">
        <v>32</v>
      </c>
      <c r="F37" s="16">
        <v>4</v>
      </c>
      <c r="G37" s="1">
        <v>1200</v>
      </c>
      <c r="H37" s="1">
        <v>1000</v>
      </c>
      <c r="I37" s="5" t="s">
        <v>31</v>
      </c>
    </row>
    <row r="38" spans="1:9" ht="15" customHeight="1" x14ac:dyDescent="0.25">
      <c r="A38" s="5">
        <v>1023</v>
      </c>
      <c r="B38" s="5">
        <v>33</v>
      </c>
      <c r="C38" s="6" t="s">
        <v>135</v>
      </c>
      <c r="D38" s="6" t="s">
        <v>136</v>
      </c>
      <c r="E38" s="5" t="s">
        <v>8</v>
      </c>
      <c r="F38" s="16">
        <v>0.5</v>
      </c>
      <c r="G38" s="1">
        <v>862.5</v>
      </c>
      <c r="H38" s="1">
        <v>718.75</v>
      </c>
      <c r="I38" s="5" t="s">
        <v>31</v>
      </c>
    </row>
    <row r="39" spans="1:9" ht="15" customHeight="1" x14ac:dyDescent="0.25">
      <c r="A39" s="5">
        <v>1024</v>
      </c>
      <c r="B39" s="5">
        <v>34</v>
      </c>
      <c r="C39" s="6" t="s">
        <v>138</v>
      </c>
      <c r="D39" s="6" t="s">
        <v>137</v>
      </c>
      <c r="E39" s="5" t="s">
        <v>8</v>
      </c>
      <c r="F39" s="16">
        <v>0.5</v>
      </c>
      <c r="G39" s="1">
        <v>2250</v>
      </c>
      <c r="H39" s="1">
        <v>1875</v>
      </c>
      <c r="I39" s="5" t="s">
        <v>31</v>
      </c>
    </row>
    <row r="40" spans="1:9" ht="15" customHeight="1" x14ac:dyDescent="0.25">
      <c r="A40" s="5">
        <v>1025</v>
      </c>
      <c r="B40" s="5">
        <v>35</v>
      </c>
      <c r="C40" s="6" t="s">
        <v>140</v>
      </c>
      <c r="D40" s="6" t="s">
        <v>139</v>
      </c>
      <c r="E40" s="5" t="s">
        <v>8</v>
      </c>
      <c r="F40" s="16">
        <v>0.5</v>
      </c>
      <c r="G40" s="1">
        <v>1250</v>
      </c>
      <c r="H40" s="1">
        <v>1041.67</v>
      </c>
      <c r="I40" s="5" t="s">
        <v>31</v>
      </c>
    </row>
    <row r="41" spans="1:9" ht="15" customHeight="1" x14ac:dyDescent="0.25">
      <c r="A41" s="5">
        <v>1026</v>
      </c>
      <c r="B41" s="5">
        <v>36</v>
      </c>
      <c r="C41" s="6" t="s">
        <v>141</v>
      </c>
      <c r="D41" s="6" t="s">
        <v>142</v>
      </c>
      <c r="E41" s="5" t="s">
        <v>8</v>
      </c>
      <c r="F41" s="16">
        <v>0.5</v>
      </c>
      <c r="G41" s="1">
        <v>897.5</v>
      </c>
      <c r="H41" s="1">
        <v>747.92</v>
      </c>
      <c r="I41" s="5" t="s">
        <v>31</v>
      </c>
    </row>
    <row r="42" spans="1:9" ht="15" customHeight="1" x14ac:dyDescent="0.25">
      <c r="A42" s="5">
        <v>1102</v>
      </c>
      <c r="B42" s="5">
        <v>37</v>
      </c>
      <c r="C42" s="6" t="s">
        <v>30</v>
      </c>
      <c r="D42" s="6" t="s">
        <v>112</v>
      </c>
      <c r="E42" s="5" t="s">
        <v>1</v>
      </c>
      <c r="F42" s="16">
        <v>1</v>
      </c>
      <c r="G42" s="1">
        <v>5000</v>
      </c>
      <c r="H42" s="1">
        <v>4166.67</v>
      </c>
      <c r="I42" s="5" t="s">
        <v>24</v>
      </c>
    </row>
    <row r="43" spans="1:9" ht="15" customHeight="1" x14ac:dyDescent="0.25">
      <c r="A43" s="5">
        <v>1103</v>
      </c>
      <c r="B43" s="5">
        <v>38</v>
      </c>
      <c r="C43" s="6" t="s">
        <v>29</v>
      </c>
      <c r="D43" s="6" t="s">
        <v>143</v>
      </c>
      <c r="E43" s="5" t="s">
        <v>1</v>
      </c>
      <c r="F43" s="16">
        <v>1</v>
      </c>
      <c r="G43" s="1">
        <v>800</v>
      </c>
      <c r="H43" s="1">
        <v>666.67</v>
      </c>
      <c r="I43" s="5" t="s">
        <v>24</v>
      </c>
    </row>
    <row r="44" spans="1:9" ht="15" customHeight="1" x14ac:dyDescent="0.25">
      <c r="A44" s="5">
        <v>1104</v>
      </c>
      <c r="B44" s="5">
        <v>39</v>
      </c>
      <c r="C44" s="6" t="s">
        <v>28</v>
      </c>
      <c r="D44" s="6" t="s">
        <v>113</v>
      </c>
      <c r="E44" s="5" t="s">
        <v>1</v>
      </c>
      <c r="F44" s="16">
        <v>1</v>
      </c>
      <c r="G44" s="1">
        <v>2700</v>
      </c>
      <c r="H44" s="1">
        <v>2250</v>
      </c>
      <c r="I44" s="5" t="s">
        <v>24</v>
      </c>
    </row>
    <row r="45" spans="1:9" ht="15" customHeight="1" x14ac:dyDescent="0.25">
      <c r="A45" s="5">
        <v>1105</v>
      </c>
      <c r="B45" s="5">
        <v>40</v>
      </c>
      <c r="C45" s="6" t="s">
        <v>27</v>
      </c>
      <c r="D45" s="6" t="s">
        <v>114</v>
      </c>
      <c r="E45" s="5" t="s">
        <v>2</v>
      </c>
      <c r="F45" s="16">
        <v>1</v>
      </c>
      <c r="G45" s="1">
        <v>900</v>
      </c>
      <c r="H45" s="1">
        <v>750</v>
      </c>
      <c r="I45" s="5" t="s">
        <v>24</v>
      </c>
    </row>
    <row r="46" spans="1:9" ht="15" customHeight="1" x14ac:dyDescent="0.25">
      <c r="A46" s="5">
        <v>1106</v>
      </c>
      <c r="B46" s="5">
        <v>41</v>
      </c>
      <c r="C46" s="6" t="s">
        <v>26</v>
      </c>
      <c r="D46" s="6" t="s">
        <v>115</v>
      </c>
      <c r="E46" s="5" t="s">
        <v>8</v>
      </c>
      <c r="F46" s="16">
        <v>0.5</v>
      </c>
      <c r="G46" s="1">
        <v>750</v>
      </c>
      <c r="H46" s="1">
        <v>625</v>
      </c>
      <c r="I46" s="5" t="s">
        <v>24</v>
      </c>
    </row>
    <row r="47" spans="1:9" ht="15" customHeight="1" x14ac:dyDescent="0.25">
      <c r="A47" s="5">
        <v>1107</v>
      </c>
      <c r="B47" s="5">
        <v>42</v>
      </c>
      <c r="C47" s="6" t="s">
        <v>25</v>
      </c>
      <c r="D47" s="6" t="s">
        <v>116</v>
      </c>
      <c r="E47" s="5" t="s">
        <v>1</v>
      </c>
      <c r="F47" s="16">
        <v>4</v>
      </c>
      <c r="G47" s="1">
        <v>5184</v>
      </c>
      <c r="H47" s="1">
        <v>4320</v>
      </c>
      <c r="I47" s="5" t="s">
        <v>24</v>
      </c>
    </row>
    <row r="48" spans="1:9" ht="15" customHeight="1" x14ac:dyDescent="0.25">
      <c r="A48" s="5">
        <v>1178</v>
      </c>
      <c r="B48" s="5">
        <v>43</v>
      </c>
      <c r="C48" s="6" t="s">
        <v>23</v>
      </c>
      <c r="D48" s="6" t="s">
        <v>117</v>
      </c>
      <c r="E48" s="5" t="s">
        <v>16</v>
      </c>
      <c r="F48" s="16">
        <v>10</v>
      </c>
      <c r="G48" s="1">
        <v>2100</v>
      </c>
      <c r="H48" s="1">
        <v>1750</v>
      </c>
      <c r="I48" s="5" t="s">
        <v>17</v>
      </c>
    </row>
    <row r="49" spans="1:9" ht="15" customHeight="1" x14ac:dyDescent="0.25">
      <c r="A49" s="5">
        <v>1180</v>
      </c>
      <c r="B49" s="5">
        <v>44</v>
      </c>
      <c r="C49" s="6" t="s">
        <v>22</v>
      </c>
      <c r="D49" s="6" t="s">
        <v>119</v>
      </c>
      <c r="E49" s="5" t="s">
        <v>8</v>
      </c>
      <c r="F49" s="16">
        <v>1</v>
      </c>
      <c r="G49" s="1">
        <v>1695</v>
      </c>
      <c r="H49" s="1">
        <v>1412.5</v>
      </c>
      <c r="I49" s="5" t="s">
        <v>17</v>
      </c>
    </row>
    <row r="50" spans="1:9" ht="15" customHeight="1" x14ac:dyDescent="0.25">
      <c r="A50" s="5">
        <v>1181</v>
      </c>
      <c r="B50" s="5">
        <v>45</v>
      </c>
      <c r="C50" s="6" t="s">
        <v>21</v>
      </c>
      <c r="D50" s="6" t="s">
        <v>118</v>
      </c>
      <c r="E50" s="5" t="s">
        <v>8</v>
      </c>
      <c r="F50" s="16">
        <v>1.5</v>
      </c>
      <c r="G50" s="1">
        <v>1812</v>
      </c>
      <c r="H50" s="1">
        <v>1510</v>
      </c>
      <c r="I50" s="5" t="s">
        <v>17</v>
      </c>
    </row>
    <row r="51" spans="1:9" ht="15" customHeight="1" x14ac:dyDescent="0.25">
      <c r="A51" s="5">
        <v>1182</v>
      </c>
      <c r="B51" s="5">
        <v>46</v>
      </c>
      <c r="C51" s="6" t="s">
        <v>20</v>
      </c>
      <c r="D51" s="6" t="s">
        <v>120</v>
      </c>
      <c r="E51" s="5" t="s">
        <v>19</v>
      </c>
      <c r="F51" s="16">
        <v>0.1</v>
      </c>
      <c r="G51" s="1">
        <v>1754</v>
      </c>
      <c r="H51" s="1">
        <v>1461.67</v>
      </c>
      <c r="I51" s="5" t="s">
        <v>17</v>
      </c>
    </row>
    <row r="52" spans="1:9" ht="15" customHeight="1" x14ac:dyDescent="0.25">
      <c r="A52" s="5">
        <v>1186</v>
      </c>
      <c r="B52" s="5">
        <v>47</v>
      </c>
      <c r="C52" s="6" t="s">
        <v>18</v>
      </c>
      <c r="D52" s="6" t="s">
        <v>121</v>
      </c>
      <c r="E52" s="5" t="s">
        <v>16</v>
      </c>
      <c r="F52" s="16">
        <v>2000</v>
      </c>
      <c r="G52" s="1">
        <v>1500</v>
      </c>
      <c r="H52" s="1">
        <v>1250</v>
      </c>
      <c r="I52" s="5" t="s">
        <v>17</v>
      </c>
    </row>
    <row r="53" spans="1:9" ht="15" customHeight="1" x14ac:dyDescent="0.25">
      <c r="A53" s="5">
        <v>1269</v>
      </c>
      <c r="B53" s="5">
        <v>48</v>
      </c>
      <c r="C53" s="6" t="s">
        <v>15</v>
      </c>
      <c r="D53" s="6" t="s">
        <v>122</v>
      </c>
      <c r="E53" s="5" t="s">
        <v>1</v>
      </c>
      <c r="F53" s="16">
        <v>4</v>
      </c>
      <c r="G53" s="1">
        <v>1200</v>
      </c>
      <c r="H53" s="1">
        <v>1000</v>
      </c>
      <c r="I53" s="5" t="s">
        <v>12</v>
      </c>
    </row>
    <row r="54" spans="1:9" ht="15" customHeight="1" x14ac:dyDescent="0.25">
      <c r="A54" s="5">
        <v>1270</v>
      </c>
      <c r="B54" s="5">
        <v>49</v>
      </c>
      <c r="C54" s="6" t="s">
        <v>14</v>
      </c>
      <c r="D54" s="6" t="s">
        <v>123</v>
      </c>
      <c r="E54" s="5" t="s">
        <v>1</v>
      </c>
      <c r="F54" s="16">
        <v>14</v>
      </c>
      <c r="G54" s="1">
        <v>3640</v>
      </c>
      <c r="H54" s="1">
        <v>3033.33</v>
      </c>
      <c r="I54" s="5" t="s">
        <v>12</v>
      </c>
    </row>
    <row r="55" spans="1:9" ht="15" customHeight="1" x14ac:dyDescent="0.25">
      <c r="A55" s="5">
        <v>1294</v>
      </c>
      <c r="B55" s="5">
        <v>50</v>
      </c>
      <c r="C55" s="6" t="s">
        <v>11</v>
      </c>
      <c r="D55" s="6" t="s">
        <v>124</v>
      </c>
      <c r="E55" s="5" t="s">
        <v>2</v>
      </c>
      <c r="F55" s="16">
        <v>1200</v>
      </c>
      <c r="G55" s="1">
        <v>8400</v>
      </c>
      <c r="H55" s="1">
        <v>7000</v>
      </c>
      <c r="I55" s="5" t="s">
        <v>9</v>
      </c>
    </row>
    <row r="56" spans="1:9" ht="15" customHeight="1" x14ac:dyDescent="0.25">
      <c r="A56" s="5">
        <v>1295</v>
      </c>
      <c r="B56" s="5">
        <v>51</v>
      </c>
      <c r="C56" s="6" t="s">
        <v>10</v>
      </c>
      <c r="D56" s="6" t="s">
        <v>125</v>
      </c>
      <c r="E56" s="5" t="s">
        <v>2</v>
      </c>
      <c r="F56" s="16">
        <v>1200</v>
      </c>
      <c r="G56" s="1">
        <v>6000</v>
      </c>
      <c r="H56" s="1">
        <v>5000</v>
      </c>
      <c r="I56" s="5" t="s">
        <v>9</v>
      </c>
    </row>
    <row r="57" spans="1:9" ht="15" customHeight="1" x14ac:dyDescent="0.25">
      <c r="A57" s="5">
        <v>1465</v>
      </c>
      <c r="B57" s="5">
        <v>52</v>
      </c>
      <c r="C57" s="6" t="s">
        <v>7</v>
      </c>
      <c r="D57" s="6" t="s">
        <v>126</v>
      </c>
      <c r="E57" s="5" t="s">
        <v>0</v>
      </c>
      <c r="F57" s="16">
        <v>100</v>
      </c>
      <c r="G57" s="1">
        <v>3500</v>
      </c>
      <c r="H57" s="1">
        <v>2916.67</v>
      </c>
      <c r="I57" s="5" t="s">
        <v>5</v>
      </c>
    </row>
    <row r="58" spans="1:9" ht="15" customHeight="1" x14ac:dyDescent="0.25">
      <c r="A58" s="5">
        <v>1466</v>
      </c>
      <c r="B58" s="5">
        <v>53</v>
      </c>
      <c r="C58" s="6" t="s">
        <v>6</v>
      </c>
      <c r="D58" s="6" t="s">
        <v>127</v>
      </c>
      <c r="E58" s="5" t="s">
        <v>0</v>
      </c>
      <c r="F58" s="16">
        <v>200</v>
      </c>
      <c r="G58" s="1">
        <v>32000</v>
      </c>
      <c r="H58" s="1">
        <v>26666.67</v>
      </c>
      <c r="I58" s="5" t="s">
        <v>5</v>
      </c>
    </row>
    <row r="59" spans="1:9" ht="15" customHeight="1" x14ac:dyDescent="0.25">
      <c r="A59" s="5">
        <v>1471</v>
      </c>
      <c r="B59" s="5">
        <v>54</v>
      </c>
      <c r="C59" s="6" t="s">
        <v>4</v>
      </c>
      <c r="D59" s="6" t="s">
        <v>4</v>
      </c>
      <c r="E59" s="5" t="s">
        <v>0</v>
      </c>
      <c r="F59" s="16">
        <v>60</v>
      </c>
      <c r="G59" s="1">
        <f>35*F59</f>
        <v>2100</v>
      </c>
      <c r="H59" s="1">
        <v>1750</v>
      </c>
      <c r="I59" s="5" t="s">
        <v>3</v>
      </c>
    </row>
    <row r="60" spans="1:9" ht="15" customHeight="1" x14ac:dyDescent="0.25">
      <c r="A60" s="5"/>
      <c r="B60" s="5">
        <v>55</v>
      </c>
      <c r="C60" s="6" t="s">
        <v>82</v>
      </c>
      <c r="D60" s="6" t="s">
        <v>86</v>
      </c>
      <c r="E60" s="5" t="s">
        <v>35</v>
      </c>
      <c r="F60" s="16">
        <v>1</v>
      </c>
      <c r="G60" s="1">
        <v>1200</v>
      </c>
      <c r="H60" s="1">
        <v>1200</v>
      </c>
      <c r="I60" s="5" t="s">
        <v>31</v>
      </c>
    </row>
    <row r="61" spans="1:9" ht="33.75" customHeight="1" x14ac:dyDescent="0.25">
      <c r="A61" s="5"/>
      <c r="B61" s="5">
        <v>56</v>
      </c>
      <c r="C61" s="6" t="s">
        <v>83</v>
      </c>
      <c r="D61" s="6" t="s">
        <v>85</v>
      </c>
      <c r="E61" s="5" t="s">
        <v>1</v>
      </c>
      <c r="F61" s="16">
        <v>1</v>
      </c>
      <c r="G61" s="1">
        <v>4500</v>
      </c>
      <c r="H61" s="1">
        <v>4500</v>
      </c>
      <c r="I61" s="5" t="s">
        <v>24</v>
      </c>
    </row>
    <row r="62" spans="1:9" ht="33.75" customHeight="1" x14ac:dyDescent="0.25">
      <c r="A62" s="5"/>
      <c r="B62" s="5">
        <v>57</v>
      </c>
      <c r="C62" s="6" t="s">
        <v>84</v>
      </c>
      <c r="D62" s="6" t="s">
        <v>84</v>
      </c>
      <c r="E62" s="5" t="s">
        <v>0</v>
      </c>
      <c r="F62" s="16">
        <v>50</v>
      </c>
      <c r="G62" s="1">
        <f>F62*38.76</f>
        <v>1938</v>
      </c>
      <c r="H62" s="1">
        <v>1615</v>
      </c>
      <c r="I62" s="5" t="s">
        <v>3</v>
      </c>
    </row>
    <row r="63" spans="1:9" ht="41.25" customHeight="1" x14ac:dyDescent="0.25">
      <c r="A63" s="5"/>
      <c r="B63" s="5">
        <v>58</v>
      </c>
      <c r="C63" s="6" t="s">
        <v>87</v>
      </c>
      <c r="D63" s="6" t="s">
        <v>88</v>
      </c>
      <c r="E63" s="5" t="s">
        <v>0</v>
      </c>
      <c r="F63" s="16">
        <v>300</v>
      </c>
      <c r="G63" s="1">
        <v>80</v>
      </c>
      <c r="H63" s="1">
        <v>24000</v>
      </c>
      <c r="I63" s="5" t="s">
        <v>89</v>
      </c>
    </row>
    <row r="64" spans="1:9" s="11" customFormat="1" ht="15" customHeight="1" x14ac:dyDescent="0.2">
      <c r="A64" s="9"/>
      <c r="B64" s="9"/>
      <c r="C64" s="10" t="s">
        <v>81</v>
      </c>
      <c r="D64" s="9"/>
      <c r="E64" s="9"/>
      <c r="F64" s="17">
        <f>SUM(F2:F63)</f>
        <v>5819.5</v>
      </c>
      <c r="G64" s="13">
        <f>SUM(G2:G59)</f>
        <v>223251.9519379845</v>
      </c>
      <c r="H64" s="14">
        <f>SUM(H2:H63)</f>
        <v>223358.31</v>
      </c>
      <c r="I64" s="9"/>
    </row>
    <row r="65" spans="1:9" s="11" customFormat="1" ht="15" customHeight="1" x14ac:dyDescent="0.2">
      <c r="A65" s="12"/>
      <c r="B65" s="12"/>
      <c r="C65" s="12"/>
      <c r="D65" s="12"/>
      <c r="E65" s="12"/>
      <c r="F65" s="18"/>
      <c r="G65" s="12"/>
      <c r="H65" s="12"/>
      <c r="I65" s="12"/>
    </row>
    <row r="66" spans="1:9" s="11" customFormat="1" ht="15" customHeight="1" x14ac:dyDescent="0.2">
      <c r="A66" s="12"/>
      <c r="B66" s="12"/>
      <c r="C66" s="12"/>
      <c r="D66" s="12"/>
      <c r="E66" s="12"/>
      <c r="F66" s="18"/>
      <c r="G66" s="12">
        <f>G64/1.2</f>
        <v>186043.29328165375</v>
      </c>
      <c r="H66" s="12"/>
      <c r="I66" s="12"/>
    </row>
  </sheetData>
  <autoFilter ref="A1:I64" xr:uid="{00000000-0009-0000-0000-000000000000}"/>
  <conditionalFormatting sqref="C60:C62">
    <cfRule type="duplicateValues" dxfId="3" priority="3"/>
  </conditionalFormatting>
  <conditionalFormatting sqref="C63">
    <cfRule type="duplicateValues" dxfId="2" priority="1"/>
  </conditionalFormatting>
  <conditionalFormatting sqref="C64:C1048576 C1:C59">
    <cfRule type="duplicateValues" dxfId="1" priority="4"/>
  </conditionalFormatting>
  <conditionalFormatting sqref="D61:D63">
    <cfRule type="duplicateValues" dxfId="0" priority="2"/>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Laborator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WHO Moldova</dc:creator>
  <cp:lastModifiedBy>User</cp:lastModifiedBy>
  <dcterms:created xsi:type="dcterms:W3CDTF">2026-07-02T15:00:24Z</dcterms:created>
  <dcterms:modified xsi:type="dcterms:W3CDTF">2026-07-16T05:30:56Z</dcterms:modified>
</cp:coreProperties>
</file>