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grame speciale\oftalmologie repetat\"/>
    </mc:Choice>
  </mc:AlternateContent>
  <xr:revisionPtr revIDLastSave="0" documentId="13_ncr:1_{F6F488BD-D95B-41EA-88E0-21CDBF3F0732}" xr6:coauthVersionLast="47" xr6:coauthVersionMax="47" xr10:uidLastSave="{00000000-0000-0000-0000-000000000000}"/>
  <bookViews>
    <workbookView xWindow="-120" yWindow="-120" windowWidth="29040" windowHeight="15840" activeTab="1" xr2:uid="{E868C84B-78DD-4DBC-986E-B1C9A7CFEA06}"/>
  </bookViews>
  <sheets>
    <sheet name="Sheet2" sheetId="1" r:id="rId1"/>
    <sheet name="Sheet3" sheetId="2" r:id="rId2"/>
  </sheets>
  <definedNames>
    <definedName name="_xlnm._FilterDatabase" localSheetId="0" hidden="1">Sheet2!$A$1:$AL$119</definedName>
    <definedName name="_xlnm._FilterDatabase" localSheetId="1" hidden="1">Sheet3!$A$1:$W$31</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W35" i="2" l="1"/>
  <c r="W34" i="2"/>
  <c r="V34" i="2"/>
  <c r="W3" i="2"/>
  <c r="W4" i="2"/>
  <c r="W5" i="2"/>
  <c r="W6" i="2"/>
  <c r="W7" i="2"/>
  <c r="W8" i="2"/>
  <c r="W9" i="2"/>
  <c r="W10" i="2"/>
  <c r="W11" i="2"/>
  <c r="W14" i="2"/>
  <c r="W15" i="2"/>
  <c r="W16" i="2"/>
  <c r="W17" i="2"/>
  <c r="W18" i="2"/>
  <c r="W19" i="2"/>
  <c r="W20" i="2"/>
  <c r="W21" i="2"/>
  <c r="W22" i="2"/>
  <c r="W23" i="2"/>
  <c r="W24" i="2"/>
  <c r="W25" i="2"/>
  <c r="W26" i="2"/>
  <c r="W27" i="2"/>
  <c r="W28" i="2"/>
  <c r="W29" i="2"/>
  <c r="W30" i="2"/>
  <c r="W31" i="2"/>
  <c r="W32" i="2"/>
  <c r="W33" i="2"/>
  <c r="W2" i="2"/>
  <c r="V3" i="2"/>
  <c r="V4" i="2"/>
  <c r="V5" i="2"/>
  <c r="V6" i="2"/>
  <c r="V7" i="2"/>
  <c r="V8" i="2"/>
  <c r="V9" i="2"/>
  <c r="V10" i="2"/>
  <c r="V11" i="2"/>
  <c r="V12" i="2"/>
  <c r="V13" i="2"/>
  <c r="V14" i="2"/>
  <c r="V15" i="2"/>
  <c r="V16" i="2"/>
  <c r="V17" i="2"/>
  <c r="V18" i="2"/>
  <c r="V19" i="2"/>
  <c r="V20" i="2"/>
  <c r="V21" i="2"/>
  <c r="V22" i="2"/>
  <c r="V23" i="2"/>
  <c r="V24" i="2"/>
  <c r="V25" i="2"/>
  <c r="V26" i="2"/>
  <c r="V27" i="2"/>
  <c r="V28" i="2"/>
  <c r="V29" i="2"/>
  <c r="V30" i="2"/>
  <c r="V31" i="2"/>
  <c r="V32" i="2"/>
  <c r="V33" i="2"/>
  <c r="V2" i="2"/>
  <c r="U29" i="2" l="1"/>
  <c r="U118" i="1"/>
  <c r="V118" i="1" s="1"/>
  <c r="H118" i="1"/>
  <c r="U117" i="1"/>
  <c r="V117" i="1" s="1"/>
  <c r="H117" i="1"/>
  <c r="U116" i="1"/>
  <c r="V116" i="1" s="1"/>
  <c r="H116" i="1"/>
  <c r="U115" i="1"/>
  <c r="V115" i="1" s="1"/>
  <c r="H115" i="1"/>
  <c r="U114" i="1"/>
  <c r="V114" i="1" s="1"/>
  <c r="H114" i="1"/>
  <c r="U113" i="1"/>
  <c r="V113" i="1" s="1"/>
  <c r="H113" i="1"/>
  <c r="U112" i="1"/>
  <c r="V112" i="1" s="1"/>
  <c r="H112" i="1"/>
  <c r="U111" i="1"/>
  <c r="V111" i="1" s="1"/>
  <c r="H111" i="1"/>
  <c r="U110" i="1"/>
  <c r="V110" i="1" s="1"/>
  <c r="H110" i="1"/>
  <c r="U109" i="1"/>
  <c r="V109" i="1" s="1"/>
  <c r="U108" i="1"/>
  <c r="V108" i="1" s="1"/>
  <c r="U107" i="1"/>
  <c r="V107" i="1" s="1"/>
  <c r="U106" i="1"/>
  <c r="V106" i="1" s="1"/>
  <c r="U105" i="1"/>
  <c r="V105" i="1" s="1"/>
  <c r="U104" i="1"/>
  <c r="V104" i="1" s="1"/>
  <c r="U103" i="1"/>
  <c r="V103" i="1" s="1"/>
  <c r="U102" i="1"/>
  <c r="V102" i="1" s="1"/>
  <c r="U101" i="1"/>
  <c r="V101" i="1" s="1"/>
  <c r="U100" i="1"/>
  <c r="V100" i="1" s="1"/>
  <c r="U99" i="1"/>
  <c r="V99" i="1" s="1"/>
  <c r="U98" i="1"/>
  <c r="V98" i="1" s="1"/>
  <c r="U97" i="1"/>
  <c r="V97" i="1" s="1"/>
  <c r="U96" i="1"/>
  <c r="V96" i="1" s="1"/>
  <c r="U95" i="1"/>
  <c r="V95" i="1" s="1"/>
  <c r="U94" i="1"/>
  <c r="V94" i="1" s="1"/>
  <c r="U93" i="1"/>
  <c r="V93" i="1" s="1"/>
  <c r="U92" i="1"/>
  <c r="V92" i="1" s="1"/>
  <c r="U91" i="1"/>
  <c r="V91" i="1" s="1"/>
  <c r="U90" i="1"/>
  <c r="V90" i="1" s="1"/>
  <c r="U89" i="1"/>
  <c r="V89" i="1" s="1"/>
  <c r="U88" i="1"/>
  <c r="V88" i="1" s="1"/>
  <c r="U87" i="1"/>
  <c r="V87" i="1" s="1"/>
  <c r="U86" i="1"/>
  <c r="V86" i="1" s="1"/>
  <c r="U85" i="1"/>
  <c r="V85" i="1" s="1"/>
  <c r="U84" i="1"/>
  <c r="V84" i="1" s="1"/>
  <c r="U83" i="1"/>
  <c r="V83" i="1" s="1"/>
  <c r="V82" i="1"/>
  <c r="U82" i="1"/>
  <c r="U81" i="1"/>
  <c r="V81" i="1" s="1"/>
  <c r="U80" i="1"/>
  <c r="V80" i="1" s="1"/>
  <c r="U79" i="1"/>
  <c r="V79" i="1" s="1"/>
  <c r="U78" i="1"/>
  <c r="V78" i="1" s="1"/>
  <c r="U77" i="1"/>
  <c r="V77" i="1" s="1"/>
  <c r="U76" i="1"/>
  <c r="V76" i="1" s="1"/>
  <c r="U75" i="1"/>
  <c r="V75" i="1" s="1"/>
  <c r="U74" i="1"/>
  <c r="V74" i="1" s="1"/>
  <c r="U73" i="1"/>
  <c r="V73" i="1" s="1"/>
  <c r="U72" i="1"/>
  <c r="V72" i="1" s="1"/>
  <c r="U71" i="1"/>
  <c r="V71" i="1" s="1"/>
  <c r="U70" i="1"/>
  <c r="V70" i="1" s="1"/>
  <c r="U69" i="1"/>
  <c r="V69" i="1" s="1"/>
  <c r="U68" i="1"/>
  <c r="V68" i="1" s="1"/>
  <c r="U67" i="1"/>
  <c r="V67" i="1" s="1"/>
  <c r="U66" i="1"/>
  <c r="V66" i="1" s="1"/>
  <c r="U65" i="1"/>
  <c r="V65" i="1" s="1"/>
  <c r="U64" i="1"/>
  <c r="V64" i="1" s="1"/>
  <c r="U63" i="1"/>
  <c r="V63" i="1" s="1"/>
  <c r="U62" i="1"/>
  <c r="V62" i="1" s="1"/>
  <c r="U61" i="1"/>
  <c r="V61" i="1" s="1"/>
  <c r="U60" i="1"/>
  <c r="V60" i="1" s="1"/>
  <c r="U59" i="1"/>
  <c r="V59" i="1" s="1"/>
  <c r="U58" i="1"/>
  <c r="V58" i="1" s="1"/>
  <c r="U57" i="1"/>
  <c r="V57" i="1" s="1"/>
  <c r="U56" i="1"/>
  <c r="V56" i="1" s="1"/>
  <c r="U55" i="1"/>
  <c r="V55" i="1" s="1"/>
  <c r="U54" i="1"/>
  <c r="V54" i="1" s="1"/>
  <c r="U53" i="1"/>
  <c r="V53" i="1" s="1"/>
  <c r="U52" i="1"/>
  <c r="V52" i="1" s="1"/>
  <c r="U51" i="1"/>
  <c r="V51" i="1" s="1"/>
  <c r="U50" i="1"/>
  <c r="V50" i="1" s="1"/>
  <c r="U49" i="1"/>
  <c r="V49" i="1" s="1"/>
  <c r="U48" i="1"/>
  <c r="V48" i="1" s="1"/>
  <c r="U47" i="1"/>
  <c r="V47" i="1" s="1"/>
  <c r="U46" i="1"/>
  <c r="V46" i="1" s="1"/>
  <c r="U45" i="1"/>
  <c r="V45" i="1" s="1"/>
  <c r="U44" i="1"/>
  <c r="V44" i="1" s="1"/>
  <c r="U43" i="1"/>
  <c r="V43" i="1" s="1"/>
  <c r="U42" i="1"/>
  <c r="V42" i="1" s="1"/>
  <c r="U41" i="1"/>
  <c r="V41" i="1" s="1"/>
  <c r="U40" i="1"/>
  <c r="V40" i="1" s="1"/>
  <c r="U39" i="1"/>
  <c r="V39" i="1" s="1"/>
  <c r="U38" i="1"/>
  <c r="V38" i="1" s="1"/>
  <c r="U37" i="1"/>
  <c r="V37" i="1" s="1"/>
  <c r="U36" i="1"/>
  <c r="V36" i="1" s="1"/>
  <c r="U35" i="1"/>
  <c r="V35" i="1" s="1"/>
  <c r="U34" i="1"/>
  <c r="V34" i="1" s="1"/>
  <c r="U33" i="1"/>
  <c r="V33" i="1" s="1"/>
  <c r="U32" i="1"/>
  <c r="V32" i="1" s="1"/>
  <c r="U31" i="1"/>
  <c r="V31" i="1" s="1"/>
  <c r="U30" i="1"/>
  <c r="V30" i="1" s="1"/>
  <c r="U29" i="1"/>
  <c r="V29" i="1" s="1"/>
  <c r="U28" i="1"/>
  <c r="V28" i="1" s="1"/>
  <c r="U27" i="1"/>
  <c r="V27" i="1" s="1"/>
  <c r="U26" i="1"/>
  <c r="V26" i="1" s="1"/>
  <c r="U25" i="1"/>
  <c r="V25" i="1" s="1"/>
  <c r="U24" i="1"/>
  <c r="V24" i="1" s="1"/>
  <c r="U23" i="1"/>
  <c r="V23" i="1" s="1"/>
  <c r="U22" i="1"/>
  <c r="V22" i="1" s="1"/>
  <c r="U21" i="1"/>
  <c r="V21" i="1" s="1"/>
  <c r="U20" i="1"/>
  <c r="V20" i="1" s="1"/>
  <c r="U19" i="1"/>
  <c r="V19" i="1" s="1"/>
  <c r="U18" i="1"/>
  <c r="V18" i="1" s="1"/>
  <c r="U17" i="1"/>
  <c r="V17" i="1" s="1"/>
  <c r="U16" i="1"/>
  <c r="V16" i="1" s="1"/>
  <c r="U15" i="1"/>
  <c r="V15" i="1" s="1"/>
  <c r="U14" i="1"/>
  <c r="V14" i="1" s="1"/>
  <c r="U13" i="1"/>
  <c r="V13" i="1" s="1"/>
  <c r="U12" i="1"/>
  <c r="V12" i="1" s="1"/>
  <c r="U11" i="1"/>
  <c r="V11" i="1" s="1"/>
  <c r="U10" i="1"/>
  <c r="V10" i="1" s="1"/>
  <c r="U9" i="1"/>
  <c r="V9" i="1" s="1"/>
  <c r="U8" i="1"/>
  <c r="V8" i="1" s="1"/>
  <c r="U7" i="1"/>
  <c r="V7" i="1" s="1"/>
  <c r="U6" i="1"/>
  <c r="V6" i="1" s="1"/>
  <c r="U5" i="1"/>
  <c r="V5" i="1" s="1"/>
  <c r="U4" i="1"/>
  <c r="V4" i="1" s="1"/>
  <c r="U3" i="1"/>
  <c r="V3" i="1" s="1"/>
  <c r="U2" i="1"/>
  <c r="V2" i="1" s="1"/>
  <c r="V119" i="1" l="1"/>
</calcChain>
</file>

<file path=xl/sharedStrings.xml><?xml version="1.0" encoding="utf-8"?>
<sst xmlns="http://schemas.openxmlformats.org/spreadsheetml/2006/main" count="1471" uniqueCount="690">
  <si>
    <t>Nr. lot</t>
  </si>
  <si>
    <t>DCI/Denumire Lot</t>
  </si>
  <si>
    <t>Denumire Poziție</t>
  </si>
  <si>
    <t>Specificație Tehnică</t>
  </si>
  <si>
    <t>Divizarea minimă (după forma de ambalare)</t>
  </si>
  <si>
    <t>UM</t>
  </si>
  <si>
    <t>Preț estimativ (fără TVA)</t>
  </si>
  <si>
    <t>Preț estimativ (cu TVA)</t>
  </si>
  <si>
    <t>IMSP INSTITUTUL MAMEI SI COPILULUI</t>
  </si>
  <si>
    <t>IMSP INSTITUTUL DE MEDICINA URGENTA</t>
  </si>
  <si>
    <t>IMSP SPITALUL CLINIC BALTI</t>
  </si>
  <si>
    <t>IMSP SPITALUL CLINIC REPUBLICAN TIMOFEI MOSNEAGA</t>
  </si>
  <si>
    <t>IMSP SPITALUL RAIONAL CALARASI</t>
  </si>
  <si>
    <t>IMSP SPITALUL RAIONAL CAUSENI ANA SI ALEXANDRU</t>
  </si>
  <si>
    <t>IMSP SPITALUL RAIONAL DROCHIA NICOLAE TESTEMITANU</t>
  </si>
  <si>
    <t>IMSP SPITALUL RAIONAL FLORESTI</t>
  </si>
  <si>
    <t>IMSP SPITALUL RAIONAL UNGHENI</t>
  </si>
  <si>
    <t>IMSP SPITALUL RAIONAL VULCANESTI</t>
  </si>
  <si>
    <t>SPITALUL CLINIC MILITAR CENTRAL</t>
  </si>
  <si>
    <t>IMSP SPITALUL CLINIC MUNICIPAL SFANTA TREIME</t>
  </si>
  <si>
    <t>cantitatea totală</t>
  </si>
  <si>
    <t>Valoarea estimativă</t>
  </si>
  <si>
    <t>cod lot</t>
  </si>
  <si>
    <t>denumire lot</t>
  </si>
  <si>
    <t>U/m</t>
  </si>
  <si>
    <t>cantitatea sol</t>
  </si>
  <si>
    <t>cantitatea ofertată</t>
  </si>
  <si>
    <t>preț unitar fără TVA</t>
  </si>
  <si>
    <t>preț unitar cu TVA</t>
  </si>
  <si>
    <t>Suma fără TVA</t>
  </si>
  <si>
    <t>Suma cu TVA</t>
  </si>
  <si>
    <t>Model/codul produsului</t>
  </si>
  <si>
    <t xml:space="preserve">producător </t>
  </si>
  <si>
    <t>Țară de origine</t>
  </si>
  <si>
    <t>ofertant</t>
  </si>
  <si>
    <t>specificația tehnică ofertată</t>
  </si>
  <si>
    <t>Înregistrare AMDM</t>
  </si>
  <si>
    <t>Aspiratoare (extrudă) pentru vitrectomie</t>
  </si>
  <si>
    <t xml:space="preserve">Aspiratoare (extrudă) pentru vitrectomie 25G cu vârf silicon
De unică folosință, steril
Pentru manipularea țesuturilor, hemoragiei și sângerării (echivalent cu  GRIESHABER® Backflush)
</t>
  </si>
  <si>
    <t>Bucată</t>
  </si>
  <si>
    <t>1-60983</t>
  </si>
  <si>
    <t>ADV DSP
BACKFLUS
H
SOFT
TIP,25G</t>
  </si>
  <si>
    <t>Alcon</t>
  </si>
  <si>
    <t>SUA</t>
  </si>
  <si>
    <t>Tetis International Co. SRL</t>
  </si>
  <si>
    <t>Aspiratoare (extrudă) pentru vitrectomie 25G cu vârf silicon
De unică folosință, steril
Pentru manipularea țesuturilor, hemoragiei și sângerării (echivalent
cu GRIESHABER® Backflush)
Catalog vitreo p.37</t>
  </si>
  <si>
    <t xml:space="preserve"> DM000381561
</t>
  </si>
  <si>
    <t>Banda Shirmer nr.100</t>
  </si>
  <si>
    <t>Benzi OFTALMalmice Schirmer pentru măsurarea producției lacrimale, folii gradate în ambalaj steril individual (ambalate în cutie până la 100 bucăți)</t>
  </si>
  <si>
    <t>2-60983</t>
  </si>
  <si>
    <t>TearFlo™ Sterile
tear flow strips
(Schirmer test)</t>
  </si>
  <si>
    <t>MDT / Madhu
Instruments Pvt.
Ltd.</t>
  </si>
  <si>
    <t>Polonia /
India</t>
  </si>
  <si>
    <t>SC"Imunotehnomed"SRL</t>
  </si>
  <si>
    <t>Benzi oftalmice Schirmer pentru măsurarea producției lacrimale, folii gradate în ambalaj
steril individual (ambalate în cutie până la 100 bucăți)</t>
  </si>
  <si>
    <t>DM000390285</t>
  </si>
  <si>
    <t xml:space="preserve">Bastonase igienice auriculare </t>
  </si>
  <si>
    <t>Bastonase igienice auriculare pe băț de plastic. Ambalare până la 200 bucăți</t>
  </si>
  <si>
    <t>3-60983</t>
  </si>
  <si>
    <t>GT077-300
Cotton Swab</t>
  </si>
  <si>
    <t>Ningbo
Greetmed</t>
  </si>
  <si>
    <t>China</t>
  </si>
  <si>
    <t>IM Natusana SRL</t>
  </si>
  <si>
    <t>Bastonase igienice auriculare pe băț de plastic.
Ambalare până la 200 bucăți</t>
  </si>
  <si>
    <t>DM000656086</t>
  </si>
  <si>
    <t xml:space="preserve">Bastonase igienice auriculare pe lemn </t>
  </si>
  <si>
    <t>Bastonase igienice auriculare pe băț de Lemn. Ambalare până la 200 bucăți</t>
  </si>
  <si>
    <t>4-60983</t>
  </si>
  <si>
    <t xml:space="preserve">Bastonase igienice auriculare pe băț de Lemn.
Ambalare până la 200 bucăți </t>
  </si>
  <si>
    <t>Burete absorbant oftalmic</t>
  </si>
  <si>
    <t xml:space="preserve">Bureti absorbanti fara scame (Bastonase tupfer oftalmologice), din celuloza comprimata cu proprietati inalt absorbante, sponge, steril, cu miner de plastic si buretele fixat in forma de triunghi,  </t>
  </si>
  <si>
    <t>5-60983</t>
  </si>
  <si>
    <t>Sspears
#70001</t>
  </si>
  <si>
    <t xml:space="preserve">SIDAPHARM
P.C.
</t>
  </si>
  <si>
    <t>Grecia</t>
  </si>
  <si>
    <t>Lensess Grup SRL</t>
  </si>
  <si>
    <t>Bureti absorbanti fara scame (Bastonase
tupfer oftalmologice), din PVA
(Polyvinyl alcohol) celuloza
comprimata cu proprietati inalt
absorbante, sponge, steril, cu miner de
plastic si buretele fixat in forma de
triunghi, Сatalog. p.14</t>
  </si>
  <si>
    <t xml:space="preserve">DM000623812
</t>
  </si>
  <si>
    <t>Benzi de silicon</t>
  </si>
  <si>
    <t>Benzi de silicon pentru chirurgia dezlipirii de retina,  circlaj 2 mm latimea, steril (echivalent G-34620 Geuder)</t>
  </si>
  <si>
    <t>Tub de silicon pentru fixarea benzii de silicon</t>
  </si>
  <si>
    <t>1) Tub de silicon pentru fixarea benzii de silicon (sleeve); 2)  Diametru 2,0 - 2,1  x  0,75 - 1,0 mm; 3)steril; 4) Din silicon; (echivalent G-34642 Geuder)</t>
  </si>
  <si>
    <t>Tub de silicon</t>
  </si>
  <si>
    <t>1) Tub de silicon pentru intubare nazolacrimala; 2)  Ø 0.94 mm silicon tube/ 53mm &amp; 0.8 mmØ metallic probe - 53 mm; / + inca un  Ø 1,18mm silicon tube / 40 mm long &amp; 0.7mm Ø  metallic probe</t>
  </si>
  <si>
    <t xml:space="preserve">Brilliant blue </t>
  </si>
  <si>
    <t xml:space="preserve"> solutie Brilliant blue G 0,025%, in ambalaj steril, (0,5 ml- 1,0 ml ),  colorant pentru uz intraocular  seringa preumpluta cu canula</t>
  </si>
  <si>
    <t>9-60983</t>
  </si>
  <si>
    <t>BRILLIANT
BLUE BIO
BLUETM 90</t>
  </si>
  <si>
    <t xml:space="preserve">BIO-TECH
VISION CARE
PVT. LTD.
</t>
  </si>
  <si>
    <t>India</t>
  </si>
  <si>
    <t>solutie Brilliant blue G 0,025%, in
ambalaj steril, (0,5 ml ), colorant pentru
uz intraocular seringa preumpluta cu
canula</t>
  </si>
  <si>
    <t>DM000706080</t>
  </si>
  <si>
    <t>Butelie de gas C3F8 pentru uz intraocular</t>
  </si>
  <si>
    <t>Butelie de gas expansiv C3F8 pentru uz intraocular pentru tamponada retinei, volum 30-40 ml</t>
  </si>
  <si>
    <t>10-60983</t>
  </si>
  <si>
    <t>MMD-788</t>
  </si>
  <si>
    <t xml:space="preserve"> Micromed</t>
  </si>
  <si>
    <t>Italia</t>
  </si>
  <si>
    <t xml:space="preserve">Butelie de gas expansiv C3F8 pentru uz
intraocular pentru tamponada retinei,
volum 30-40 ml </t>
  </si>
  <si>
    <t>DM000841833</t>
  </si>
  <si>
    <t>Butelie de gas SF6 pentru uz intraocular</t>
  </si>
  <si>
    <t>Butelie de gas expansiv SF6 pentru uz intraocular pentru tamponada retinei, volum 30-40 ml</t>
  </si>
  <si>
    <t>11-60983</t>
  </si>
  <si>
    <t>MMD-781</t>
  </si>
  <si>
    <t>DM000841837</t>
  </si>
  <si>
    <t>Câmpuri operatorii pentru chirurgia globului ocular 6x4 cm, SMS</t>
  </si>
  <si>
    <t xml:space="preserve">Câmpuri operatorii pentruchirurgia globului ocular </t>
  </si>
  <si>
    <t>Câmpuri operatorii pentru chirurgia globului ocular (câmp operator de unica folosință, steril, dimensiune 102x122 cm (+/- 2 cm), Material SMS, cu punga de colectare a fluidelor, cu apertura (suprafata de lucru) cu dimensiunea 6x4 cm, acoperita integral cu pelicula adezivă.</t>
  </si>
  <si>
    <t>12-60983</t>
  </si>
  <si>
    <t>SD-01601-02</t>
  </si>
  <si>
    <t>BAYTEKS
TEKNIK
TEKSTIL SAN.
VE TIC. A.S</t>
  </si>
  <si>
    <t>Turcia</t>
  </si>
  <si>
    <t>Medglobalfarm</t>
  </si>
  <si>
    <t>Câmpuri operatorii pentru chirurgia
globului ocular (câmp operator de unica
folosință, steril, dimensiune 102x122 cm
(+/- 2 cm), Material SMS, cu punga de
colectare a fluidelor, cu apertura (suprafata
de lucru) cu dimensiunea 6x4 cm,
acoperita integral cu pelicula adezivă</t>
  </si>
  <si>
    <t xml:space="preserve">DM000240919
</t>
  </si>
  <si>
    <t>Câmpuri operatorii pentruchirurgia globului ocular, 10x12 cm, SMS</t>
  </si>
  <si>
    <t>Câmpuri operatorii pentru chirurgia globului ocular (câmp operator de unica folosință, steril, dimensiune 100x120 cm (+/- 1 cm), Material SMS, cu punga de colectare a fluidelor, cu apertura (suprafata de lucru) cu dimensiunea 10x12 cm, acoperita integral cu pelicula adezivă.</t>
  </si>
  <si>
    <t>13-60983</t>
  </si>
  <si>
    <t xml:space="preserve">Câmp chirurgical
pentru ochi
100x120cm, cu
apertură rectangulară
10x12cm
 (Codul produsului:
 701-001-S)
</t>
  </si>
  <si>
    <t>ZEYNI
MEDIKAL
TEKSTIL
INSAAT
SAN. VE
TIC. LTD.
STI</t>
  </si>
  <si>
    <t>DITA ESTFARM S.R.L</t>
  </si>
  <si>
    <t>Câmpuri operatorii pentru chirurgia globului ocular (câmp operator
de unica folosință, steril, dimensiune 100x120 cm, Material SMS, cu
punga de colectare a fluidelor, cu apertura (suprafata de lucru) cu
dimensiunea 10x12 cm, acoperita integral cu pelicula adezivă.
(Conform TDS, pag.1)
Factuare N1</t>
  </si>
  <si>
    <t xml:space="preserve">DM000372847
</t>
  </si>
  <si>
    <t>Canula cu vârf moale la polisare 25G</t>
  </si>
  <si>
    <t>Canula cu vârf moale la polisare 25 G, angulata la 7-8 mm de la varf, 50 mm, steril, Pentru lustruirea și curățarea cortexului rezidual din punga capsulară în pregătirea pentru introducerea lentilei intraoculare.</t>
  </si>
  <si>
    <t>Canula cu vârf moale la polisare 27G</t>
  </si>
  <si>
    <t>Canula cu vârf moale la polisare 27 G, angulata la 7-10 mm de la varf, 40 mm, steril, Pentru lustruirea și curățarea cortexului rezidual din punga capsulară în pregătirea pentru introducerea lentilei intraoculare.</t>
  </si>
  <si>
    <t>15-60983</t>
  </si>
  <si>
    <t>#175005</t>
  </si>
  <si>
    <t xml:space="preserve">SURGISTAR
INC.
</t>
  </si>
  <si>
    <t xml:space="preserve">USA </t>
  </si>
  <si>
    <t>Canula cu vârf moale la polisare 27 G,
angulata la 7 mm de la varf, 40 mm,
steril, Pentru lustruirea și curățarea
cortexului rezidual din punga capsulară
în pregătirea pentru introducerea lentilei
intraoculare. Catalog, p.35</t>
  </si>
  <si>
    <t>DM000792781</t>
  </si>
  <si>
    <t>Canula getabila 23G, angulată</t>
  </si>
  <si>
    <t>Canula getabila 23G</t>
  </si>
  <si>
    <t xml:space="preserve">Canula viscoelastic 23 G (60mm) (23x 7/8 in), 0,64x22mm, angulata 45 la 8- 10 mm de la varf. Varf rotunjit si extrapolisat, steril.
</t>
  </si>
  <si>
    <t>16-60983</t>
  </si>
  <si>
    <t>#125009</t>
  </si>
  <si>
    <t xml:space="preserve">Canula viscoelastic 23 G (60mm) (23x
7/8 in), 0,64x22mm, angulata 45 la 9
mm de la varf. Varf rotunjit si
extrapolisat, steril. Catalog, p.39
</t>
  </si>
  <si>
    <t xml:space="preserve">DM000792813
</t>
  </si>
  <si>
    <t>Canula getabila 25G, angulată</t>
  </si>
  <si>
    <t>Canula getabila 25G</t>
  </si>
  <si>
    <t xml:space="preserve">Canula viscoelastic 25 G (50 mm) (25x 7/8 in) angulata la 8-10 mm de varf. Varf rotunjit si extrapolisat, steril. 
</t>
  </si>
  <si>
    <t>17-60983</t>
  </si>
  <si>
    <t xml:space="preserve">#121280 </t>
  </si>
  <si>
    <t>Canula viscoelastic 25 G (50 mm) (25x
7/8 in) angulata la 10 mm de varf. Varf
rotunjit si extrapolisat, steril. Ctalog,
p.34</t>
  </si>
  <si>
    <t xml:space="preserve">DM000792778 
</t>
  </si>
  <si>
    <t>Canula getabila 27G, angulată</t>
  </si>
  <si>
    <t>Canula getabila 27G</t>
  </si>
  <si>
    <t xml:space="preserve">Canula viscoelastic 27 G (40 mm) (27x 7/8 in) angulata la 8-9 mm de varf. Varf rotunjit si extrapolisat, steril. 
</t>
  </si>
  <si>
    <t>18-60983</t>
  </si>
  <si>
    <t>#125026</t>
  </si>
  <si>
    <t>Canula viscoelastic 27 G (40 mm) (27x
7/8 in) angulata la 8 mm de varf. Varf
rotunjit si extrapolisat, steril. Catalog,
p.39</t>
  </si>
  <si>
    <t xml:space="preserve">DM000792814 
</t>
  </si>
  <si>
    <t>Canula getabila 27G, dreapta</t>
  </si>
  <si>
    <t xml:space="preserve">Canula viscoelastic 27 G , dreapta, sOFTALM tip (virf de silicon) . Vârfuri flexibile din silicon cu flux mare, care oferă acces blând la retină. 
</t>
  </si>
  <si>
    <t>Bucata</t>
  </si>
  <si>
    <t>Canula oftalmic getabil pentru hidrodisecția</t>
  </si>
  <si>
    <t xml:space="preserve">Canula oftalmic getabil pentru hidrodisecția 27 G,40mm, angulata  la 6-8 mm, BOND, steril  </t>
  </si>
  <si>
    <t>20-60983</t>
  </si>
  <si>
    <t xml:space="preserve">#125162 </t>
  </si>
  <si>
    <t xml:space="preserve">Canula oftalmic getabil pentru
hidrodisecția 27 G,40mm, angulata la 7
mm, BOND, steril, Catalog, p.37
</t>
  </si>
  <si>
    <t xml:space="preserve">DM000792801 </t>
  </si>
  <si>
    <t>Canula oftalmic getabil pentru polisarea capsulei cristalinului</t>
  </si>
  <si>
    <t xml:space="preserve">Canula oftalmic getabil pentru polisarea capsulei cristalinului - Kratz- 23 G, angulata la 8-9 mm de la varf, 60 mm, cu orificiu din partea superioara, steril, bent. </t>
  </si>
  <si>
    <t xml:space="preserve">Capsuloretractor </t>
  </si>
  <si>
    <t>Capsuloretractor, set din 5</t>
  </si>
  <si>
    <t xml:space="preserve">Flexibil, din polypropilen sau nylon,  cu stopper ajustabil din silicon, steril , set din 4-5 dispozitive pentru stabilizarea capsulei, capete rotunjite pentru marirea ariei de suport. </t>
  </si>
  <si>
    <t>22-60983</t>
  </si>
  <si>
    <t>MIPL/D8</t>
  </si>
  <si>
    <t>Madhu
Instruments
PVT.LTD</t>
  </si>
  <si>
    <t xml:space="preserve"> India </t>
  </si>
  <si>
    <t xml:space="preserve">Flexibil, din polypropilen sau nylon, cu
stopper ajustabil din silicon, steril , set
din 5 dispozitive pentru stabilizarea
capsulei, capete rotunjite pentru marirea
ariei de suport. </t>
  </si>
  <si>
    <t>DM000391840</t>
  </si>
  <si>
    <t>Cartridj  p/u operatii oftalmologice compatibil cu aparatul ALCON INFINITI</t>
  </si>
  <si>
    <t>cartridj III D p/u aparatul  ALCON INFINITI</t>
  </si>
  <si>
    <t>23-60983</t>
  </si>
  <si>
    <t xml:space="preserve">MONARCH
III "D"
CARTRIDG
E
</t>
  </si>
  <si>
    <t xml:space="preserve">cartridj III D p/u aparatul ALCON INFINITI P.26 Alcon Surgical
Product Guide
</t>
  </si>
  <si>
    <t>DM000819230</t>
  </si>
  <si>
    <t>Casete  facoemulsificatie pentru aparatul Centurion Alcon</t>
  </si>
  <si>
    <t>Casete facoemulsificatie pentru aparatul Centurion Alcon</t>
  </si>
  <si>
    <t>24-60983</t>
  </si>
  <si>
    <t>CEN FMS
PACK,ACT,.
9U 45 BAL</t>
  </si>
  <si>
    <t xml:space="preserve">Casete facoemulsificatie pentru aparatul Centurion Alcon Alcon
surgical product guide p.41 </t>
  </si>
  <si>
    <t>DM000430832</t>
  </si>
  <si>
    <t xml:space="preserve">Casete combinate pentru cataracta şi vitrectomie Constellation </t>
  </si>
  <si>
    <t>Casete combinate pentru cataracta şi vitrectomie</t>
  </si>
  <si>
    <t xml:space="preserve">1) Pentru Constellation Vision System: 25 g; 2) Sterile; </t>
  </si>
  <si>
    <t>25-60983</t>
  </si>
  <si>
    <t>25+ CMB
PAK
10K
CPM,V,STD
0.9</t>
  </si>
  <si>
    <t>1) Pentru Constellation Vision System: 25 g; 2) Sterile; Catalog vitreo p.16</t>
  </si>
  <si>
    <t>DM000324187</t>
  </si>
  <si>
    <t>Casete pentru facoemulsificare Constellation</t>
  </si>
  <si>
    <t>Casete pentru facoemulsificare C</t>
  </si>
  <si>
    <t xml:space="preserve">1) Casete pentru  facoemulsificare la  Constellation Vision System Alcon; 2)Sterile;  </t>
  </si>
  <si>
    <t>26-60983</t>
  </si>
  <si>
    <t>Ant pak 0.9
w/o pro</t>
  </si>
  <si>
    <t>1) Casete pentru facoemulsificare la Constellation Vision System
Alcon; 2)Sterile; Catalog vitreo p.23</t>
  </si>
  <si>
    <t>DM000324185</t>
  </si>
  <si>
    <t xml:space="preserve">Chandelier compatibil cu Alcon Constellation 25G </t>
  </si>
  <si>
    <t xml:space="preserve">Chandelier compatibil cu Alcon Constellation, 25 G, Include trocar/canula, Permite ajustarea nivelului de iluminare, Steril </t>
  </si>
  <si>
    <t>Cirlige iriene (Iris retractors)</t>
  </si>
  <si>
    <t xml:space="preserve">Flexibile, din polypropilen albastru sau nylon, sterile, cu stopper ajustabil din silicon. </t>
  </si>
  <si>
    <t>28-60983</t>
  </si>
  <si>
    <t>IRIS RETRACTOR</t>
  </si>
  <si>
    <t>BIO-TECH VISION
CARE PVT. LTD</t>
  </si>
  <si>
    <t xml:space="preserve">India </t>
  </si>
  <si>
    <t>Triumf-Motiv SRL</t>
  </si>
  <si>
    <t>Flexibile, din polypropilen albastru sau
nylon, sterile, cu stopper ajustabil din
silicon.</t>
  </si>
  <si>
    <t>DM000565015</t>
  </si>
  <si>
    <t>Cristalin artificial camera posterioara foldabil, monobloc</t>
  </si>
  <si>
    <t>Cu cartuș pentru incizie 2.4-2.75 mm, steril, compatibil cu cristalinul sau cartuș cu injector, steril -compatibil cu cristalinul, getabile. Acri1ic,metacrilat,hidrofob,copolimer. Optic biconvex, asimetric anterior, 6,0 mm, haptica 13 mm, angulatia hapticelor 0 grade. Indice de refracție: 1,55, obligator să fie indicat  pe ambalajul exterior. UV filtru 400 nm. Constanta A: metoda biometrică 118,3 - 118,4, metoda prin imersie 118,7, să fie indicată obligatoriu pe ambalajul exterior . Gama dioptrica: pasul de 0.5 D pentru gama dioptrica + 6.0 -+ 30.0D, pasul de 0,5 - 1,0 D pentru gama dioptrica +31.0 - +40.0D. Se accepta oferta unui spectru mai larg de dioptrii.*Termenul/termenele de sterilitate a pseudofacului cât și a cartușului/injectorului să fie indicat pe ambalaj (sterile minim 24 luni, pentru toate componentele ambalajului) și va fi indicat pe ambalajul steril, cât și pe cutie (în cazul livrării produselor în cutie). Toate cristalinele artificiale să fie cu UV filtru și YAG-laser compatibili.</t>
  </si>
  <si>
    <t>29-60983</t>
  </si>
  <si>
    <t>Lentila i/o
SA60AT</t>
  </si>
  <si>
    <t>Cu cartuș pentru incizie 2.4-2.75 mm, steril,
compatibil cu cristalinul sau cartuș cu injector, steril - compatibil cu
cristalinul, getabile.
Acri1ic,metacrilat,hidrofob,copolimer. Optic biconvex, asimetric
anterior, 6,0 mm, haptica 13 mm, angulatia hapticelor 0 grade. Indice
de refracție: 1,55, obligator să fie indicat pe ambalajul exterior. UV
filtru 400 nm. Constanta A: metoda biometrică 118,3 - 118,4, metoda
prin imersie 118,7, să fie indicată obligatoriu pe ambalajul exterior .
Gama dioptrica: pasul de 0.5 D pentru gama dioptrica +
6.0 -+ 30.0D, pasul de 0,5 - 1,0 D pentru gama dioptrica +31.0 -
+40.0D. Se accepta oferta unui spectru mai larg de
dioptrii.*Termenul/termenele de sterilitate a pseudofacului cât și a
cartușului/injectorului să fie indicat pe ambalaj (sterile minim 24 luni,
pentru toate componentele
ambalajului) și va fi indicat pe ambalajul steril, cât și pe cutie (în
cazul livrării produselor în cutie). Toate cristalinele artificiale să fie
cu UV filtru și YAG- laser compatibili. Alcon surgical product guide
p.13</t>
  </si>
  <si>
    <t xml:space="preserve"> DM000001567
</t>
  </si>
  <si>
    <t>Cristalin artificial camera posterioara foldabil, monobloc, cu filtru galben (LV with blue light filter). Cartuș inclus</t>
  </si>
  <si>
    <t xml:space="preserve">Cu cartuș pentru incizia 2.4-2.75mm, compatibil cu cristalinul sau cartuș cu injector compatibil cu cristalinul, sterile, getabile.Acrilic,metacrilat, hidrofob,copolimer. Optic biconvex, asimetric anterior, 6,0 mm, haptica 13 mm, angulatia hapticelor 0 grade. Indice de refracție: 1,55, obligator să fie indicat obligatoriu pe ambalajul exterior. UV filtru 400nm, filtru lumina albastra. Constanta A: metoda biometrică 118,7, metoda prin imersie 119,0, să fie indicată obligatoriu pe ambalajul exterior . Gama dioptrica: pasul de 0.5 D pentru gama dioptrica + 6.0 -+ 30.0D. Se accepta oferta unui spectru mai larg de dioptrii. Gama dioptrica: pasul de 0.5 D pentru gama dioptrica +6.0 - +30.0D.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</si>
  <si>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30-60983</t>
  </si>
  <si>
    <t>Lentila i/o
SN60WF</t>
  </si>
  <si>
    <t>Cu cartuș pentru incizia 2.4-2.75mm, compatibil cu cristalinul sau
cartuș cu injector compatibil cu cristalinul, sterile,
getabile.Acrilic,metacrilat, hidrofob,copolimer. Optic biconvex,
asimetric anterior, 6,0 mm, haptica 13 mm, angulatia hapticelor 0
grade. Indice de refracție: 1,55, obligator să fie indicat obligatoriu pe
ambalajul exterior. UV filtru 400nm, filtru lumina albastra. Constanta
A: metoda biometrică 118,7, metoda prin imersie 119,0, să fie
indicată obligatoriu pe ambalajul exterior . Gama dioptrica: pasul de
0.5 D pentru gama dioptrica + 6.0 -+ 30.0D. Se accepta oferta unui
spectru mai larg de dioptrii. Gama dioptrica: pasul de 0.5 D pentru
gama dioptrica +6.0 - +30.0D.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P.13 Alcon Surgical Product guide, Instructiune de utilizare</t>
  </si>
  <si>
    <t>DM000001572</t>
  </si>
  <si>
    <t>Cristalin artificial camera posterioară foldabil, monobloc, cu patru piciorușe cu injector și cartuș inclus</t>
  </si>
  <si>
    <t xml:space="preserve">Acrilic, hidrofilic, asferic, D=6,0 - 6,2 mm, haptica 10,5 - 11,0 mm. Angulatia hapticelor 0 grade. Indice de refractie 1.46. Constanta A118,5, gama dioptrică +0.0 - +30 D. Pasul de 0.5-1.0 pentru gama dioptrica +0.0...+9.0D. Pasul de 0.5 pentru gama dioptrica + 10.0...+ 30.0D. Se accepta oferta unui spectru mai larg de dioptrii. Constanta A: metoda biometrică 118,0, metoda prin imersie 118,5, să fie indicată obligatoriu pe ambalajul exterior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</si>
  <si>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31-60983</t>
  </si>
  <si>
    <t>Akreos
Adapt AO
AO60PLC</t>
  </si>
  <si>
    <t>BAUSCH &amp;
LOMB
INCORPORATED</t>
  </si>
  <si>
    <t>Acrilic, hidrofilic, asferic, D=6,0 - 6,2
mm, haptica 10,5 - 11,0 mm. Angulatia
hapticelor 0 grade. Indice de refractie
1.46. Constanta A118,5, gama dioptrică
+0.0 - +30 D. Pasul de 0.5-1.0 pentru
gama dioptrica +0.0...+9.0D. Pasul de
0.5 pentru gama dioptrica + 10.0...+
30.0D. Se accepta oferta unui spectru
mai larg de dioptrii. Constanta A: metoda
biometrică 118,0, metoda prin imersie
118,5, să fie indicată obligatoriu pe
ambalajul exterior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Catalog, p.11</t>
  </si>
  <si>
    <t>DM000558850</t>
  </si>
  <si>
    <t xml:space="preserve">Cristalin artificial camera posterioară foldabil, monobloc, cu patru piciorușe preincarcat in injector </t>
  </si>
  <si>
    <t>Cristalin artificial camera posterioară foldabil, monobloc, cu patru piciorușe, acrilic, hidrofilic,  asferic.D=6.0 - 6,2 mm, haptica 10,5 - 11.0. Constanta A  metoda biometrica 118.0 , metoda prin imersie 118.5.  Indice de refractie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</si>
  <si>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32-60983</t>
  </si>
  <si>
    <t>Akreos
Adapt AO
Preloaded
AO60PLC</t>
  </si>
  <si>
    <t xml:space="preserve">Cristalin artificial camera posterioară
foldabil, monobloc, cu patru piciorușe,
acrilic, hidrofilic, asferic.D=6.0 - 6,2
mm, haptica 10,5 - 11.0. Constanta A
metoda biometrica 118.0 , metoda prin
imersie 118.5. Indice de refractie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
Ctalog, p.11
</t>
  </si>
  <si>
    <t>Cristalin artificial camera posterioara, fixare, foramen in haptica</t>
  </si>
  <si>
    <t>Optic biconvex, 7,0 mm, haptica 12,5 mm.  Angulatia hapticelor: 5° Indice de refracție: 1,49. Constanta A: metoda biometrică 118,8. Gama dioptrica: +10D - +30D.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</si>
  <si>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33-60983</t>
  </si>
  <si>
    <t>SC6530</t>
  </si>
  <si>
    <t>Aurolab</t>
  </si>
  <si>
    <t>Optic biconvex, 6,5 mm, haptica 13,0
mm. Angulatia hapticelor: 5° Indice de
refracție: 1,49. Constanta A: metoda
biometrică 118,5. Gama dioptrica: +6,0D
- +30D.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Catalog, p.4</t>
  </si>
  <si>
    <t>DM000622445</t>
  </si>
  <si>
    <t>Cristalin artificial camera posterioara, foldabil, cu trei piese. Cartuș inclus</t>
  </si>
  <si>
    <t>Cu cartuș pentru incizia 2.4-2.75mm, compatibil cu cristalinul sau cartuș cu injector compatibil cu cristalinul, sterile, getabile, Cartuș steril, getabil. Material lentila: acrilat metacrilat, hidrofob, copolimer . Optic biconvex, 6,0 mm, asimetric anterior. Material haptica: PMMA, haptica 13 mm, Angulatia hapticelor: 10° Indice de refracție: 1,55, obligator indicat pe ambalajul exterior. UV filtru 400nm. Constanta A: metoda biometrică 118,8, metoda prin imersie 119,2, să fie indicată obligatoriu pe ambalajul exterior . Gama dioptrica +6,0 - +30,0D. Pasul de 0.5 D pentru gama dioptrica + 6.0 -+ 30.0D.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</si>
  <si>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34-60983</t>
  </si>
  <si>
    <t>Lentila i/o
MA60AC</t>
  </si>
  <si>
    <t>Cu cartuș pentru incizia 2.4-2.75mm, compatibil cu cristalinul sau
cartuș cu injector compatibil cu cristalinul, sterile, getabile, Cartuș
steril, getabil. Material lentila: acrilat metacrilat, hidrofob, copolimer .
Optic biconvex, 6,0 mm, asimetric anterior. Material haptica: PMMA,
haptica 13 mm, Angulatia hapticelor: 10° Indice de refracție: 1,55,
obligator indicat pe ambalajul exterior. UV filtru 400nm. Constanta
A: metoda biometrică 118,8, metoda prin imersie 119,2, să fie
indicată obligatoriu pe ambalajul exterior . Gama dioptrica +6,0 -
+30,0D. Pasul de 0.5 D pentru gama dioptrica + 6.0 -+ 30.0D.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 P.13 Alcon Surgical Product guide, Instructiune
de utilizare</t>
  </si>
  <si>
    <t>DM000269792</t>
  </si>
  <si>
    <t>Cristalin artificial camera posterioare foldabil cu injector unica folosință</t>
  </si>
  <si>
    <t xml:space="preserve">Pe suport, LIO poster, foldabil, hidrofilic, acrilic, optica=6,0 mm, BiConvex 1-1=12,5 mm, tip C, Constanta A: metoda biometrică - 118,2, metoda prin imersie - 118,5.  Indice de refractie 1.46. Gama dioptrică: +l,0D - +40,0D.  Pasul de 0.5 - 1.0 D pentru gama dioptrica + 1.0 -+ 8.0D,  pasul de 0.5 pentru gama dioptrica + 8.0 -+ 30.0D. Se accepta oferta unui spectru mai larg de dioptrii.  cu injector unica folosință compatibil cu cristalinul cu bagheta de ajustare a LIO sau injector unică folosință cu cristaline foldabile incorporate.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</si>
  <si>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35-60983</t>
  </si>
  <si>
    <t>B-lens</t>
  </si>
  <si>
    <t>HANITA
LENSES R.C.A
LTD.</t>
  </si>
  <si>
    <t>Israel</t>
  </si>
  <si>
    <t xml:space="preserve">Pe suport, LIO poster, foldabil,
hidrofilic, acrilic, optica=6,0 mm,
BiConvex 1-1=12,5 mm, tip C,
Constanta A: metoda biometrică - 118,2,
metoda prin imersie - 118,5. Indice de
refractie 1.46. Gama dioptrică: +l,0D -
+40,0D. Pasul de 0.5 - 1.0 D pentru
gama dioptrica + 1.0 -+ 8.0D, pasul de
0.5 pentru gama dioptrica + 8.0 -+
30.0D. Se accepta oferta unui spectru
mai larg de dioptrii. cu injector unica
folosință compatibil cu cristalinul cu
bagheta de ajustare a LIO sau injector
unică folosință cu cristaline foldabile
incorporate.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</si>
  <si>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DM000322503</t>
  </si>
  <si>
    <t xml:space="preserve">Cristalin artificial camera posterioare foldabil preincarcat in injector </t>
  </si>
  <si>
    <t xml:space="preserve">Cristalin artificial camera posterioare foldabil, hidrofilic, acrilic, asferic, biconvex optica=6,0 mm, , haptica H=13,0 mm, tip S, Constanta A, metoda biometrica - 118,56, metoda prin imersie 118,9. Indice de refractie - 1.46 Gama dioptrică: -5.0D +40,0D. Pasul de 0.5 - 1.0 D pentru gama dioptrica -5.0 -+ 10.0D,  + 30.0 -+ 40.0D,  pasul de 0.5 pentru gama dioptrica + 10.0 -+30.0.0D. Se accepta oferta unui spectru mai larg de dioptrii.  cristalinul preincarcat in injector pentru incizia până la  2,2 mm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</si>
  <si>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36-60983</t>
  </si>
  <si>
    <t>SeeLens AF</t>
  </si>
  <si>
    <t xml:space="preserve">HANITA
LENSES R.C.A
LTD.
</t>
  </si>
  <si>
    <t>Cristalin artificial camera posterioare
foldabil, hidrofilic, acrilic, asferic,
biconvex optica=6,0 mm, , haptica
H=13,0 mm, tip S, Constanta A, metoda
biometrica - 118,56, metoda prin imersie
118,9. Indice de refractie - 1.46 Gama
dioptrică: -5.0D +40,0D. Pasul de 0.5 -
1.0 D pentru gama dioptrica -5.0 -+
10.0D, + 30.0 -+ 40.0D, pasul de 0.5
pentru gama dioptrica + 10.0 -+30.0.0D.
Se accepta oferta unui spectru mai larg
de dioptrii. cristalinul preincarcat in
injector pentru incizia până la 2,2 mm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</si>
  <si>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DM000322509</t>
  </si>
  <si>
    <t>Cristalin artificial camera posterioare, foldabil, cu 4 puncte de fixare. Cartuș inclus.</t>
  </si>
  <si>
    <t xml:space="preserve">Pe suport, acrilic hydrofil, monofocal, asferic, optica 6,0mm, haptica 11.0-11.5mm, margina posterioara patrat la 360 °, UV filtru, indice de refracție: 1,46. Constanta A: metoda biometrică 118,16- 118,2, metoda prin imersie 118,5 - 118,52, să fie indicată obligatoriu pe ambalajul exterior . Gama dioptrica: minus -5,0D ... +40,0D. Pasul de 0.5D - 1.0 D pentru gama dioptrica -5.0 ...+ 8.0D și +30,0D...+40,0D.  Pe 4 piciorușe Pasul de 0.5 pentru gama dioptrica + 8.5 -+ 29,5D. Se accepta oferta unui spectru mai larg de dioptrii. Injector unica folosința compatibil cu cristalinul pentru incizia până la 2.4mm cu bagheta de ajustare sau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</si>
  <si>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37-60983</t>
  </si>
  <si>
    <t>Bunny Lens
AF</t>
  </si>
  <si>
    <t>Pe suport, acrilic hydrofil, monofocal,
asferic, optica 6,0mm, haptica 11.0-
11.5mm, margina posterioara patrat la
360 °, UV filtru, indice de refracție:
1,46. Constanta A: metoda biometrică
118,16, metoda prin imersie 118,5, să fie
indicată obligatoriu pe ambalajul exterior
. Gama dioptrica: minus -5,0D ...
+40,0D. Pasul de 0.5D - 1.0 D pentru
gama dioptrica -5.0 ...+ 8.0D și
+30,0D...+40,0D. Pe 4 piciorușe Pasul
de 0.5 pentru gama dioptrica + 8.5 -+
29,5D. Se accepta oferta unui spectru
mai larg de dioptrii. Injector unica
folosința compatibil cu cristalinul pentru
incizia până la 2.4mm cu bagheta de
ajustare sau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t>
  </si>
  <si>
    <t>DM000823000</t>
  </si>
  <si>
    <t xml:space="preserve">Pe suport, acrilic hydrofil, monofocal, asferic, optica 6,0mm, haptica 11.0 la lentile de la 10,0D-11.5mm mai mici de 9,0 D, margina posterioara patrat la 360 °, UV filtru, indice de refracție: 1,46: A -constanta 118.5 (emersia), Gama dioptrică -  -5,0D....+ 40,0D; pasul 0,5D la LIO de la + 8,5D pînă la +30,0D, restul LIO cu pasul 1,0D; pentru implantarea în sac cristalinian sau în sulcus. Injector unica folosința compatibil cu cristalinul pentru incizia până la 2.4mm cu bagheta de ajustare,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</si>
  <si>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38-60983</t>
  </si>
  <si>
    <t>Pe suport, acrilic hydrofil, monofocal,
asferic, optica 6,0mm, haptica 11.0 la
lentile de la 10,0D-11.5mm mai mici de
9,0 D, margina posterioara patrat la 360
°, UV filtru, indice de refracție: 1,46: A -
constanta 118.5 (emersia), Gama
dioptrică - -5,0D....+ 40,0D; pasul 0,5D
la LIO de la + 8,5D pînă la +30,0D,
restul LIO cu pasul 1,0D; pentru
implantarea în sac cristalinian sau în
sulcus. Injector unica folosința
compatibil cu cristalinul pentru incizia
până la 2.4mm cu bagheta de ajustare,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</si>
  <si>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Cristalin artificial multifocal</t>
  </si>
  <si>
    <t xml:space="preserve">Cristalin multifocal,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+0.5...+1.0D pentru gama dioptrica +31.0...+34.0D. Cu o putere de adaugare pentru vedere intermediara de +2.17D si vedere la aproape de +3.25D.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</si>
  <si>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Cristalin artificial, camera posterioara, foldabil, monobloc, toric asferic</t>
  </si>
  <si>
    <t xml:space="preserve">Acrilic, metacrilat, hidrofob, copolimer. Cu cartuș, termen de sterilitate minim 24 luni, Optica 6,0 mm, haptica 13mm, asferic. Angulatia hapticelor 0 grade. Optica biconvex, toric, cilindru 1,0 - 6,0D. Indice de refracție: 1,55. Constanta A metoda biometrica: 119,0. Gama dioptrica: +6.0D --&gt; +34,0D. Pasul 0.5 - 1.0 pentru gama +31.0...+34.0D si pasul 0.5 pentru gama dioptrica +6.0...+30.0D. Puterea cilindrului lentilei intraoculare +1,0...+ 6,0D. . </t>
  </si>
  <si>
    <t>40-60983</t>
  </si>
  <si>
    <t>Lentila i/o
SN6ATx</t>
  </si>
  <si>
    <t>Acrilic, metacrilat, hidrofob, copolimer. Cu cartuș, termen de
sterilitate minim 24 luni, Optica 6,0 mm, haptica 13mm, asferic.
Angulatia hapticelor 0 grade. Optica biconvex, toric, cilindru 1,0 -
6,0D. Indice de refracție: 1,55. Constanta A metoda biometrica:
119,0. Gama dioptrica: +6.0D --&gt; +34,0D. Pasul 0.5 - 1.0 pentru
gama +31.0...+34.0D si pasul 0.5 pentru gama dioptrica
+6.0...+30.0D. Puterea cilindrului lentilei intraoculare +1,0...+ 6,0D. .
P.16 Alcon Surgical Product guide, Instructiune de utilizare</t>
  </si>
  <si>
    <t>DM0000015xx</t>
  </si>
  <si>
    <t>Cristalin artificial, forma S, foldabil, preincarcat</t>
  </si>
  <si>
    <t xml:space="preserve">Cristalin artificial camera posterioara foldabil, hidrofilic, acrilic, asferic, biconvex optica=6,0 mm, , haptica H=13,0 mm, tip S, angulatia hapticelor 5°.  Constanta A: metoda biometrica 119.0 , metoda prin imersie 118.9. Indice de refractie - 1.48. Gama dioptrică: +5.0D  +35,0D. Pasul de 1.0 D pentru gama dioptrica +5.0D - +10.0D, +31.0D - +35.0D,  pasul de 0.5D pentru gama dioptrica +10.5D -+30.0.0D. Se accepta oferta unui spectru mai larg de dioptrii.  Cristalinul preincarcat in injector pentru incizia până la  2,2 mm .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</si>
  <si>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41-60983</t>
  </si>
  <si>
    <t>SeeLens HP
EZE</t>
  </si>
  <si>
    <t>Cristalin artificial camera posterioara
foldabil, hidrofilic, acrilic, asferic,
biconvex optica=6,0 mm, , haptica
H=13,0 mm, tip S, angulatia
hapticelor 5°. Constanta A: metoda
biometrica 119.0 , metoda prin
imersie 118.5. Indice de refractie -
1.48. Gama dioptrică: +5.0D
+35,0D. Pasul de 1.0 D pentru gama
dioptrica +5.0D - +10.0D, +31.0D -
+35.0D, pasul de 0.5D pentru gama
dioptrica +10.5D -+30.0.0D. Se
accepta oferta unui spectru mai larg
de dioptrii. Cristalinul preincarcat in
injector pentru incizia până la 2,2
mm .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t>
  </si>
  <si>
    <t>DM000322528</t>
  </si>
  <si>
    <t>Cutit microchirurgical (pentru incizie corneana, sclerala)</t>
  </si>
  <si>
    <t>Cutit microchirurgical (pentru incizie corneana, sclerala). Lama de 1.2-1.3 mm (20 G) cu tăiş bilateral, drept, steril. Material - otel inoxidabil. (Scleral Knife)</t>
  </si>
  <si>
    <t>42-60983</t>
  </si>
  <si>
    <t>MVR 20G</t>
  </si>
  <si>
    <t>SHAH EYE CARE
PRIVATE LIMITED</t>
  </si>
  <si>
    <t>Cutit microchirurgical (pentru incizie
corneana, sclerala). Lama de 1.2-1.3 mm
(20 G) cu tăiş bilateral, drept, steril.
Material - otel inoxidabil. (Scleral Knife)</t>
  </si>
  <si>
    <t>DM000761091</t>
  </si>
  <si>
    <t>Cutit oftalmic chirurgical 45 grade</t>
  </si>
  <si>
    <t>Cutit de unica folosinta, pentru interventii microchirurgicale, miner complet, lama din otel inoxidabil dur, lama dreapta, cu tais lateral sub unghi  45 grade, satinat, steril (echivalent cu cuțitul MST45) Disecție sclerală lamelară (Stab/Side port)</t>
  </si>
  <si>
    <t>43-60983</t>
  </si>
  <si>
    <t>Straight SP45.0</t>
  </si>
  <si>
    <t>SHAH EYE
CARE PRIVATE
LIMITED</t>
  </si>
  <si>
    <t>Cutit de unica folosinta, pentru
interventii microchirurgicale, miner
complet, lama din otel inoxidabil dur,
lama dreapta, cu tais lateral sub
unghi 45 grade, satinat, steril
(echivalent cu cuțitul MST45)
Disecție sclerală lamelară (Stab/Side
port). Catalog, p.3</t>
  </si>
  <si>
    <t>DM000761011</t>
  </si>
  <si>
    <t>Cutit oftalmic chirurgical model crescent 60 grade</t>
  </si>
  <si>
    <t>Cutit oftalmic chirurgical model crescent</t>
  </si>
  <si>
    <t>Cutit de unica folosinta, pentru interventii microchirurgicale, miner complet, lama din otel inoxidabil dur, lama pentru incizie crescenta, 2.2- 2.3 mm, angulat , teșita în sus,  satinat, steril</t>
  </si>
  <si>
    <t>44-60983</t>
  </si>
  <si>
    <t>CRESCENT
BEVEL UP
2.3 mm
MCU 26</t>
  </si>
  <si>
    <t>MANI, INC.</t>
  </si>
  <si>
    <t>Japonia</t>
  </si>
  <si>
    <t>Cutit de unica folosinta, pentru
interventii microchirurgicale, miner
complet, lama din otel inoxidabil dur,
lama pentru incizie crescenta, 2.3
mm, angulat , teșita în sus, satinat,
steril. Catalog,p.8</t>
  </si>
  <si>
    <t>DM000303795</t>
  </si>
  <si>
    <t>Cutit oftalmic pentru incizia de bază chirurugia cataractei lama de 1.2 mm</t>
  </si>
  <si>
    <t>Cutit microchirurgical (pentru incizia de baza in chirurgia cataractei). Lama de 1.2-1.4 mm cu tăiş lateral, steril.  Material - otel inoxidabil (aliaj- austenit) forma conică, lungime cap 6,5mm +  0,2 , unghi 45grade, lama bilaterală, lungime lama 2,0 +  0,2mm, lațimea tăietoare - 0,2-0,3mm (Slit Knife)</t>
  </si>
  <si>
    <t>45-60983</t>
  </si>
  <si>
    <t>KR 12</t>
  </si>
  <si>
    <t>Cutit microchirurgical (pentru incizia de
baza in chirurgia cataractei). Lama de 1.2-
1.4 mm cu tăiş lateral, steril. Material -
otel inoxidabil (aliaj- austenit) forma
conică, lungime cap 6,5mm + 0,2 , unghi
45grade, lama bilaterală, lungime lama
2,0 + 0,2mm, lațimea tăietoare - 0,2-
0,3mm (Slit Knife)</t>
  </si>
  <si>
    <t>DM000761020</t>
  </si>
  <si>
    <t>Cutit oftalmic pentru incizia de bază chirurugia cataractei lama de 2.6 mm</t>
  </si>
  <si>
    <t>Cutit oftalmic pentru chirurgia globului ocular (incizie de baza in chirurgia cataractei), 2.6 mm. Cutit cu miner complet, latimea lamei 2.6 mm, satinat, angulat sub unghi de 45 grade, cu tais lateral, cu marker de 2 mm. Material - otel inoxidabil (aleaj - austenit</t>
  </si>
  <si>
    <t>46-60983</t>
  </si>
  <si>
    <t>SLIT
ANGLED
SB 2.6MM</t>
  </si>
  <si>
    <t xml:space="preserve">Cutit oftalmic pentru chirurgia
globului ocular (incizie de baza in
chirurgia cataractei), 2.6 mm. Cutit
cu miner complet, latimea lamei 2.6
mm, satinat, angulat sub unghi de 45
grade, cu tais lateral, cu marker de 2
mm. Material - otel inoxidabil (aleaj -
austenit Catalog, p.3
</t>
  </si>
  <si>
    <t xml:space="preserve">DM000761028
</t>
  </si>
  <si>
    <t>Cutit oftalmic pentru incizia de bază chirurugia cataractei lama de 2.75 mm</t>
  </si>
  <si>
    <t xml:space="preserve">Cutit oftalmic, pentru chirurgia globului ocular (pentru incizia de baza in chirurgia cataractei). Cutit cu miner complet, cu lățimea lamei de 2.75 mm, satinat, angulat sub unghi 45 grade, cu tăiş lateral, dublu teșit, lungime cap 8 mm, lungime lamă 3,2 mm, lățimea tăietoare 0.35 + 0,2 mm, steril. Material - otel inoxidabil. (echivalent CLEAR CORNEAL KNIVES)
</t>
  </si>
  <si>
    <t>47-60983</t>
  </si>
  <si>
    <t>MSL27</t>
  </si>
  <si>
    <t>Cutit oftalmic, pentru chirurgia globului ocular (pentru incizia de baza in chirurgia cataractei). Cutit cu miner complet, cu
lățimea lamei de 2.75 mm, satinat, angulat sub unghi 45 grade, cu tăiş lateral, dublu teșit, lungime cap 8 mm, lungime lamă 3,2 mm, lățimea tăietoare0.35 + 0,2 mm, steril. Material - otel
inoxidabil. (echivalent CLEAR CORNEAL KNIVES). Catalog, p.3</t>
  </si>
  <si>
    <t xml:space="preserve">DM000303785
</t>
  </si>
  <si>
    <t>Cutit oftalmic pentru incizie corneară de baza 2.2 mm</t>
  </si>
  <si>
    <t>Cutit microchirurgical oftalmic pentru chirurgia globului ocular, ( pentru incizie corneeană de baza) 2,2 mm. Cutit cu miner complet, cu lățimea lamei de 2.2 mm, satinat, angulat sub unghi 45 grade, cu tăiş lateral.   Dual bevel. Steril. Material - otel inoxidabil (aliaj- austenit). (Slit knife 2.2 mm angled double bevel)</t>
  </si>
  <si>
    <t>48-60983</t>
  </si>
  <si>
    <t>SLIT
ANGLED
DB 2.2MM
KR DB 22</t>
  </si>
  <si>
    <t>Cutit microchirurgical oftalmic pentru
chirurgia globului ocular, ( pentru incizie
corneeană de baza) 2,2 mm. Cutit cu
miner complet, cu lățimea lamei de 2.2
mm, satinat, angulat sub unghi 45 grade,
cu tăiş lateral. Dual bevel. Steril.
Material - otel inoxidabil (aliaj- austenit).
(Slit knife 2.2 mm angled double bevel)
Catalog, p.3</t>
  </si>
  <si>
    <t>DM000761043</t>
  </si>
  <si>
    <t>Cuțit oftalmic pentru largirea inciziei de baza 5.5 mm</t>
  </si>
  <si>
    <t xml:space="preserve">Cuțit oftalmic, pentru chirurgia globului ocular (pentru largirea inciziei de baza in chirurgia cataractei). Cutit satinat, angulat, cu lățimea lamei  de 5,5 mm, cu tăiș lateral, dublu teșit, cu unghi 45 grade, steril. Miner complet. (Implant Knife)
</t>
  </si>
  <si>
    <t>49-60983</t>
  </si>
  <si>
    <t>Cuțit oftalmic pentru largirea inciziei de baza 5,5- 5,6  mm</t>
  </si>
  <si>
    <t>MRS55</t>
  </si>
  <si>
    <t>Mani Inc.</t>
  </si>
  <si>
    <t>Cuțit oftalmic, pentru chirurgia globului
ocular (pentru largirea inciziei de baza in
chirurgia cataractei). Cutit satinat,
angulat, cu lățimea lamei de 5,5 mm, cu
tăiș lateral, dublu teșit, cu unghi 45
grade, steril. Miner complet. (Implant
Knife). Catalog, p.9</t>
  </si>
  <si>
    <t>DM000303792</t>
  </si>
  <si>
    <t>Dispozitive intubatie lacrimala</t>
  </si>
  <si>
    <t xml:space="preserve">Dispozitive intubatie lacrimala cu  2 probe, 23 G x 11 cm, varfuri in oliva, tub silicon 300-350 mm, in set,  
Proiectat pentru tratamentul chirurgical, repararea și irigarea sistemului nazolacrimal
</t>
  </si>
  <si>
    <t>Foarfece endooculare cu tăiere vertical</t>
  </si>
  <si>
    <t xml:space="preserve">Foarfece endooculare 25 G cu tăiere verticala, mobila partea proximala, steril
</t>
  </si>
  <si>
    <t>Foarfece endooculare Curved</t>
  </si>
  <si>
    <t xml:space="preserve">Foarfece endooculare 25 G Curved, steril
</t>
  </si>
  <si>
    <t>52-60983</t>
  </si>
  <si>
    <t>REVOLUTI
ON DSP
25GA
CURVED</t>
  </si>
  <si>
    <t>Foarfece endooculare 25 G Curved, steril Catalog vitreo p.33</t>
  </si>
  <si>
    <t>DM000381565</t>
  </si>
  <si>
    <t>Hialuronat de sodiu 1%</t>
  </si>
  <si>
    <t xml:space="preserve">Hialuronat de sodiu 1% - 1.0 ml (menținerea spațiului, manipulare ușoară).  în seringa sterilă de 1.0 ml, cu canulă 27 G de unică folosință, sterila, apirogena. Viscozitate circa 30.000 mPas           osmolitate 270-400mOsm/kg
</t>
  </si>
  <si>
    <t>53-60983</t>
  </si>
  <si>
    <t>BioHyalur
1ml</t>
  </si>
  <si>
    <t>BIOTECH
OPHTHALMICS
PVT. LTD.</t>
  </si>
  <si>
    <t>Hialuronat de sodiu 1% - 1.0 ml
(menținerea spațiului, manipulare
ușoară). în seringa sterilă de 1.0 ml,
cu canulă 27 G de unică folosință,
sterila, apirogena. Viscozitate intre
300.000 - 450.000 mPas osmolitate
270-400mOsm/kg</t>
  </si>
  <si>
    <t xml:space="preserve">DM000570531
</t>
  </si>
  <si>
    <t xml:space="preserve">Hialuronat de sodiu 1,4% </t>
  </si>
  <si>
    <t xml:space="preserve">Hialuronat de sodiu 1,4% - 1.0 ml (menținerea spațiului camerei anterioare globului ocular intraoperator, posedă viscozitatea  400 000 - 600 000 mPas, manipulare ușoară.  în seringa sterilă de 1.0 ml, cu canulă 27 G de unică folosință, sterila. </t>
  </si>
  <si>
    <t>54-60983</t>
  </si>
  <si>
    <t>BioHyalur plus</t>
  </si>
  <si>
    <t xml:space="preserve">Hialuronat de sodiu 1,4% - 1.0 ml (menținerea spațiului camerei anterioare globului ocular intraoperator, posedă viscozitatea 400 000 - 600 000 mPas,manipulare ușoară. în seringa sterilă de 1.0 ml, cu canulă 27 G de unică folosință,sterila. </t>
  </si>
  <si>
    <t>DM000644302</t>
  </si>
  <si>
    <t>Implant pentru chirurgia filtranta a glaucomului</t>
  </si>
  <si>
    <t xml:space="preserve">Implant OFTALMalmic biocompatibil, sistemul de drenaj, lungimea 2,64mm. Diametrul lumenului 50 μm, diametrul extern 0,4mm;  </t>
  </si>
  <si>
    <t>55-60983</t>
  </si>
  <si>
    <t>EXPRESS
GLAUCOM
A
FILTRATIO
N</t>
  </si>
  <si>
    <t xml:space="preserve">mplant OFTALMalmic biocompatibil, sistemul de drenaj, lungimea
2,64mm. Diametrul lumenului 50 μm, diametrul extern 0,4mm; P.69
EU Surgical Catalog, instructuine de utilizare
</t>
  </si>
  <si>
    <t xml:space="preserve">DM000654153
</t>
  </si>
  <si>
    <t>Inel capsular de tensiune, 12 mm, tip Cionni</t>
  </si>
  <si>
    <t>Inel capsular de tensiune, 12 mm, tip CionniInel capsular de tensiune</t>
  </si>
  <si>
    <t>Inel capsular de tensiune, 12 mm, tip Cionni, cu 2 inele de fixare, dreapta si stinga, material PMMA, steril</t>
  </si>
  <si>
    <t>56-60983</t>
  </si>
  <si>
    <t>CC10LR</t>
  </si>
  <si>
    <t xml:space="preserve"> India</t>
  </si>
  <si>
    <t xml:space="preserve">Inel capsular de tensiune, 12 mm, tip
Cionni, cu 2 inele de fixare, dreapta si
stinga, material PMMA, steril
</t>
  </si>
  <si>
    <t>DM000530476</t>
  </si>
  <si>
    <t>Inel intracapsular steril 10/11</t>
  </si>
  <si>
    <t>Inel intracapsular steril</t>
  </si>
  <si>
    <t xml:space="preserve">Inel intracapsular steril: oval, policarbonatmetacrilat dimensiuni: 10/11 mm
</t>
  </si>
  <si>
    <t>57-60983</t>
  </si>
  <si>
    <t>CTR 10
CTR 11</t>
  </si>
  <si>
    <t>Inel intracapsular steril: oval,
policarbonatmetacrilat dimensiuni: 10/11
mm</t>
  </si>
  <si>
    <t>DM000530471
DM000530472</t>
  </si>
  <si>
    <t>Inel intracapsular steril 12/13</t>
  </si>
  <si>
    <t xml:space="preserve">Inel intracapsular steril: oval, policarbonatmetacrilat dimensiuni: 12/13 mm
</t>
  </si>
  <si>
    <t>58-60983</t>
  </si>
  <si>
    <t>CTR 12
CTR 13</t>
  </si>
  <si>
    <t>Inel intracapsular steril: oval,
policarbonatmetacrilat dimensiuni: 12/13
mm</t>
  </si>
  <si>
    <t>DM000644352
DM000644353</t>
  </si>
  <si>
    <t>Manson de silicon pentru facoemulsificare p-u aparatul Constellation Vision System</t>
  </si>
  <si>
    <t xml:space="preserve">1) Pentru aparatul Constellation Vision System; 2) Manson de silicon, steril, de unica folosinta, 0,9 mm, Ultra, pentru incizia 2.2-2.5 mm. </t>
  </si>
  <si>
    <t>59-60983</t>
  </si>
  <si>
    <t>Assy ship kit
0,9mm ultra</t>
  </si>
  <si>
    <t>1) Pentru aparatul Constellation Vision System; 2) Manson de silicon,
steril, de unica folosinta, 0,9 mm, Ultra, pentru incizia 2.2-2.5 mm.
Alcon surgical product guide p.47</t>
  </si>
  <si>
    <t>DM000390680</t>
  </si>
  <si>
    <t>Marcher chirurgical</t>
  </si>
  <si>
    <t>Marcher chirurgical (carioca pentru marcare în chirurgia OFTALMalmică, fiecare ambalată sterilă) cu vârf Tip Ultra fin (0,5 mm)</t>
  </si>
  <si>
    <t>60-60983</t>
  </si>
  <si>
    <t>SKIN
MARKER</t>
  </si>
  <si>
    <t>Belgia</t>
  </si>
  <si>
    <t>SMI AG</t>
  </si>
  <si>
    <t xml:space="preserve">Marcher chirurgical (carioca pentru marcare în chirurgia OFTALMalmică, fiecare ambalată sterilă) cu vârf Tip Ultra
fin (0,5 mm)
</t>
  </si>
  <si>
    <t xml:space="preserve">DM000577471
</t>
  </si>
  <si>
    <t>Pense endooculare ILA</t>
  </si>
  <si>
    <t xml:space="preserve">Pense endooculare pentru intervenții Grieshaber DSP Tips: ILA 25 G pentru pilingul membrane limitante, steril
</t>
  </si>
  <si>
    <t>61-60983</t>
  </si>
  <si>
    <t>REVOLUTI
ON DSP
25GA+ILM
FORCEP</t>
  </si>
  <si>
    <t xml:space="preserve">Pense endooculare pentru intervenții Grieshaber DSP Tips: ILA 25 G
pentru pilingul membrane limitante, steril Catalog vitreo p.32 </t>
  </si>
  <si>
    <t>DM000381566</t>
  </si>
  <si>
    <t>Pense endooculare Tips: MAX Grip</t>
  </si>
  <si>
    <t xml:space="preserve">Pense endooculare pentru intervenții Grieshaber DSP Tips: MAX Grip 25 G pentru membrane gliale, steril
</t>
  </si>
  <si>
    <t>62-60983</t>
  </si>
  <si>
    <t>MAXGrip®
REV
DSP,25GA+</t>
  </si>
  <si>
    <t xml:space="preserve">Pense endooculare pentru intervenții Grieshaber DSP Tips: MAX
Grip 25 G pentru membrane gliale, steril Catalog vitreo p.33 </t>
  </si>
  <si>
    <t>DM000381562</t>
  </si>
  <si>
    <t xml:space="preserve">Perfluoro-decalin </t>
  </si>
  <si>
    <t xml:space="preserve">sol. perfluorocarbon sterila, preincarcata in seringa de 7 ml. </t>
  </si>
  <si>
    <t>Mililitru</t>
  </si>
  <si>
    <t>63-60983</t>
  </si>
  <si>
    <t xml:space="preserve">Ocudeka® Decaline,
MRY-R4, fiola 7 ml
</t>
  </si>
  <si>
    <t>ATAKAN DEDE -
MIRAY MEDIKAL</t>
  </si>
  <si>
    <t xml:space="preserve">sol. perfluorocarbon sterila, fiola de 7 ml. </t>
  </si>
  <si>
    <t>DM000380408</t>
  </si>
  <si>
    <t>Piesa pentru vitrectomie anterioara compatibil cu Constellation Vision System</t>
  </si>
  <si>
    <t xml:space="preserve">Piesa pentru vitrectomie anterioara compatibil cu Constellation Vision System 1)Sterila; 2) Unica folosinta; 3) 23GA; </t>
  </si>
  <si>
    <t>64-60983</t>
  </si>
  <si>
    <t>Assy, Ship,
Anterior
UltraVit 23
GA,
5000 CPM</t>
  </si>
  <si>
    <t>Piesa pentru vitrectomie anterioara compatibil cu Constellation
Vision System 1)Sterila; 2) Unica folosinta; 3) 23GA; P.19 V-19
Catalog</t>
  </si>
  <si>
    <t>DM000337041</t>
  </si>
  <si>
    <t>PIESE p/u irigatie-aspiratie compatibil cu aparatul ALCON INFINITI</t>
  </si>
  <si>
    <t>PIESE p/u irigatie-aspiratie tehnica bimanuală compatibil cu aparatul ALCON INFINITI</t>
  </si>
  <si>
    <t>PIESE p/u irigatie-aspiratie compatibil cu aparatul ALCON INFINITI, STERIL,unica folosinta</t>
  </si>
  <si>
    <t>65-60983</t>
  </si>
  <si>
    <t>ASSY,SHIP,
I/A
INTREPID
BM HP</t>
  </si>
  <si>
    <t>PIESE p/u irigatie-aspiratie compatibil cu aparatul ALCON
INFINITI, STERIL,unica folosinta P.48 Alcon Surgical Product
guide</t>
  </si>
  <si>
    <t>DM000390700</t>
  </si>
  <si>
    <t>Proba endodiatermo 25 GA compatibil pentru aparatul Constellation Alcon</t>
  </si>
  <si>
    <t>Vârf endodiatermo compatibil pentru aparatul Constellation Alcon,  DSP 25G, steril,unica folosinta</t>
  </si>
  <si>
    <t>66-60983</t>
  </si>
  <si>
    <t>DIATHERM
Y PROBE
DSP, 25GA</t>
  </si>
  <si>
    <t>Vârf endodiatermo compatibil pentru aparatul Constellation Alcon,
DSP 25G, steril,unica folosinta P.62 Alcon Surgical Product guide</t>
  </si>
  <si>
    <t>DM000381676</t>
  </si>
  <si>
    <t>Proba endoiluminator compatibil cu Alcon Constellation</t>
  </si>
  <si>
    <t>"Proba endoiluminator compatibil cu Alcon Constellation, Forma dreapta (liniara), Tip: widefield (camp larg), Steril</t>
  </si>
  <si>
    <t>67-60983</t>
  </si>
  <si>
    <t>WIDE ANG
ILL 25PLUS
W/RFID</t>
  </si>
  <si>
    <t>Proba endoiluminator compatibil cu Alcon Constellation, Forma
dreapta (liniara), Tip: widefield (camp larg), Steril P.28 V-19 Catalog</t>
  </si>
  <si>
    <t>DM000324159</t>
  </si>
  <si>
    <t>Proba vitrectomie anterioara pentru aparatul Centurion Alcon</t>
  </si>
  <si>
    <t>Proba vitrectomie anterioara pentru aparatul Centurion Alcon, 23 GA  steril,unica folosinta</t>
  </si>
  <si>
    <t>68-60983</t>
  </si>
  <si>
    <t>ASSY,SHIP,
CENT
ULTRAVIT
23GA</t>
  </si>
  <si>
    <t xml:space="preserve">Proba vitrectomie anterioara pentru aparatul Centurion Alcon, 23 GA
steril,unica folosinta Alcon surgical product guide p.32 </t>
  </si>
  <si>
    <t xml:space="preserve">DM000390688
</t>
  </si>
  <si>
    <t>Set pentru injectarea uleiului de silicon</t>
  </si>
  <si>
    <t>Set pentru injectarea uleiului de silicon, Compatibil cu Alcon Constellation Vision System, Steril. Seringa pentru injectarea / extractia uleiului de silicon compatibila la Alcon Constellation Vision System. Canule 23G / 25G / 27G</t>
  </si>
  <si>
    <t>Set</t>
  </si>
  <si>
    <t>69-60983</t>
  </si>
  <si>
    <t>ASSY,SHIP,
CONS
TELLATIO
N VFC</t>
  </si>
  <si>
    <t>Set pentru injectarea uleiului de silicon, Compatibil cu Alcon
Constellation Vision System, Steril.
Seringa pentru injectarea / extractia uleiului de silicon compatibila la
Alcon Constellation Vision System. Canule 23G / 25G / 27G Alcon
surgical
product guide p.62</t>
  </si>
  <si>
    <t>DM000390679</t>
  </si>
  <si>
    <t>Solutie irigare-aspirare pentru aparatul Centurion Alcon</t>
  </si>
  <si>
    <t>Solutie irigare-aspirare, in pungi de 500 ml, sterila, pentru facoemulsificatorul Centurion Alcon</t>
  </si>
  <si>
    <t>70-60983</t>
  </si>
  <si>
    <t>BSS BAG
500ML CE 6
EU</t>
  </si>
  <si>
    <t>Solutie irigare-aspirare, in pungi de 500 ml, sterila, pentru
facoemulsificatorul Centurion Alcon Alcon surgical product guide
p.54</t>
  </si>
  <si>
    <t>DM000320506</t>
  </si>
  <si>
    <t>Sonda endolaser 25 g,  curbata</t>
  </si>
  <si>
    <t xml:space="preserve">1) Pentru aparatul Constellation Vision System; 2) 25G; curbata; 3) Steril. </t>
  </si>
  <si>
    <t>71-60983</t>
  </si>
  <si>
    <t>ASSY,SHIP,
FLEX LSR
RFID 25GA</t>
  </si>
  <si>
    <t>1) Pentru aparatul Constellation Vision System; 2) 25G; curbata; 3)
Steril. P.25 V-19 Catalog</t>
  </si>
  <si>
    <t>DM000390694</t>
  </si>
  <si>
    <t xml:space="preserve">Trepane pentru transplant de cornee jetabile </t>
  </si>
  <si>
    <t>Trepane pentru transplant de cornee jetabile donor</t>
  </si>
  <si>
    <t xml:space="preserve">Trepane pentru transplant de cornee jetabile (de unica folosință) cu set de vacuum de diferite dimensiuni de la 7,0-9,0 – cu pasul 0,25 – pentru donor (dimensiuni suplimentare se accepa).
</t>
  </si>
  <si>
    <t xml:space="preserve">Trepane pentru transplant de cornee jetabile  </t>
  </si>
  <si>
    <t>Trepane pentru transplant de cornee jetabile  recipient</t>
  </si>
  <si>
    <t xml:space="preserve">Trepane pentru transplant de cornee jetabile (de unica folosință) cu set de vacuum de diferite dimensiuni de la 6,0-8,0 – cu pasul 0,25– pentru recipient (dimensiuni suplimentare se accepta). </t>
  </si>
  <si>
    <t>Trocare pentru chirurgia vitreoretiniana 25G</t>
  </si>
  <si>
    <t xml:space="preserve">25G Trocare pentru chirurgia vitreoretiniana, Cu valva, Set de 3 trocare, Steril </t>
  </si>
  <si>
    <t>74-60983</t>
  </si>
  <si>
    <t>25GA
VALVED
ENTRY
SYS.3CT</t>
  </si>
  <si>
    <t>25G Trocare pentru chirurgia vitreoretiniana, Cu valva, Set de 3
trocare, Steril P.24 V-19 Catalog</t>
  </si>
  <si>
    <t>DM000390667</t>
  </si>
  <si>
    <t>Ulei de Silicon 1300 cSt</t>
  </si>
  <si>
    <t xml:space="preserve">Ulei de silicon 1300 cSt (densitatea relativa 0,96-0,98 g/cm3), in seringa preincarcata sterila de 10 ml
</t>
  </si>
  <si>
    <t>flacon</t>
  </si>
  <si>
    <t>75-60983</t>
  </si>
  <si>
    <t>MMD-686/
MMD-686A</t>
  </si>
  <si>
    <t>Ulei de silicon 1300 cSt (densitatea
relativa 0,96-0,98 g/cm3), in seringa
preincarcata sterila de 10 ml</t>
  </si>
  <si>
    <t>DM000836549</t>
  </si>
  <si>
    <t>Ulei de Silicon 5700</t>
  </si>
  <si>
    <t xml:space="preserve">Ulei de silicon 5700 (indexul de refracție 1,40, densitatea relativa 0,96-0,98 g/cm3), preinjectat în seringă, steril 10 ml. Flacon- Bucată
</t>
  </si>
  <si>
    <t>76-60983</t>
  </si>
  <si>
    <t>Oxane 5700</t>
  </si>
  <si>
    <t>Ulei de silicon 5700 (indexul de refracție
1,40, densitatea relativa 0,96-0,98
g/cm3), preinjectat în seringă, steril 10
ml. Flacon- Bucată</t>
  </si>
  <si>
    <t>DM000363986</t>
  </si>
  <si>
    <t>Vârf endodiatermo compatibil  cu  aparatul ALCON INFINITI</t>
  </si>
  <si>
    <t>Vârf endodiatermo compatibil  cu  aparatul ALCON INFINITI,  DSP 25G steril,unica folosinta</t>
  </si>
  <si>
    <t>77-60983</t>
  </si>
  <si>
    <t xml:space="preserve"> DM000381676
</t>
  </si>
  <si>
    <t>Vîrf pentru facoemulsificare p-u aparatul Constellation Vision System</t>
  </si>
  <si>
    <t>1) Pentru aparatul Constellation Vision System; 2) Steril; diametru de 0, 9 mm, curbat, 45 ˚, jentabil  de unică folosință, steril .  Analog cu modelul: Kelman turbosonica ABS Mini Tip</t>
  </si>
  <si>
    <t>78-60983</t>
  </si>
  <si>
    <t>0.9MM ABS
MINI
45K TIP</t>
  </si>
  <si>
    <t>1) Pentru aparatul Constellation Vision System; 2) Steril; diametru de
0, 9 mm, curbat, 45 ˚, jentabil de unică folosință, steril . Analog cu
modelul: Kelman turbosonica ABS Mini Tip P.16 EU Surgical
Catalog</t>
  </si>
  <si>
    <t xml:space="preserve">DM000390681
</t>
  </si>
  <si>
    <t xml:space="preserve">Viscoelastic Chondroitin sulfat in seringa 0.3 - 0.5 ml </t>
  </si>
  <si>
    <t xml:space="preserve">Viscoelastic in seringa 0.3 - 0.5 ml </t>
  </si>
  <si>
    <t xml:space="preserve">Viscoelastic (sol.Sodium Chondroitin Sulfat sau compoziție din Sodium Hyaluronate 2% si Sodium Chondroitin Sulphate 2%), seringa 0.3 - 0.5 ml cu canula 27 G, steril, pentru uz intraocular </t>
  </si>
  <si>
    <t>79-60983</t>
  </si>
  <si>
    <t>Bio Hyalur
CS</t>
  </si>
  <si>
    <t>Viscoelastic (sol.Sodium Chondroitin
Sulfat sau compoziție din Sodium
Hyaluronate 2% si Sodium
Chondroitin Sulphate 2%), seringa
1,0 ml cu canula 27 G, steril, pentru
uz intraocular</t>
  </si>
  <si>
    <t xml:space="preserve">DM000571824
</t>
  </si>
  <si>
    <t>Viscoelastic în seringă 1ml</t>
  </si>
  <si>
    <t xml:space="preserve">Sol. Sodium hyaluronate 20mg combinat cu  solutie chondroitin sulfat 20mg, in seringa de 1 ml si canula 27G, steril, apirogen, pentru uz intraocular.
</t>
  </si>
  <si>
    <t>80-60983</t>
  </si>
  <si>
    <t xml:space="preserve">Sol. Sodium hyaluronate 20mg
combinat cu solutie chondroitin
sulfat 20mg, in seringa de 1 ml si
canula 27G, steril, apirogen, pentru
uz intraocular.
</t>
  </si>
  <si>
    <t>DM000571824</t>
  </si>
  <si>
    <t>Viscoelastic methylcelluloza 2% in seringa 2ml</t>
  </si>
  <si>
    <t xml:space="preserve">Hydroxypropyl methylcellulosa 2%, solutie OFTALMalmica in seringa 2ml, sterila, apirogena, cu canula 23 G.   Viscozitatea minima  4500 cPs. 
</t>
  </si>
  <si>
    <t>81-60983</t>
  </si>
  <si>
    <t>EyeVisc</t>
  </si>
  <si>
    <t>Hydroxypropyl methylcellulosa 2%,
solutie oftalmica in seringa 2ml,
sterila, apirogena, cu canula 23 G.
Viscozitatea 5250 - 8750 cPs</t>
  </si>
  <si>
    <t>DM000571826</t>
  </si>
  <si>
    <t>Viscoelastic methylcelluloza 2%, 5 ml</t>
  </si>
  <si>
    <t>Viscoelastic methylcelluloza 2% in flacon 5 ml</t>
  </si>
  <si>
    <t>Hydroxypropyl methylcellulose 2%  -  soluție viscoelastică  OFTALMalmica, transparentă, isotona, apirogena, in flacon 5 ml.  Sterilă. Viscozitatea NLT 4500-5500 cPs</t>
  </si>
  <si>
    <t>Vopsea pentru capsula anterioara</t>
  </si>
  <si>
    <t xml:space="preserve">Vopsea pentru marcarea capsulei anterioare și hialoidei posterioare, uz intraocular – seringa (flacon) de unica folosință, cu un fiting Luer-lock care furnizează 1,0 ml 0,06%, steril. pH 7.3-7.6, cu osmolitatea 270-400 mOsm/kg. Fiecare flacon /seringă este ambalată într-un blister de calitate medicală cu canula 27G (sterilizare ETO ). Flacon= Bucată
</t>
  </si>
  <si>
    <t>83-60983</t>
  </si>
  <si>
    <t>Bio Blue</t>
  </si>
  <si>
    <t>Vopsea pentru marcarea capsulei
anterioare și hialoidei posterioare, uz
intraocular – seringa (flacon) de
unica folosință, cu un fiting Luerlock care furnizează 1,0 ml 0,06%,
steril. pH 7.3-7.6, cu osmolitatea 270-
400 mOsm/kg. Fiecare flacon
/seringă este ambalată într-un blister
de calitate medicală cu canula 27G
(sterilizare ETO ). Flacon= Bucată</t>
  </si>
  <si>
    <t>DM000623761</t>
  </si>
  <si>
    <t>Cristalin artificial, forma patrat (square form), foldabil, preincarcat cu filtru galben si UV</t>
  </si>
  <si>
    <t>Cristalin monofocal  foldabil, asferic, preincarcat, cu filtru galben si UV, copolimer acrilic hidrofil- hidrofob. Forma optica asferic., D opticii 6,0mm, diametrul total 10,75 -11,0 mm.   Constanta A  biometrie contact 118,6. Gama dioptrica – 10,0D - +30,0D. Pasul 0,5 D de la +10,0D la +30,0D;  pasul 1,0 D  pina la +10,0D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</si>
  <si>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84-60983</t>
  </si>
  <si>
    <t>Mini 4
Yellow
Ready
Y7560CY</t>
  </si>
  <si>
    <t xml:space="preserve">SIFI S.P.A.
</t>
  </si>
  <si>
    <t>Cristalin monofocal foldabil, asferic,
preincarcat, cu filtru galben si UV,
copolimer acrilic hidrofil- hidrofob.
Forma optica asferic., D opticii 6,0mm,
diametrul total 10,75 -11,0 mm.
Constanta A biometrie contact 118,6.
Gama dioptrica – 10,0D - +30,0D. Pasul
0,5 D de la +10,0D la +30,0D; pasul 1,0
D pina la +10,0D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</si>
  <si>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DM000529741</t>
  </si>
  <si>
    <t>Cristalin  artificial foldabil (EDOF)  progresiv preincarcat.</t>
  </si>
  <si>
    <t>Cristalin  artificial progresiv  (EDOF) foldabil  preincarcat, copolimer acrilic hidrofil-hidrofob.  Asferic biconvex, pentru incizii de 2,2 mm. Diametrul opticii 6,0 mm, diametrul total 10,75- 11,0 mm, angulatia 5 gr. Indicele de refractie 1, 46. Constanta A 118,6 biometrica. Gama dioptrica: de la 
+ 0 D la +30D . pasul 0,5 D la dioptriile +10 D - +30D; pasul 1,0 la dioptriile 0D - +10D.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</si>
  <si>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85-60983</t>
  </si>
  <si>
    <t>Mini well
ready
Z7560CZ</t>
  </si>
  <si>
    <t>Cristalin artificial progresiv (EDOF) foldabil preincarcat, copolimer acrilic hidrofil-hidrofob. Asferic biconvex, pentru incizii de 2,2 mm. Diametrul opticii 6,0 mm, diametrul total 10,75- 11,0 mm, angulatia 5 gr. Indicele de refractie 1, 46. Constanta A 118,6 biometrica. Gama dioptrica: de la + 0 D la +30D . pasul 0,5 D la dioptriile +10 D - +30D; pasul 1,0 la dioptriile 0D - +10D.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</si>
  <si>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DM000529746</t>
  </si>
  <si>
    <t>Cristalin progresiv toric (EDOF) preincarcat</t>
  </si>
  <si>
    <t>Cristalin  artificial progresiv  (EDOF) toric, foldabil  preincarcat, copolimer acrilic hidrofil-hidrofob.  Asferic biconvex, pentru incizii de 2,2 mm. Diametrul opecii 6,0 mm, diametrul total 10,75- 11,0 mm, angulatia 5 gr. Indicele de refractie 1, 46. Gama dioptrica: de la  +7 D la +32 . pasul 0,5D, cyl: 1- 4,5D cu pasul 0,5 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</si>
  <si>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86-60983</t>
  </si>
  <si>
    <t>Mini Well
Toric
X7560CZ</t>
  </si>
  <si>
    <t xml:space="preserve">Cristalin artificial progresiv (EDOF)
toric, foldabil preincarcat, copolimer
acrilic hidrofil-hidrofob. Asferic
biconvex, pentru incizii de 2,2 mm.
Diametrul opecii 6,0 mm, diametrul
total 10,75- 11,0 mm, angulatia 5 gr.
Indicele de refractie 1, 46. Gama
dioptrica: de la +7 D la +32 . pasul
0,5D, cyl: 1- 4,5D cu pasul 0,5 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
</t>
  </si>
  <si>
    <t>DM000529743</t>
  </si>
  <si>
    <t>Cristalin toric, preincarcat</t>
  </si>
  <si>
    <t>Cristalin  artificial toric, foldabil,  preincarcat, copolimer acrilic hidrofil-hidrofob.  Asferic biconvex, pentru incizii de 2,2 mm. Constanta A 118,6 biometrica.,  Indicele de refractie 1, 46. Diametrul opecii 6,0 mm.  Gama dioptrica: + 0 D la +30D . pasul 0,5 D la dioptriile +10 D - +30D; pasul 1,0 la dioptriile 0D - +10D.  Cyl: 1,5 - 4,5D cu pasul 0,5D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</si>
  <si>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87-60983</t>
  </si>
  <si>
    <t>Mini toric
ready
V7560CZ</t>
  </si>
  <si>
    <t>Cristalin artificial toric, foldabil,
preincarcat, copolimer acrilic hidrofilhidrofob. Asferic biconvex, pentru
incizii de 2,2 mm. Constanta A 118,6
biometrica., Indicele de refractie 1,
46. Diametrul opecii 6,0 mm. Gama
dioptrica: + 0 D la +30D . pasul 0,5
D la dioptriile +10 D - +30D; pasul
1,0 la dioptriile 0D - +10D. Cyl: 1,5 -
4,5D cu pasul 0,5D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</si>
  <si>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DM000529742</t>
  </si>
  <si>
    <t>Cristalin multifocal toric (S forma).</t>
  </si>
  <si>
    <t xml:space="preserve">Cristalin multifocal,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- 119.0. Gama dioptrica +6.0...+34.0D. Pasul 0.5D pentru gama dioptrica +6.0...+30.0D, pasul +0.5...+1.0D pentru gama dioptrica +31.0...+34.0D. Cu o putere de adaugare pentru vedere intermediara de +2.17D si vedere la aproape de +3.25D.  Cilindru de la 1,5D la 6,0D cu pasul 0,75D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</si>
  <si>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cutit 2,2 incizia de baza</t>
  </si>
  <si>
    <t>Cutit microchirurgical OFTALMalmic pentru chirurgia globului ocular, ( pentru incizie corneeană de baza) 2,2 mm. Cutit cu miner complet, cu lățimea lamei de 2.2 mm, satinat, angulat sub unghi 45 grade, cu tăiş lateral cu marcher de 2 mm.   Dual bevel. Steril. Material - otel inoxidabil (aliaj- austenit). (Slit knife 2.2 mm angled double bevel)</t>
  </si>
  <si>
    <t>89-60983</t>
  </si>
  <si>
    <t xml:space="preserve">SLIT
ANGLED
DB 2.2MM
KR DB 22
</t>
  </si>
  <si>
    <t>Shah EyeCare</t>
  </si>
  <si>
    <t xml:space="preserve">Cutit microchirurgical oftalmic
pentru chirurgia globului ocular, (
pentru incizie corneeană de baza) 2,2
mm. Cutit cu miner complet, cu
lățimea lamei de 2.2 mm, satinat,
angulat sub unghi 45 grade, cu tăiş
lateral cu marcher de 2 mm. Dual
bevel. Steril. Material - otel
inoxidabil (aliaj- austenit). (Slit knife
2.2 mm angled double bevel).
Catalog,p.3
</t>
  </si>
  <si>
    <t xml:space="preserve">cristalin artificial forma 4 picioruse preincarcat </t>
  </si>
  <si>
    <t>Cristalin artificial camera posterioară foldabil, monobloc, cu patru piciorușe, acrilic, hidrofilic,  asferic.D=6.0 - 6,2 mm, haptica 10,5 - 11.0. Constanta A  metoda biometrica 118.5 , metoda prin imersie 118.0  Indice de refractie - 1.458 - 1,46.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</si>
  <si>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90-60983</t>
  </si>
  <si>
    <t>Bausch&amp;Lomb</t>
  </si>
  <si>
    <t>Cristalin artificial camera posterioară
foldabil, monobloc, cu patru
piciorușe, acrilic, hidrofilic,
asferic.D=6.0 - 6,2 mm, haptica 10,5 -
11.0. Constanta A metoda
biometrica 118.5 , metoda prin
imersie 119.0 Indice de refractie -
1.458 - 1,46.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</si>
  <si>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 xml:space="preserve">DM000558850
</t>
  </si>
  <si>
    <t>Canula hidrodisectie getabila 25G</t>
  </si>
  <si>
    <t>Canula pentru hidrodisectie, angulata la 8 mm de virf, aplatisata perpendicular pe planul angulatiei,  sterila</t>
  </si>
  <si>
    <t>Canula discizor 23G (cistotom)</t>
  </si>
  <si>
    <t>Canula discizor 23G</t>
  </si>
  <si>
    <t>Canula discizor, 23G, angulata, sterila</t>
  </si>
  <si>
    <t>Cablu bipolar silicon pentru diatermocoagulare compatibil cu aparatul Centurion Alcon</t>
  </si>
  <si>
    <t>93-60983</t>
  </si>
  <si>
    <t>Bipolar
Cable 12 FT.
Silicone, IEC601</t>
  </si>
  <si>
    <t>Cablu bipolar silicon pentru diatermocoagulare compatibil cu
aparatul Centurion Alcon P.47 Alcon surgical product guide</t>
  </si>
  <si>
    <t xml:space="preserve">DM000323507
</t>
  </si>
  <si>
    <t>Virf endodiatermo pentru diatermocoagulare compatibil cu cablul  diatermie compatibil cu aparatul Centurion Alcon N6 (cutie cu 6 buc)</t>
  </si>
  <si>
    <t>Virf endodiatermo pentru diatermocoagulare compatibil cu cablul  diatermie compatibil cu aparatul Centurion Alcon</t>
  </si>
  <si>
    <t>94-60983</t>
  </si>
  <si>
    <t xml:space="preserve">Vârf endodiatermo compatibil pentru aparatul Constellation Alcon,
DSP 25G, steril,unica folosinta P.62 Alcon Surgical Product guide </t>
  </si>
  <si>
    <t xml:space="preserve">Set piese de Irigare si aspirare bimanuala </t>
  </si>
  <si>
    <t>Include doua piese - una pentru irigare, cu 2 orificii laterale, calibru 21G, alta pentru aspirare cu un orificiu cu port superior, calibru 21G</t>
  </si>
  <si>
    <t>95-60983</t>
  </si>
  <si>
    <t>P 081R
/ P 0821R</t>
  </si>
  <si>
    <t>CILITA LTD</t>
  </si>
  <si>
    <t>Federatia
Rusa</t>
  </si>
  <si>
    <t xml:space="preserve">Include doua piese - una pentru
irigare, cu 2 orificii laterale, calibru
21G, alta pentru aspirare cu un
orificiu cu port superior, calibru 21G.
Catalog, p.54
</t>
  </si>
  <si>
    <t>DM000564981
DM000564988</t>
  </si>
  <si>
    <t>Injector pentru implantarea lentilelor intraoculare cu o singura mina</t>
  </si>
  <si>
    <t>Sistem de implantare din titan, de multipla folosinta, autoclavabil, cu mecanism tip piston, cu arc interior pentru implantare usoara, precisa si eficienta</t>
  </si>
  <si>
    <t>96-60983</t>
  </si>
  <si>
    <t>M 2808</t>
  </si>
  <si>
    <t xml:space="preserve">Sistem de implantare din titan, de
multipla folosinta, autoclavabil, cu
mecanism tip piston, cu arc interior
pentru implantare usoara, precisa si
eficienta. Catalog, p.65
</t>
  </si>
  <si>
    <t>DM000564992</t>
  </si>
  <si>
    <t>Ocluzor rigid (pansament ocular rigid)</t>
  </si>
  <si>
    <t>Ocluzor rigid nesteril, transparent, opt orificii</t>
  </si>
  <si>
    <t>Cristalin multifocal, toric</t>
  </si>
  <si>
    <t xml:space="preserve">Cristalin multifocal, toric,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+1.0D pentru gama dioptrica +31.0...+34.0D. Cu o putere de adaugare pentru vedere intermediara de +2.17D si vedere la aproape de +3.25D. Cilindru 1D-3,75D </t>
  </si>
  <si>
    <t>98-60983</t>
  </si>
  <si>
    <t>Lentila
TFNT 20-60</t>
  </si>
  <si>
    <t>Cristalin multifocal, toric,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+1.0D pentru gama
dioptrica +31.0...+34.0D. Cu o putere de adaugare pentru vedere
intermediara de +2.17D si vedere la aproape de +3.25D. Cilindru 1D3,75D P.25 Alcon surgical product guide</t>
  </si>
  <si>
    <t>DM00039068x</t>
  </si>
  <si>
    <t>Cristalin toric</t>
  </si>
  <si>
    <t>Cristalin toric, pliabil, material copolimer, acrilat metacrilat, hidrofob, cu filtru pentru UV si lumina albastra. Optic assymetric X-Wave biconvex wavefront-shaping, asfericitate -0,2 μm.</t>
  </si>
  <si>
    <t>99-60983</t>
  </si>
  <si>
    <t>Lentila
DFT215-615</t>
  </si>
  <si>
    <t>Cristalin toric, pliabil, material copolimer, acrilat metacrilat, hidrofob,
cu filtru pentru UV si lumina albastra. Optic assymetric X-Wave
biconvex wavefront-shaping, asfericitate -0,2 μm. P.25 Alcon surgical
product guide</t>
  </si>
  <si>
    <t xml:space="preserve">DM0004629xx
</t>
  </si>
  <si>
    <t>Cristalin preincarcat</t>
  </si>
  <si>
    <t>Cristalin preincarcat, steril, foldabil din material acrilic hidrofob, asferic cu filtru UV si filtru lumina albastra,  Dioptrii standard minim: 0.0D la +9.0D (pas de 1.0D) si +10.0D la +30.0D (pas de 0.5D),  Dioptrii extreme minim: -10.0D la -1.0D (pas de 1.0D) și +31.0D la +35.0D (pas de 1.0D),  Indice refractiv maxim 1.47,  optica 6mm,  haptica 13mm, design optic: asferic, A- Constanta 118.9, angulatie 0°,  Protectie PCO: 360°  pe intreaga circumferinta a suprafetei optice,  Incizie estimata maxim 2.2-2.4mm,  Sistem preincarcat cu tija de insertie, cu sistem de actionare manual pentru a permite inclusiv retractia tijei,  Sistem de protectie a lentilei sub forma cilindrica cu orificiu ce permite introducerea de solutii vascoelastice,  Sistem de blocare a tijei de insertie contra impingerii accidentale.</t>
  </si>
  <si>
    <t>100-60983</t>
  </si>
  <si>
    <t>877PAY BIFLEX</t>
  </si>
  <si>
    <t>MEDICON
TUR
MEDICAL
ENGINEER
ING LTD.</t>
  </si>
  <si>
    <t xml:space="preserve">Ungaria
</t>
  </si>
  <si>
    <t>Cristalin preincarcat, steril, foldabil din
material acrilic hidrofob, asferic cu filtru
UV si filtru lumina albastra, Dioptrii
standard minim: 0.0D la +9.0D (pas de
1.0D) si +10.0D la +30.0D (pas de
0.5D), Dioptrii extreme minim: -10.0D
la -1.0D (pas de 1.0D) și +31.0D la
+35.0D (pas de 1.0D), Indice refractiv
maxim 1.47, optica 6mm, haptica
13mm, design optic: asferic, AConstanta 118.9, angulatie 0°, Protectie
PCO: 360° pe intreaga circumferinta a
suprafetei optice, Incizie estimata maxim
2.2-2.4mm, Sistem preincarcat cu tija de
insertie, cu sistem de actionare manual
pentru a permite inclusiv retractia tijei,
Sistem de protectie a lentilei sub forma
cilindrica cu orificiu ce permite
introducerea de solutii vascoelastice,
Sistem de blocare a tijei de insertie
contra impingerii accidentale</t>
  </si>
  <si>
    <t xml:space="preserve">DM000362900
</t>
  </si>
  <si>
    <t xml:space="preserve">Vopsea pentru marcarea capsulei anterioare și hialoidei posterioare, uz intraocular – flacon  1,0 ml 0,06%, steril. pH 7.3-7.6, cu osmolitatea 270-400 mOsm/kg. Fiecare flacon  este ambalată într-un blister de calitate medicală cu canula 27G (sterilizare ETO ). Flacon= Bucată
</t>
  </si>
  <si>
    <t>Câmpuri operatorii pentru chirurgia globului ocular (câmp operator de unica folosință, steril, dimensiune 102x122 cm (+/- 2 cm), Material SMS, cu punga de colectare a fluidelor, cu apertura ovală (suprafata de lucru) cu dimensiunea 6x4 cm, acoperita integral cu pelicula adezivă.</t>
  </si>
  <si>
    <t>102-60983</t>
  </si>
  <si>
    <t>SD-01601-01</t>
  </si>
  <si>
    <t>Câmpuri operatorii pentru chirurgia
globului ocular (câmp operator de unica
folosință, steril, dimensiune 102x122 cm
(+/- 2 cm), Material SMS, cu punga de colectare a fluidelor, cu apertura ovală
(suprafata de lucru) cu dimensiunea 6x4
cm, acoperita integral cu pelicula adezivă</t>
  </si>
  <si>
    <t>DM000240919</t>
  </si>
  <si>
    <t>Cutit de unica folosinta, pentru interventii microchirurgicale, miner complet, lama din otel inoxidabil dur, lama pentru incizie crescenta, 2.2- 2.3 mm, angulat , dublu teșita în sus,  satinat, steril</t>
  </si>
  <si>
    <t>103-60983</t>
  </si>
  <si>
    <t>CRESCENT
BEVEL UP
2.2MM
CRU 22</t>
  </si>
  <si>
    <t xml:space="preserve">Cutit de unica folosinta, pentru
interventii microchirurgicale, miner
complet, lama din otel inoxidabil dur,
lama pentru incizie crescenta, 2.2 mm,
angulat , dublu teșita în sus, satinat,
steril. Catalog, p.3
</t>
  </si>
  <si>
    <t>DM000761013</t>
  </si>
  <si>
    <t>Test Fluoresceina</t>
  </si>
  <si>
    <t xml:space="preserve">Test Fluoresceina. </t>
  </si>
  <si>
    <t>104-60983</t>
  </si>
  <si>
    <t>FLUORESC EIN
SODIUM OPHTHAL
MIC STRIPS USP</t>
  </si>
  <si>
    <t xml:space="preserve">MADHU
INSTRUMENTS
PVT. LTD.
</t>
  </si>
  <si>
    <t>Injector pentru implantarea cristalinelor artificiale</t>
  </si>
  <si>
    <t>Injector pentru implantarea cristalinelor artificiale pentru incizia 2.2 mm.   Steril.</t>
  </si>
  <si>
    <r>
      <t xml:space="preserve">Vopsea pentru marcarea capsulei anterioare și hialoidei posterioare, uz intraocular – </t>
    </r>
    <r>
      <rPr>
        <b/>
        <sz val="11"/>
        <rFont val="Times New Roman"/>
        <family val="1"/>
        <charset val="204"/>
      </rPr>
      <t>flacon  1,0 ml 0,06%</t>
    </r>
    <r>
      <rPr>
        <sz val="11"/>
        <rFont val="Times New Roman"/>
        <family val="1"/>
        <charset val="204"/>
      </rPr>
      <t xml:space="preserve">, steril. pH 7.3-7.6, cu osmolitatea 270-400 mOsm/kg. Fiecare flacon  este ambalată într-un blister de calitate medicală cu canula 27G (sterilizare ETO ). Flacon= Bucată
</t>
    </r>
  </si>
  <si>
    <t>106-60983</t>
  </si>
  <si>
    <t>Bio Blue TRYPAN
BLUE (0,06%
W/V)</t>
  </si>
  <si>
    <t>BIOTECH
OPHTHALMICS
PVT. LTD</t>
  </si>
  <si>
    <t>Vopsea pentru marcarea capsulei
anterioare și hialoidei posterioare, uz
intraocular – flacon 1,0 ml 0,06%,
steril. pH 7.3-7.6, cu osmolitatea 270-
400 mOsm/kg. Fiecare flacon este
ambalată într-un blister de calitate
medicală cu canula 27G (sterilizare
ETO ). Flacon= Bucată</t>
  </si>
  <si>
    <t>Cristalin artificial dur camera posterioara</t>
  </si>
  <si>
    <t>Cristalin artificial camera posterioara,PMMA.Optica 6,0mm,haptica 12,5 mm.Gama dioptrica :+10,0D-+40,0D.Indice de refractie 1,49.Constanta A-118,2 steril.Pasul de 0,5 D.Toate cristaline sa fie cu UV filtru YAG lazer compatibile</t>
  </si>
  <si>
    <t>buc</t>
  </si>
  <si>
    <t>107-60983</t>
  </si>
  <si>
    <t>B60125C</t>
  </si>
  <si>
    <t>BIO-TECH
VISION CARE
PVT. LTD.</t>
  </si>
  <si>
    <t>Cristalin artificial camera
posterioara,PMMA.Optica
6,0mm,haptica 12,5 mm.Gama dioptrica
:+10,0D-+40,0D.Indice de refractie
1,49.Constanta A-118,2 steril.Pasul de
0,5 D.Toate cristaline sa fie cu UV filtru
YAG lazer compatibile</t>
  </si>
  <si>
    <t>DM000706118</t>
  </si>
  <si>
    <t>Miostat</t>
  </si>
  <si>
    <t xml:space="preserve">Solutie  carbohol 0,01 % 1,5ml solutie intraoculara </t>
  </si>
  <si>
    <t>fl</t>
  </si>
  <si>
    <t>108-60983</t>
  </si>
  <si>
    <t>Solutie carbohol 0,01 % 1,5ml solutie intraoculara P.54 Alcon
surgical product guide</t>
  </si>
  <si>
    <t>GMP</t>
  </si>
  <si>
    <t>Cristalin artificial  monofocal camera posterioară</t>
  </si>
  <si>
    <t>Cristalin artificial monofocal
Material: Acrilic/metacrilat/copolimer. Hidrofob
Biconvex, asferic anterior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incizie 2.2-2.4 mm, steril, compatibil cu cristalinul sau cartuș cu injector, steril -compatibil cu cristalinul, de unică folosință.
*Termenul/termenele de sterilitate inclusiv  și a cartușului/injectorului să fie indicat pe ambalaj (sterile minim 24 luni, pentru toate componentele ambalajului) și va fi indicat pe ambalajul steril, cât și pe cutie (în cazul livrării produselor în cutie).
 Toate cristalinele artificiale să fie compatibile cu YAG-laser.</t>
  </si>
  <si>
    <t>bucată</t>
  </si>
  <si>
    <t>Cristalin artificial monofocal camera posterioară, cu filtru galben</t>
  </si>
  <si>
    <t>Cristalin artificial monofocal 
Material: Acrilic/metacrilatcopolimer.  Hidrofob
Biconvex, asferic anterior. 
Diametru 6.0 mm. Haptica 13.0 mm, tip C
UV filtru, filtru lumina violetă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incizia 2.2-2.4mm, compatibil cu cristalinul sau cartuș cu injector compatibil cu cristalinul, sterile, de unică folosință.
*Termenul/termenele de sterilitate inclusiv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</si>
  <si>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Cristalin artificial multifocal, preîncărcat
Material: copolimer/acrilat metacrilat/acrilic. Hidrofob
Biconvex, asferic anterior. 
Diametrul  6.0 mm. Haptica 13.0 mm, tip C
UV filtru, filtru lumina violetă
Indice de refractie: 1.47
Constanta A: metoda biometria ecografică prin contact 118.8, metoda biometrie optică 119.3
Gama dioptrică: +5.0D...+34.0D. Pasul 0.5D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</si>
  <si>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 xml:space="preserve">Cristalin artificial camera posterioara toric </t>
  </si>
  <si>
    <t xml:space="preserve">Cristalin  artificial toric, preîncărcat
Material copolimer/acrilic. Hidrofob.  
Biconvex, asferic anterior. 
Diametrul 6.0 mm. Haptica 13.0 mm, tip C 
UV filtru
Constanta A:  metoda biometria ecografică prin contact 118.8, metoda biometrie optică 119.3
Indicele de refractie 1.47. 
Gama dioptrică: +5.0D...+34.0D pasul 0.5D
Cilindrul: 1.5D - 8.0D                                                                                                                     
</t>
  </si>
  <si>
    <t>Cristalin  artificial  EDOF</t>
  </si>
  <si>
    <t>Cristalin  artificial  EDOF 
Material:  copolimer/acrilic. Hidrofob 
Biconvex, asferic anterior
Diametrul 6.0 mm. Haptica 13.0 mm, tip C
UV filtru, filtru lumină violetă
Indicele de refractie 1.47
Constanta A: metoda biometria ecografică prin contact 118.8, metoda biometrie optică 119.3
Gama dioptrica: +5.0D ... +34.0D, pasul 0.5D 
Cu cartuș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t>
  </si>
  <si>
    <t xml:space="preserve">Cristalin artificial toric EDOF </t>
  </si>
  <si>
    <t xml:space="preserve">Cristalin  artificial toric EDOF, preîncărcat 
Material:  copolimer/acrilic. Hidrofob 
Biconvex, asferic anterior
Diametrul 6.0 mm. Haptica 13.0 mm, tip C
UV filtru, filtru lumină violetă
Indicele de refractie 1.47
Constanta A: metoda biometria ecografică prin contact 118.8, metoda biometrie optică 119.3
Gama dioptrică: +5.0D...+34.0D pasul 0.5D
Cilindru: 1.00D - 6.00D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
  </si>
  <si>
    <t>Cristalin artificial multifocal toric</t>
  </si>
  <si>
    <t xml:space="preserve">Cristalin artificial multifocal toric, preîncărcat
Material: copolimer/acrilat/metacrilat/acrilic. Hidrofob
Diametrul  6.0 mm. Haptica 13.0 mm, tip C
UV filtru, filtru lumină violetă
Indice de refractie 1.47
Constanta A: metoda biometria ecografică prin contact 118.8, metoda biometrie optică 119.3
Gama dioptrică:  +5.0D...+34.0D. Pasul 0.5D 
Cilindru 1.0D - 3.75D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
  </si>
  <si>
    <t xml:space="preserve">Cristalin artificial </t>
  </si>
  <si>
    <t xml:space="preserve">Cristalin artificial monofocal + vedere intermediară
Material: Acrilic. Hidrofob
Biconvex, asferic anterior. Margine posterioară pătrată, continuă, mată, la 360°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Cu cartuș/injector pentru incizie 2.2-2.4 mm, steril, compatibil cu cristalinul,de unică folosință.
*Termenul/termenele de sterilitate inclusiv  și a cartușului/injectorului să fie indicat pe ambalaj (sterile minim 24 luni, pentru toate componentele ambalajului) și va fi indicat pe ambalajul steril, cât și pe cutie (în cazul livrării produselor în cutie).
</t>
  </si>
  <si>
    <t>Cristalin  artificial foldabil  progresiv preincarcat.</t>
  </si>
  <si>
    <t>Lentila intraoculara Este preîncărcat, are un design monobloc și este destinat inciziilor mici. implant chirurgical este realizat dintr-un copolimer hidrofil-hidrofob cu un cromofor care filtrează radiațiile UV și are un indice de refracție de 1,46 la 35°C. Suprafața anterioară se bazează pe o optică brevetată, proprietară, care oferă o adâncime extinsă a focalizării pentru o vedere progresivă la toate distanțele, cu o capacitate imbunătățită de focalizare a lentilei începând de la 35 cm Procent de apă - 25%, index de retractiei - 1,46 A Constanta  118,6 dioptric range 0.0D +30.0D, 0.5 from +10.5 to + 30.0, 1.0 from 0.0 to +10.0,  Diameter of the optical plate (mm) 6,0 mm, haptica 10,75 Putere echivalentă corneană - +3,25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</si>
  <si>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117-60983</t>
  </si>
  <si>
    <t xml:space="preserve">MINI WELL
PROXA
1121CCZ </t>
  </si>
  <si>
    <t>SIFI S.P.A.</t>
  </si>
  <si>
    <t xml:space="preserve">Lentila intraoculara Este preîncărcat, are un design monobloc și este destinat inciziilor mici. implant chirurgical este
realizat dintr-un copolimer hidrofilhidrofob cu un cromofor care filtrează radiațiile UV și are un indice de refracție
de 1,46 la 35°C. Suprafața anterioară se bazează pe o optică brevetată, proprietară, care oferă o adâncime extinsă a focalizării pentru o vedere progresivă la toate distanțele, cu o
capacitate imbunătățită de focalizare a lentilei începând de la 35 cm Procent de apă - 25%, index de retractiei - 1,46 A
Constanta 118,6 dioptric range 0.0D +30.0D, 0.5 from +10.5 to + 30.0, 1.0 from 0.0 to +10.0, Diameter of the optical plate (mm) 6,0 mm, haptica 10,75 Putere echivalentă corneană - +3,25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t>
  </si>
  <si>
    <t>DM000529745</t>
  </si>
  <si>
    <t>Casete combinate pentru cataracta şi facoemulsificare</t>
  </si>
  <si>
    <t xml:space="preserve">1) Pentru Alcon Infinity Facoemulsificator: 0.9 mm ; 2) Sterile; </t>
  </si>
  <si>
    <t xml:space="preserve">Piesa pentru vitrectomie anterioara compatibil cu Infiniti  Vision System 1)Sterila; 2) Unica folosinta; 3) 23GA; </t>
  </si>
  <si>
    <t>Piesa pentru vitrectomie anterioara compatibil cu Infiniti  Vision System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</si>
</sst>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_₽"/>
    <numFmt numFmtId="165" formatCode="0.00000"/>
    <numFmt numFmtId="166" formatCode="0.0000"/>
  </numFmts>
  <fonts count="14" x14ac:knownFonts="1">
    <font>
      <sz val="11"/>
      <color theme="1"/>
      <name val="Calibri"/>
      <family val="2"/>
      <scheme val="minor"/>
    </font>
    <font>
      <b/>
      <sz val="8"/>
      <color theme="1"/>
      <name val="Times New Roman"/>
      <family val="1"/>
      <charset val="204"/>
    </font>
    <font>
      <sz val="8"/>
      <color theme="1"/>
      <name val="Times New Roman"/>
      <family val="1"/>
      <charset val="204"/>
    </font>
    <font>
      <sz val="10"/>
      <name val="Arial"/>
      <family val="2"/>
    </font>
    <font>
      <b/>
      <sz val="11"/>
      <color indexed="8"/>
      <name val="Times New Roman"/>
      <family val="1"/>
      <charset val="204"/>
    </font>
    <font>
      <sz val="10"/>
      <color theme="1"/>
      <name val="Times New Roman"/>
      <family val="1"/>
      <charset val="204"/>
    </font>
    <font>
      <sz val="11"/>
      <color theme="1"/>
      <name val="Times New Roman"/>
      <family val="1"/>
      <charset val="204"/>
    </font>
    <font>
      <sz val="11"/>
      <name val="Times New Roman"/>
      <family val="1"/>
      <charset val="204"/>
    </font>
    <font>
      <sz val="11"/>
      <color indexed="8"/>
      <name val="Times New Roman"/>
      <family val="1"/>
      <charset val="204"/>
    </font>
    <font>
      <sz val="11"/>
      <color rgb="FFFF0000"/>
      <name val="Times New Roman"/>
      <family val="1"/>
      <charset val="204"/>
    </font>
    <font>
      <sz val="10"/>
      <name val="Arial"/>
      <family val="2"/>
      <charset val="204"/>
    </font>
    <font>
      <sz val="10"/>
      <name val="Times New Roman"/>
      <family val="1"/>
      <charset val="204"/>
    </font>
    <font>
      <b/>
      <sz val="11"/>
      <name val="Times New Roman"/>
      <family val="1"/>
      <charset val="204"/>
    </font>
    <font>
      <sz val="14"/>
      <color rgb="FF000000"/>
      <name val="Times New Roman"/>
      <family val="1"/>
      <charset val="204"/>
    </font>
  </fonts>
  <fills count="6">
    <fill>
      <patternFill patternType="none"/>
    </fill>
    <fill>
      <patternFill patternType="gray125"/>
    </fill>
    <fill>
      <patternFill patternType="solid">
        <fgColor theme="9" tint="0.79998168889431442"/>
        <bgColor indexed="64"/>
      </patternFill>
    </fill>
    <fill>
      <patternFill patternType="solid">
        <fgColor theme="0" tint="-0.249977111117893"/>
        <bgColor indexed="64"/>
      </patternFill>
    </fill>
    <fill>
      <patternFill patternType="solid">
        <fgColor theme="0"/>
        <bgColor indexed="64"/>
      </patternFill>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3" fillId="0" borderId="0"/>
    <xf numFmtId="0" fontId="10" fillId="0" borderId="0"/>
    <xf numFmtId="0" fontId="10" fillId="0" borderId="0"/>
  </cellStyleXfs>
  <cellXfs count="72">
    <xf numFmtId="0" fontId="0" fillId="0" borderId="0" xfId="0"/>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wrapText="1"/>
    </xf>
    <xf numFmtId="0" fontId="0" fillId="2" borderId="1" xfId="0" applyFill="1" applyBorder="1" applyAlignment="1">
      <alignment vertical="top" wrapText="1"/>
    </xf>
    <xf numFmtId="1" fontId="4" fillId="3" borderId="1" xfId="1" applyNumberFormat="1" applyFont="1" applyFill="1" applyBorder="1" applyAlignment="1">
      <alignment horizontal="center" wrapText="1"/>
    </xf>
    <xf numFmtId="4" fontId="4" fillId="3" borderId="1" xfId="1" applyNumberFormat="1" applyFont="1" applyFill="1" applyBorder="1" applyAlignment="1">
      <alignment horizontal="center" wrapText="1"/>
    </xf>
    <xf numFmtId="4" fontId="4" fillId="3" borderId="1" xfId="1"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2" fontId="5" fillId="0" borderId="1" xfId="0" applyNumberFormat="1"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top"/>
    </xf>
    <xf numFmtId="0" fontId="0" fillId="0" borderId="1" xfId="0" applyBorder="1" applyAlignment="1">
      <alignment vertical="top"/>
    </xf>
    <xf numFmtId="0" fontId="5" fillId="2" borderId="1" xfId="0" applyFont="1" applyFill="1" applyBorder="1" applyAlignment="1">
      <alignment horizontal="center" vertical="center" wrapText="1"/>
    </xf>
    <xf numFmtId="164" fontId="7" fillId="2" borderId="1" xfId="1" applyNumberFormat="1" applyFont="1" applyFill="1" applyBorder="1" applyAlignment="1" applyProtection="1">
      <alignment horizontal="center" vertical="center"/>
      <protection locked="0"/>
    </xf>
    <xf numFmtId="4" fontId="7" fillId="2" borderId="1" xfId="0" applyNumberFormat="1" applyFont="1" applyFill="1" applyBorder="1" applyAlignment="1">
      <alignment horizontal="center" wrapText="1"/>
    </xf>
    <xf numFmtId="4" fontId="7" fillId="2" borderId="1" xfId="0" applyNumberFormat="1" applyFont="1" applyFill="1" applyBorder="1" applyAlignment="1">
      <alignment horizontal="center" vertical="center" wrapText="1"/>
    </xf>
    <xf numFmtId="4" fontId="7" fillId="4" borderId="1" xfId="0" applyNumberFormat="1" applyFont="1" applyFill="1" applyBorder="1" applyAlignment="1">
      <alignment horizontal="center" vertical="center" wrapText="1"/>
    </xf>
    <xf numFmtId="4" fontId="7" fillId="4" borderId="1" xfId="0" applyNumberFormat="1" applyFont="1" applyFill="1" applyBorder="1" applyAlignment="1">
      <alignment horizontal="center" wrapText="1"/>
    </xf>
    <xf numFmtId="1" fontId="7" fillId="2" borderId="1" xfId="0" applyNumberFormat="1" applyFont="1" applyFill="1" applyBorder="1" applyAlignment="1">
      <alignment horizontal="center" vertical="center" wrapText="1"/>
    </xf>
    <xf numFmtId="4" fontId="8" fillId="2" borderId="1" xfId="1" applyNumberFormat="1" applyFont="1" applyFill="1" applyBorder="1" applyAlignment="1">
      <alignment horizontal="center" vertical="center" wrapText="1"/>
    </xf>
    <xf numFmtId="4" fontId="8" fillId="2" borderId="1" xfId="1" applyNumberFormat="1" applyFont="1" applyFill="1" applyBorder="1" applyAlignment="1">
      <alignment vertical="center" wrapText="1"/>
    </xf>
    <xf numFmtId="164" fontId="7" fillId="2" borderId="1" xfId="1" applyNumberFormat="1" applyFont="1" applyFill="1" applyBorder="1" applyAlignment="1" applyProtection="1">
      <alignment horizontal="center"/>
      <protection locked="0"/>
    </xf>
    <xf numFmtId="0" fontId="9" fillId="0" borderId="1" xfId="0" applyFont="1" applyBorder="1" applyAlignment="1">
      <alignment horizontal="center" vertical="center"/>
    </xf>
    <xf numFmtId="165" fontId="7" fillId="2" borderId="1" xfId="0" applyNumberFormat="1" applyFont="1" applyFill="1" applyBorder="1" applyAlignment="1">
      <alignment horizontal="center" wrapText="1"/>
    </xf>
    <xf numFmtId="166" fontId="7" fillId="2" borderId="1" xfId="0" applyNumberFormat="1" applyFont="1" applyFill="1" applyBorder="1" applyAlignment="1">
      <alignment horizontal="center" vertical="center" wrapText="1"/>
    </xf>
    <xf numFmtId="4" fontId="7" fillId="2" borderId="1" xfId="1" applyNumberFormat="1" applyFont="1" applyFill="1" applyBorder="1" applyAlignment="1" applyProtection="1">
      <alignment horizontal="center"/>
      <protection locked="0"/>
    </xf>
    <xf numFmtId="166" fontId="7" fillId="2" borderId="1" xfId="1" applyNumberFormat="1" applyFont="1" applyFill="1" applyBorder="1" applyAlignment="1" applyProtection="1">
      <alignment horizontal="center" vertical="center"/>
      <protection locked="0"/>
    </xf>
    <xf numFmtId="4" fontId="7" fillId="2" borderId="1" xfId="1" applyNumberFormat="1" applyFont="1" applyFill="1" applyBorder="1" applyAlignment="1" applyProtection="1">
      <alignment horizontal="center" vertical="center" wrapText="1"/>
      <protection locked="0"/>
    </xf>
    <xf numFmtId="4" fontId="7" fillId="2" borderId="1" xfId="1" applyNumberFormat="1" applyFont="1" applyFill="1" applyBorder="1" applyAlignment="1" applyProtection="1">
      <alignment vertical="center" wrapText="1"/>
      <protection locked="0"/>
    </xf>
    <xf numFmtId="166" fontId="7" fillId="2" borderId="1" xfId="1" applyNumberFormat="1" applyFont="1" applyFill="1" applyBorder="1" applyAlignment="1" applyProtection="1">
      <alignment horizontal="center"/>
      <protection locked="0"/>
    </xf>
    <xf numFmtId="166" fontId="7" fillId="2" borderId="1" xfId="0" applyNumberFormat="1" applyFont="1" applyFill="1" applyBorder="1" applyAlignment="1">
      <alignment horizontal="center" wrapText="1"/>
    </xf>
    <xf numFmtId="0" fontId="7" fillId="2" borderId="1" xfId="0" applyFont="1" applyFill="1" applyBorder="1"/>
    <xf numFmtId="0" fontId="7" fillId="2" borderId="1" xfId="0" applyFont="1" applyFill="1" applyBorder="1" applyAlignment="1">
      <alignment horizontal="center" vertical="center"/>
    </xf>
    <xf numFmtId="0" fontId="7" fillId="2" borderId="1" xfId="0" applyFont="1" applyFill="1" applyBorder="1" applyAlignment="1">
      <alignment vertical="center" wrapText="1"/>
    </xf>
    <xf numFmtId="0" fontId="7" fillId="2" borderId="1" xfId="0" applyFont="1" applyFill="1" applyBorder="1" applyAlignment="1">
      <alignment vertical="center"/>
    </xf>
    <xf numFmtId="4" fontId="7" fillId="2" borderId="1" xfId="0" applyNumberFormat="1" applyFont="1" applyFill="1" applyBorder="1" applyAlignment="1">
      <alignment horizontal="center" vertical="center"/>
    </xf>
    <xf numFmtId="0" fontId="10" fillId="2" borderId="0" xfId="0" applyFont="1" applyFill="1"/>
    <xf numFmtId="4" fontId="7" fillId="2" borderId="1" xfId="0" applyNumberFormat="1" applyFont="1" applyFill="1" applyBorder="1" applyAlignment="1">
      <alignment horizontal="center"/>
    </xf>
    <xf numFmtId="166" fontId="7" fillId="2" borderId="1" xfId="0" applyNumberFormat="1" applyFont="1" applyFill="1" applyBorder="1" applyAlignment="1">
      <alignment horizontal="center"/>
    </xf>
    <xf numFmtId="166" fontId="7" fillId="2" borderId="1" xfId="0" applyNumberFormat="1" applyFont="1" applyFill="1" applyBorder="1" applyAlignment="1">
      <alignment horizontal="center" vertical="center"/>
    </xf>
    <xf numFmtId="0" fontId="7" fillId="2" borderId="1" xfId="0" applyFont="1" applyFill="1" applyBorder="1" applyAlignment="1">
      <alignment horizontal="center"/>
    </xf>
    <xf numFmtId="0" fontId="7" fillId="2" borderId="1" xfId="0" applyFont="1" applyFill="1" applyBorder="1" applyAlignment="1">
      <alignment horizontal="center" vertical="center" wrapText="1"/>
    </xf>
    <xf numFmtId="3" fontId="7" fillId="2" borderId="1" xfId="0" applyNumberFormat="1" applyFont="1" applyFill="1" applyBorder="1"/>
    <xf numFmtId="0" fontId="11" fillId="2" borderId="0" xfId="0" applyFont="1" applyFill="1" applyAlignment="1">
      <alignment vertical="top" wrapText="1"/>
    </xf>
    <xf numFmtId="0" fontId="7" fillId="2" borderId="1" xfId="0" applyFont="1" applyFill="1" applyBorder="1" applyAlignment="1">
      <alignment vertical="top" wrapText="1"/>
    </xf>
    <xf numFmtId="0" fontId="7" fillId="2" borderId="1" xfId="0" applyFont="1" applyFill="1" applyBorder="1" applyAlignment="1">
      <alignment wrapText="1"/>
    </xf>
    <xf numFmtId="0" fontId="5" fillId="0" borderId="1" xfId="0" applyFont="1" applyBorder="1" applyAlignment="1">
      <alignment vertical="top" wrapText="1"/>
    </xf>
    <xf numFmtId="0" fontId="5" fillId="0" borderId="1" xfId="0" applyFont="1" applyBorder="1" applyAlignment="1">
      <alignment horizontal="left" vertical="top" wrapText="1"/>
    </xf>
    <xf numFmtId="0" fontId="5" fillId="0" borderId="1" xfId="0" applyFont="1" applyBorder="1" applyAlignment="1">
      <alignment horizontal="center" vertical="top"/>
    </xf>
    <xf numFmtId="2" fontId="5" fillId="0" borderId="1" xfId="0" applyNumberFormat="1" applyFont="1" applyBorder="1" applyAlignment="1">
      <alignment horizontal="center" vertical="top"/>
    </xf>
    <xf numFmtId="0" fontId="5" fillId="2" borderId="1" xfId="0" applyFont="1" applyFill="1" applyBorder="1" applyAlignment="1">
      <alignment vertical="top" wrapText="1"/>
    </xf>
    <xf numFmtId="0" fontId="7" fillId="0" borderId="1" xfId="2" applyFont="1" applyBorder="1" applyAlignment="1">
      <alignment horizontal="left" vertical="top" wrapText="1"/>
    </xf>
    <xf numFmtId="0" fontId="7" fillId="2" borderId="1" xfId="2" applyFont="1" applyFill="1" applyBorder="1" applyAlignment="1">
      <alignment horizontal="left" vertical="top" wrapText="1"/>
    </xf>
    <xf numFmtId="0" fontId="0" fillId="0" borderId="1" xfId="0" applyBorder="1" applyAlignment="1">
      <alignment horizontal="center" vertical="center"/>
    </xf>
    <xf numFmtId="4" fontId="7" fillId="5" borderId="1" xfId="0" applyNumberFormat="1" applyFont="1" applyFill="1" applyBorder="1" applyAlignment="1">
      <alignment horizontal="center" vertical="center" wrapText="1"/>
    </xf>
    <xf numFmtId="4" fontId="7" fillId="5" borderId="1" xfId="0" applyNumberFormat="1" applyFont="1" applyFill="1" applyBorder="1" applyAlignment="1">
      <alignment horizontal="center" wrapText="1"/>
    </xf>
    <xf numFmtId="0" fontId="6" fillId="0" borderId="1" xfId="0" applyFont="1" applyBorder="1" applyAlignment="1">
      <alignment horizontal="center" vertical="top" wrapText="1"/>
    </xf>
    <xf numFmtId="4" fontId="7" fillId="2" borderId="0" xfId="0" applyNumberFormat="1" applyFont="1" applyFill="1" applyAlignment="1">
      <alignment horizontal="center" vertical="center" wrapText="1"/>
    </xf>
    <xf numFmtId="0" fontId="13" fillId="0" borderId="1" xfId="3" applyFont="1" applyBorder="1" applyAlignment="1">
      <alignment horizontal="center" vertical="center" wrapText="1"/>
    </xf>
    <xf numFmtId="0" fontId="5" fillId="0" borderId="1" xfId="0" applyFont="1" applyBorder="1" applyAlignment="1">
      <alignment horizontal="center" vertical="top" wrapText="1"/>
    </xf>
    <xf numFmtId="0" fontId="5" fillId="2" borderId="1" xfId="0" applyFont="1" applyFill="1" applyBorder="1" applyAlignment="1">
      <alignment horizontal="center" vertical="top" wrapText="1"/>
    </xf>
    <xf numFmtId="0" fontId="5" fillId="2" borderId="1" xfId="0" applyFont="1" applyFill="1" applyBorder="1" applyAlignment="1">
      <alignment horizontal="center" vertical="top"/>
    </xf>
    <xf numFmtId="0" fontId="6" fillId="2" borderId="1" xfId="0" applyFont="1" applyFill="1" applyBorder="1" applyAlignment="1">
      <alignment horizontal="center" vertical="top"/>
    </xf>
    <xf numFmtId="0" fontId="0" fillId="0" borderId="0" xfId="0" applyAlignment="1">
      <alignment vertical="top"/>
    </xf>
    <xf numFmtId="0" fontId="0" fillId="0" borderId="0" xfId="0" applyAlignment="1">
      <alignment horizontal="center" vertical="center"/>
    </xf>
    <xf numFmtId="4" fontId="0" fillId="0" borderId="0" xfId="0" applyNumberFormat="1" applyAlignment="1">
      <alignment vertical="top"/>
    </xf>
    <xf numFmtId="0" fontId="6" fillId="0" borderId="1" xfId="0" applyFont="1" applyBorder="1"/>
    <xf numFmtId="0" fontId="6" fillId="0" borderId="1" xfId="0" applyFont="1" applyBorder="1" applyAlignment="1">
      <alignment wrapText="1"/>
    </xf>
    <xf numFmtId="0" fontId="0" fillId="0" borderId="1" xfId="0" applyBorder="1"/>
    <xf numFmtId="0" fontId="11" fillId="0" borderId="1" xfId="2" applyFont="1" applyBorder="1" applyAlignment="1">
      <alignment horizontal="left" vertical="top" wrapText="1"/>
    </xf>
  </cellXfs>
  <cellStyles count="4">
    <cellStyle name="Normal" xfId="0" builtinId="0"/>
    <cellStyle name="Normal 15" xfId="3" xr:uid="{96A8EC77-195D-425B-9805-F659B3EACA28}"/>
    <cellStyle name="Normal 2" xfId="1" xr:uid="{0169BF2B-1E2A-4DFA-8D15-6DB703501759}"/>
    <cellStyle name="Normal 2 2 2 2 2" xfId="2" xr:uid="{2CD992E2-18A7-44E9-8515-C33D13F75E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F9EDC-4649-422F-BC79-B96EFE77A3FD}">
  <sheetPr filterMode="1"/>
  <dimension ref="A1:AL119"/>
  <sheetViews>
    <sheetView zoomScale="85" zoomScaleNormal="85" workbookViewId="0">
      <selection activeCell="AO8" sqref="A1:XFD1048576"/>
    </sheetView>
  </sheetViews>
  <sheetFormatPr defaultRowHeight="20.100000000000001" customHeight="1" x14ac:dyDescent="0.25"/>
  <cols>
    <col min="7" max="8" width="9.140625" customWidth="1"/>
    <col min="9" max="9" width="14.7109375" customWidth="1"/>
    <col min="10" max="10" width="12.42578125" customWidth="1"/>
    <col min="11" max="11" width="9.140625" customWidth="1"/>
    <col min="12" max="12" width="17.85546875" customWidth="1"/>
    <col min="13" max="13" width="12.7109375" customWidth="1"/>
    <col min="14" max="14" width="19.42578125" customWidth="1"/>
    <col min="15" max="15" width="13.42578125" customWidth="1"/>
    <col min="16" max="16" width="13.7109375" customWidth="1"/>
    <col min="17" max="17" width="12.140625" customWidth="1"/>
    <col min="18" max="18" width="9.140625" customWidth="1"/>
    <col min="19" max="19" width="12.28515625" customWidth="1"/>
    <col min="20" max="20" width="19.28515625" customWidth="1"/>
    <col min="21" max="21" width="9.140625" customWidth="1"/>
    <col min="22" max="22" width="15.42578125" customWidth="1"/>
    <col min="23" max="29" width="0" hidden="1" customWidth="1"/>
    <col min="30" max="30" width="12.85546875" hidden="1" customWidth="1"/>
    <col min="31" max="31" width="13.140625" hidden="1" customWidth="1"/>
    <col min="32" max="32" width="14.140625" hidden="1" customWidth="1"/>
    <col min="33" max="34" width="27.42578125" hidden="1" customWidth="1"/>
    <col min="35" max="35" width="16.85546875" hidden="1" customWidth="1"/>
    <col min="36" max="36" width="17.140625" hidden="1" customWidth="1"/>
    <col min="37" max="37" width="15.5703125" hidden="1" customWidth="1"/>
    <col min="38" max="38" width="14.7109375" hidden="1" customWidth="1"/>
  </cols>
  <sheetData>
    <row r="1" spans="1:38" ht="66" customHeight="1" x14ac:dyDescent="0.25">
      <c r="A1" s="1" t="s">
        <v>0</v>
      </c>
      <c r="B1" s="1" t="s">
        <v>1</v>
      </c>
      <c r="C1" s="1" t="s">
        <v>2</v>
      </c>
      <c r="D1" s="1" t="s">
        <v>3</v>
      </c>
      <c r="E1" s="1" t="s">
        <v>4</v>
      </c>
      <c r="F1" s="1" t="s">
        <v>5</v>
      </c>
      <c r="G1" s="1" t="s">
        <v>6</v>
      </c>
      <c r="H1" s="1" t="s">
        <v>7</v>
      </c>
      <c r="I1" s="2" t="s">
        <v>8</v>
      </c>
      <c r="J1" s="3" t="s">
        <v>9</v>
      </c>
      <c r="K1" s="3" t="s">
        <v>10</v>
      </c>
      <c r="L1" s="3" t="s">
        <v>11</v>
      </c>
      <c r="M1" s="3" t="s">
        <v>12</v>
      </c>
      <c r="N1" s="3" t="s">
        <v>13</v>
      </c>
      <c r="O1" s="3" t="s">
        <v>14</v>
      </c>
      <c r="P1" s="3" t="s">
        <v>15</v>
      </c>
      <c r="Q1" s="3" t="s">
        <v>16</v>
      </c>
      <c r="R1" s="3" t="s">
        <v>17</v>
      </c>
      <c r="S1" s="3" t="s">
        <v>18</v>
      </c>
      <c r="T1" s="3" t="s">
        <v>19</v>
      </c>
      <c r="U1" s="3" t="s">
        <v>20</v>
      </c>
      <c r="V1" s="4" t="s">
        <v>21</v>
      </c>
      <c r="W1" s="5" t="s">
        <v>0</v>
      </c>
      <c r="X1" s="5" t="s">
        <v>22</v>
      </c>
      <c r="Y1" s="5" t="s">
        <v>23</v>
      </c>
      <c r="Z1" s="6" t="s">
        <v>24</v>
      </c>
      <c r="AA1" s="6" t="s">
        <v>25</v>
      </c>
      <c r="AB1" s="7" t="s">
        <v>26</v>
      </c>
      <c r="AC1" s="7" t="s">
        <v>27</v>
      </c>
      <c r="AD1" s="7" t="s">
        <v>28</v>
      </c>
      <c r="AE1" s="7" t="s">
        <v>29</v>
      </c>
      <c r="AF1" s="6" t="s">
        <v>30</v>
      </c>
      <c r="AG1" s="7" t="s">
        <v>31</v>
      </c>
      <c r="AH1" s="7" t="s">
        <v>32</v>
      </c>
      <c r="AI1" s="7" t="s">
        <v>33</v>
      </c>
      <c r="AJ1" s="7" t="s">
        <v>34</v>
      </c>
      <c r="AK1" s="7" t="s">
        <v>35</v>
      </c>
      <c r="AL1" s="7" t="s">
        <v>36</v>
      </c>
    </row>
    <row r="2" spans="1:38" ht="20.100000000000001" hidden="1" customHeight="1" x14ac:dyDescent="0.25">
      <c r="A2">
        <v>1</v>
      </c>
      <c r="B2" s="8" t="s">
        <v>37</v>
      </c>
      <c r="C2" s="8" t="s">
        <v>37</v>
      </c>
      <c r="D2" s="8" t="s">
        <v>38</v>
      </c>
      <c r="E2" s="9">
        <v>1</v>
      </c>
      <c r="F2" s="9" t="s">
        <v>39</v>
      </c>
      <c r="G2" s="10">
        <v>1575</v>
      </c>
      <c r="H2" s="10">
        <v>1890</v>
      </c>
      <c r="I2" s="11"/>
      <c r="J2" s="11"/>
      <c r="K2" s="11"/>
      <c r="L2" s="11">
        <v>6</v>
      </c>
      <c r="M2" s="11"/>
      <c r="N2" s="11"/>
      <c r="O2" s="11"/>
      <c r="P2" s="11"/>
      <c r="Q2" s="11"/>
      <c r="R2" s="11"/>
      <c r="S2" s="11"/>
      <c r="T2" s="12">
        <v>60</v>
      </c>
      <c r="U2" s="13">
        <f>SUM(I2:T2)</f>
        <v>66</v>
      </c>
      <c r="V2" s="13">
        <f>U2*G2</f>
        <v>103950</v>
      </c>
      <c r="W2" s="14">
        <v>1</v>
      </c>
      <c r="X2" s="14" t="s">
        <v>40</v>
      </c>
      <c r="Y2" s="14" t="s">
        <v>37</v>
      </c>
      <c r="Z2" s="14" t="s">
        <v>39</v>
      </c>
      <c r="AA2" s="14">
        <v>66</v>
      </c>
      <c r="AB2" s="15">
        <v>66</v>
      </c>
      <c r="AC2" s="16">
        <v>1965</v>
      </c>
      <c r="AD2" s="17">
        <v>2358</v>
      </c>
      <c r="AE2" s="18">
        <v>129690</v>
      </c>
      <c r="AF2" s="19">
        <v>155628</v>
      </c>
      <c r="AG2" s="20" t="s">
        <v>41</v>
      </c>
      <c r="AH2" s="17" t="s">
        <v>42</v>
      </c>
      <c r="AI2" s="17" t="s">
        <v>43</v>
      </c>
      <c r="AJ2" s="17" t="s">
        <v>44</v>
      </c>
      <c r="AK2" s="21" t="s">
        <v>45</v>
      </c>
      <c r="AL2" s="22" t="s">
        <v>46</v>
      </c>
    </row>
    <row r="3" spans="1:38" ht="20.100000000000001" hidden="1" customHeight="1" x14ac:dyDescent="0.25">
      <c r="A3">
        <v>2</v>
      </c>
      <c r="B3" s="8" t="s">
        <v>47</v>
      </c>
      <c r="C3" s="8" t="s">
        <v>47</v>
      </c>
      <c r="D3" s="8" t="s">
        <v>48</v>
      </c>
      <c r="E3" s="9">
        <v>1</v>
      </c>
      <c r="F3" s="9" t="s">
        <v>39</v>
      </c>
      <c r="G3" s="10">
        <v>4</v>
      </c>
      <c r="H3" s="10">
        <v>4.32</v>
      </c>
      <c r="I3" s="11"/>
      <c r="J3" s="11">
        <v>20000</v>
      </c>
      <c r="K3" s="11">
        <v>200</v>
      </c>
      <c r="L3" s="11">
        <v>500</v>
      </c>
      <c r="M3" s="11"/>
      <c r="N3" s="11"/>
      <c r="O3" s="11">
        <v>100</v>
      </c>
      <c r="P3" s="11">
        <v>100</v>
      </c>
      <c r="Q3" s="11"/>
      <c r="R3" s="11"/>
      <c r="S3" s="11"/>
      <c r="T3" s="12">
        <v>500</v>
      </c>
      <c r="U3" s="13">
        <f t="shared" ref="U3:U66" si="0">SUM(I3:T3)</f>
        <v>21400</v>
      </c>
      <c r="V3" s="13">
        <f t="shared" ref="V3:V66" si="1">U3*G3</f>
        <v>85600</v>
      </c>
      <c r="W3" s="14">
        <v>2</v>
      </c>
      <c r="X3" s="14" t="s">
        <v>49</v>
      </c>
      <c r="Y3" s="14" t="s">
        <v>47</v>
      </c>
      <c r="Z3" s="14" t="s">
        <v>39</v>
      </c>
      <c r="AA3" s="14">
        <v>21400</v>
      </c>
      <c r="AB3" s="23">
        <v>21400</v>
      </c>
      <c r="AC3" s="16">
        <v>3.65</v>
      </c>
      <c r="AD3" s="16">
        <v>4.38</v>
      </c>
      <c r="AE3" s="16">
        <v>78110</v>
      </c>
      <c r="AF3" s="16">
        <v>93732</v>
      </c>
      <c r="AG3" s="20" t="s">
        <v>50</v>
      </c>
      <c r="AH3" s="17" t="s">
        <v>51</v>
      </c>
      <c r="AI3" s="17" t="s">
        <v>52</v>
      </c>
      <c r="AJ3" s="17" t="s">
        <v>53</v>
      </c>
      <c r="AK3" s="21" t="s">
        <v>54</v>
      </c>
      <c r="AL3" s="22" t="s">
        <v>55</v>
      </c>
    </row>
    <row r="4" spans="1:38" ht="20.100000000000001" hidden="1" customHeight="1" x14ac:dyDescent="0.25">
      <c r="A4">
        <v>3</v>
      </c>
      <c r="B4" s="8" t="s">
        <v>56</v>
      </c>
      <c r="C4" s="8" t="s">
        <v>56</v>
      </c>
      <c r="D4" s="8" t="s">
        <v>57</v>
      </c>
      <c r="E4" s="9">
        <v>1</v>
      </c>
      <c r="F4" s="9" t="s">
        <v>39</v>
      </c>
      <c r="G4" s="10">
        <v>6.9999999999999993E-2</v>
      </c>
      <c r="H4" s="10">
        <v>8.3999999999999991E-2</v>
      </c>
      <c r="I4" s="11">
        <v>10000</v>
      </c>
      <c r="J4" s="11"/>
      <c r="K4" s="11">
        <v>1000</v>
      </c>
      <c r="L4" s="11"/>
      <c r="M4" s="24"/>
      <c r="N4" s="11"/>
      <c r="O4" s="11"/>
      <c r="P4" s="11"/>
      <c r="Q4" s="11">
        <v>500</v>
      </c>
      <c r="R4" s="11"/>
      <c r="S4" s="11"/>
      <c r="T4" s="12">
        <v>3000</v>
      </c>
      <c r="U4" s="13">
        <f t="shared" si="0"/>
        <v>14500</v>
      </c>
      <c r="V4" s="13">
        <f t="shared" si="1"/>
        <v>1014.9999999999999</v>
      </c>
      <c r="W4" s="14">
        <v>3</v>
      </c>
      <c r="X4" s="14" t="s">
        <v>58</v>
      </c>
      <c r="Y4" s="14" t="s">
        <v>56</v>
      </c>
      <c r="Z4" s="14" t="s">
        <v>39</v>
      </c>
      <c r="AA4" s="14">
        <v>14500</v>
      </c>
      <c r="AB4" s="23">
        <v>14500</v>
      </c>
      <c r="AC4" s="25">
        <v>9.0950000000000003E-2</v>
      </c>
      <c r="AD4" s="25">
        <v>0.10914</v>
      </c>
      <c r="AE4" s="16">
        <v>1318.7750000000001</v>
      </c>
      <c r="AF4" s="16">
        <v>1582.53</v>
      </c>
      <c r="AG4" s="20" t="s">
        <v>59</v>
      </c>
      <c r="AH4" s="17" t="s">
        <v>60</v>
      </c>
      <c r="AI4" s="17" t="s">
        <v>61</v>
      </c>
      <c r="AJ4" s="17" t="s">
        <v>62</v>
      </c>
      <c r="AK4" s="21" t="s">
        <v>63</v>
      </c>
      <c r="AL4" s="22" t="s">
        <v>64</v>
      </c>
    </row>
    <row r="5" spans="1:38" ht="20.100000000000001" hidden="1" customHeight="1" x14ac:dyDescent="0.25">
      <c r="A5">
        <v>4</v>
      </c>
      <c r="B5" s="8" t="s">
        <v>65</v>
      </c>
      <c r="C5" s="8" t="s">
        <v>65</v>
      </c>
      <c r="D5" s="8" t="s">
        <v>66</v>
      </c>
      <c r="E5" s="9">
        <v>1</v>
      </c>
      <c r="F5" s="9" t="s">
        <v>39</v>
      </c>
      <c r="G5" s="10">
        <v>0.09</v>
      </c>
      <c r="H5" s="10">
        <v>0.108</v>
      </c>
      <c r="I5" s="11"/>
      <c r="J5" s="11">
        <v>200</v>
      </c>
      <c r="K5" s="11">
        <v>1000</v>
      </c>
      <c r="L5" s="11">
        <v>600</v>
      </c>
      <c r="M5" s="24">
        <v>20</v>
      </c>
      <c r="N5" s="11">
        <v>2000</v>
      </c>
      <c r="O5" s="11">
        <v>1000</v>
      </c>
      <c r="P5" s="11"/>
      <c r="Q5" s="11">
        <v>5000</v>
      </c>
      <c r="R5" s="11"/>
      <c r="S5" s="11">
        <v>50</v>
      </c>
      <c r="T5" s="12">
        <v>10000</v>
      </c>
      <c r="U5" s="13">
        <f t="shared" si="0"/>
        <v>19870</v>
      </c>
      <c r="V5" s="13">
        <f t="shared" si="1"/>
        <v>1788.3</v>
      </c>
      <c r="W5" s="14">
        <v>4</v>
      </c>
      <c r="X5" s="14" t="s">
        <v>67</v>
      </c>
      <c r="Y5" s="14" t="s">
        <v>65</v>
      </c>
      <c r="Z5" s="14" t="s">
        <v>39</v>
      </c>
      <c r="AA5" s="14">
        <v>19870</v>
      </c>
      <c r="AB5" s="23">
        <v>19870</v>
      </c>
      <c r="AC5" s="25">
        <v>0.11695</v>
      </c>
      <c r="AD5" s="25">
        <v>0.14033999999999999</v>
      </c>
      <c r="AE5" s="16">
        <v>2323.7964999999999</v>
      </c>
      <c r="AF5" s="16">
        <v>2788.5557999999996</v>
      </c>
      <c r="AG5" s="20" t="s">
        <v>59</v>
      </c>
      <c r="AH5" s="17" t="s">
        <v>60</v>
      </c>
      <c r="AI5" s="17" t="s">
        <v>61</v>
      </c>
      <c r="AJ5" s="17" t="s">
        <v>62</v>
      </c>
      <c r="AK5" s="21" t="s">
        <v>68</v>
      </c>
      <c r="AL5" s="22" t="s">
        <v>64</v>
      </c>
    </row>
    <row r="6" spans="1:38" ht="20.100000000000001" hidden="1" customHeight="1" x14ac:dyDescent="0.25">
      <c r="A6">
        <v>5</v>
      </c>
      <c r="B6" s="8" t="s">
        <v>69</v>
      </c>
      <c r="C6" s="8" t="s">
        <v>69</v>
      </c>
      <c r="D6" s="8" t="s">
        <v>70</v>
      </c>
      <c r="E6" s="9">
        <v>1</v>
      </c>
      <c r="F6" s="9" t="s">
        <v>39</v>
      </c>
      <c r="G6" s="10">
        <v>4.2</v>
      </c>
      <c r="H6" s="10">
        <v>4.54</v>
      </c>
      <c r="I6" s="11">
        <v>200</v>
      </c>
      <c r="J6" s="11">
        <v>2000</v>
      </c>
      <c r="K6" s="11">
        <v>200</v>
      </c>
      <c r="L6" s="11">
        <v>2000</v>
      </c>
      <c r="M6" s="11"/>
      <c r="N6" s="11">
        <v>400</v>
      </c>
      <c r="O6" s="11">
        <v>1000</v>
      </c>
      <c r="P6" s="11">
        <v>100</v>
      </c>
      <c r="Q6" s="11">
        <v>100</v>
      </c>
      <c r="R6" s="11">
        <v>1000</v>
      </c>
      <c r="S6" s="11"/>
      <c r="T6" s="12">
        <v>2000</v>
      </c>
      <c r="U6" s="13">
        <f t="shared" si="0"/>
        <v>9000</v>
      </c>
      <c r="V6" s="13">
        <f t="shared" si="1"/>
        <v>37800</v>
      </c>
      <c r="W6" s="14">
        <v>5</v>
      </c>
      <c r="X6" s="14" t="s">
        <v>71</v>
      </c>
      <c r="Y6" s="14" t="s">
        <v>69</v>
      </c>
      <c r="Z6" s="14" t="s">
        <v>39</v>
      </c>
      <c r="AA6" s="14">
        <v>9000</v>
      </c>
      <c r="AB6" s="23">
        <v>9000</v>
      </c>
      <c r="AC6" s="17">
        <v>4</v>
      </c>
      <c r="AD6" s="17">
        <v>4.32</v>
      </c>
      <c r="AE6" s="16">
        <v>36000</v>
      </c>
      <c r="AF6" s="16">
        <v>38880</v>
      </c>
      <c r="AG6" s="20" t="s">
        <v>72</v>
      </c>
      <c r="AH6" s="17" t="s">
        <v>73</v>
      </c>
      <c r="AI6" s="17" t="s">
        <v>74</v>
      </c>
      <c r="AJ6" s="17" t="s">
        <v>75</v>
      </c>
      <c r="AK6" s="21" t="s">
        <v>76</v>
      </c>
      <c r="AL6" s="21" t="s">
        <v>77</v>
      </c>
    </row>
    <row r="7" spans="1:38" ht="20.100000000000001" customHeight="1" x14ac:dyDescent="0.25">
      <c r="A7">
        <v>6</v>
      </c>
      <c r="B7" s="8" t="s">
        <v>78</v>
      </c>
      <c r="C7" s="8" t="s">
        <v>78</v>
      </c>
      <c r="D7" s="8" t="s">
        <v>79</v>
      </c>
      <c r="E7" s="9">
        <v>1</v>
      </c>
      <c r="F7" s="9" t="s">
        <v>39</v>
      </c>
      <c r="G7" s="10">
        <v>298.13</v>
      </c>
      <c r="H7" s="10">
        <v>357.75599999999997</v>
      </c>
      <c r="I7" s="11"/>
      <c r="J7" s="11"/>
      <c r="K7" s="11"/>
      <c r="L7" s="11">
        <v>100</v>
      </c>
      <c r="M7" s="11"/>
      <c r="N7" s="11"/>
      <c r="O7" s="11"/>
      <c r="P7" s="11"/>
      <c r="Q7" s="11"/>
      <c r="R7" s="11"/>
      <c r="S7" s="11"/>
      <c r="T7" s="12">
        <v>0</v>
      </c>
      <c r="U7" s="13">
        <f t="shared" si="0"/>
        <v>100</v>
      </c>
      <c r="V7" s="13">
        <f t="shared" si="1"/>
        <v>29813</v>
      </c>
      <c r="W7" s="14"/>
      <c r="X7" s="14"/>
      <c r="Y7" s="14"/>
      <c r="Z7" s="14"/>
      <c r="AA7" s="14"/>
      <c r="AB7" s="23"/>
      <c r="AC7" s="17"/>
      <c r="AD7" s="17"/>
      <c r="AE7" s="16"/>
      <c r="AF7" s="16"/>
      <c r="AG7" s="20"/>
      <c r="AH7" s="17"/>
      <c r="AI7" s="17"/>
      <c r="AJ7" s="17"/>
      <c r="AK7" s="21"/>
      <c r="AL7" s="21"/>
    </row>
    <row r="8" spans="1:38" ht="20.100000000000001" customHeight="1" x14ac:dyDescent="0.25">
      <c r="A8">
        <v>7</v>
      </c>
      <c r="B8" s="8" t="s">
        <v>80</v>
      </c>
      <c r="C8" s="8" t="s">
        <v>80</v>
      </c>
      <c r="D8" s="8" t="s">
        <v>81</v>
      </c>
      <c r="E8" s="9">
        <v>1</v>
      </c>
      <c r="F8" s="9" t="s">
        <v>39</v>
      </c>
      <c r="G8" s="10">
        <v>194.60999999999999</v>
      </c>
      <c r="H8" s="10">
        <v>233.53199999999998</v>
      </c>
      <c r="I8" s="11"/>
      <c r="J8" s="11"/>
      <c r="K8" s="11"/>
      <c r="L8" s="11">
        <v>25</v>
      </c>
      <c r="M8" s="11"/>
      <c r="N8" s="11"/>
      <c r="O8" s="11"/>
      <c r="P8" s="11"/>
      <c r="Q8" s="11"/>
      <c r="R8" s="11"/>
      <c r="S8" s="11"/>
      <c r="T8" s="12">
        <v>0</v>
      </c>
      <c r="U8" s="13">
        <f t="shared" si="0"/>
        <v>25</v>
      </c>
      <c r="V8" s="13">
        <f t="shared" si="1"/>
        <v>4865.25</v>
      </c>
      <c r="W8" s="14"/>
      <c r="X8" s="14"/>
      <c r="Y8" s="14"/>
      <c r="Z8" s="14"/>
      <c r="AA8" s="14"/>
      <c r="AB8" s="23"/>
      <c r="AC8" s="17"/>
      <c r="AD8" s="17"/>
      <c r="AE8" s="16"/>
      <c r="AF8" s="16"/>
      <c r="AG8" s="20"/>
      <c r="AH8" s="17"/>
      <c r="AI8" s="17"/>
      <c r="AJ8" s="17"/>
      <c r="AK8" s="21"/>
      <c r="AL8" s="21"/>
    </row>
    <row r="9" spans="1:38" ht="20.100000000000001" customHeight="1" x14ac:dyDescent="0.25">
      <c r="A9">
        <v>8</v>
      </c>
      <c r="B9" s="8" t="s">
        <v>82</v>
      </c>
      <c r="C9" s="8" t="s">
        <v>82</v>
      </c>
      <c r="D9" s="8" t="s">
        <v>83</v>
      </c>
      <c r="E9" s="9">
        <v>1</v>
      </c>
      <c r="F9" s="9" t="s">
        <v>39</v>
      </c>
      <c r="G9" s="10">
        <v>239.13</v>
      </c>
      <c r="H9" s="10">
        <v>286.95599999999996</v>
      </c>
      <c r="I9" s="11"/>
      <c r="J9" s="11"/>
      <c r="K9" s="11"/>
      <c r="L9" s="11">
        <v>20</v>
      </c>
      <c r="M9" s="11"/>
      <c r="N9" s="11"/>
      <c r="O9" s="11"/>
      <c r="P9" s="11"/>
      <c r="Q9" s="11"/>
      <c r="R9" s="11"/>
      <c r="S9" s="11"/>
      <c r="T9" s="12">
        <v>0</v>
      </c>
      <c r="U9" s="13">
        <f t="shared" si="0"/>
        <v>20</v>
      </c>
      <c r="V9" s="13">
        <f t="shared" si="1"/>
        <v>4782.6000000000004</v>
      </c>
      <c r="W9" s="14"/>
      <c r="X9" s="14"/>
      <c r="Y9" s="14"/>
      <c r="Z9" s="14"/>
      <c r="AA9" s="14"/>
      <c r="AB9" s="23"/>
      <c r="AC9" s="17"/>
      <c r="AD9" s="17"/>
      <c r="AE9" s="16"/>
      <c r="AF9" s="16"/>
      <c r="AG9" s="20"/>
      <c r="AH9" s="17"/>
      <c r="AI9" s="17"/>
      <c r="AJ9" s="17"/>
      <c r="AK9" s="21"/>
      <c r="AL9" s="21"/>
    </row>
    <row r="10" spans="1:38" ht="20.100000000000001" hidden="1" customHeight="1" x14ac:dyDescent="0.25">
      <c r="A10">
        <v>9</v>
      </c>
      <c r="B10" s="8" t="s">
        <v>84</v>
      </c>
      <c r="C10" s="8" t="s">
        <v>84</v>
      </c>
      <c r="D10" s="8" t="s">
        <v>85</v>
      </c>
      <c r="E10" s="9">
        <v>1</v>
      </c>
      <c r="F10" s="9" t="s">
        <v>39</v>
      </c>
      <c r="G10" s="10">
        <v>625</v>
      </c>
      <c r="H10" s="10">
        <v>750</v>
      </c>
      <c r="I10" s="11"/>
      <c r="J10" s="11"/>
      <c r="K10" s="11"/>
      <c r="L10" s="11">
        <v>80</v>
      </c>
      <c r="M10" s="24"/>
      <c r="N10" s="11"/>
      <c r="O10" s="11"/>
      <c r="P10" s="11">
        <v>50</v>
      </c>
      <c r="Q10" s="11"/>
      <c r="R10" s="11"/>
      <c r="S10" s="11"/>
      <c r="T10" s="12">
        <v>100</v>
      </c>
      <c r="U10" s="13">
        <f t="shared" si="0"/>
        <v>230</v>
      </c>
      <c r="V10" s="13">
        <f t="shared" si="1"/>
        <v>143750</v>
      </c>
      <c r="W10" s="14">
        <v>9</v>
      </c>
      <c r="X10" s="14" t="s">
        <v>86</v>
      </c>
      <c r="Y10" s="14" t="s">
        <v>84</v>
      </c>
      <c r="Z10" s="14" t="s">
        <v>39</v>
      </c>
      <c r="AA10" s="14">
        <v>230</v>
      </c>
      <c r="AB10" s="23">
        <v>230</v>
      </c>
      <c r="AC10" s="26">
        <v>623</v>
      </c>
      <c r="AD10" s="26">
        <v>747.6</v>
      </c>
      <c r="AE10" s="16">
        <v>143290</v>
      </c>
      <c r="AF10" s="16">
        <v>171948</v>
      </c>
      <c r="AG10" s="20" t="s">
        <v>87</v>
      </c>
      <c r="AH10" s="17" t="s">
        <v>88</v>
      </c>
      <c r="AI10" s="17" t="s">
        <v>89</v>
      </c>
      <c r="AJ10" s="17" t="s">
        <v>75</v>
      </c>
      <c r="AK10" s="21" t="s">
        <v>90</v>
      </c>
      <c r="AL10" s="21" t="s">
        <v>91</v>
      </c>
    </row>
    <row r="11" spans="1:38" ht="20.100000000000001" hidden="1" customHeight="1" x14ac:dyDescent="0.25">
      <c r="A11">
        <v>10</v>
      </c>
      <c r="B11" s="8" t="s">
        <v>92</v>
      </c>
      <c r="C11" s="8" t="s">
        <v>92</v>
      </c>
      <c r="D11" s="8" t="s">
        <v>93</v>
      </c>
      <c r="E11" s="9">
        <v>1</v>
      </c>
      <c r="F11" s="9" t="s">
        <v>39</v>
      </c>
      <c r="G11" s="10">
        <v>570.25</v>
      </c>
      <c r="H11" s="10">
        <v>684.3</v>
      </c>
      <c r="I11" s="11"/>
      <c r="J11" s="11"/>
      <c r="K11" s="11"/>
      <c r="L11" s="11">
        <v>20</v>
      </c>
      <c r="M11" s="11"/>
      <c r="N11" s="11"/>
      <c r="O11" s="11"/>
      <c r="P11" s="11"/>
      <c r="Q11" s="11"/>
      <c r="R11" s="11"/>
      <c r="S11" s="11"/>
      <c r="T11" s="12">
        <v>50</v>
      </c>
      <c r="U11" s="13">
        <f t="shared" si="0"/>
        <v>70</v>
      </c>
      <c r="V11" s="13">
        <f t="shared" si="1"/>
        <v>39917.5</v>
      </c>
      <c r="W11" s="14">
        <v>10</v>
      </c>
      <c r="X11" s="14" t="s">
        <v>94</v>
      </c>
      <c r="Y11" s="14" t="s">
        <v>92</v>
      </c>
      <c r="Z11" s="14" t="s">
        <v>39</v>
      </c>
      <c r="AA11" s="14">
        <v>70</v>
      </c>
      <c r="AB11" s="27">
        <v>70</v>
      </c>
      <c r="AC11" s="28">
        <v>680</v>
      </c>
      <c r="AD11" s="28">
        <v>816</v>
      </c>
      <c r="AE11" s="16">
        <v>47600</v>
      </c>
      <c r="AF11" s="16">
        <v>57120</v>
      </c>
      <c r="AG11" s="29" t="s">
        <v>95</v>
      </c>
      <c r="AH11" s="17" t="s">
        <v>96</v>
      </c>
      <c r="AI11" s="17" t="s">
        <v>97</v>
      </c>
      <c r="AJ11" s="17" t="s">
        <v>75</v>
      </c>
      <c r="AK11" s="29" t="s">
        <v>98</v>
      </c>
      <c r="AL11" s="30" t="s">
        <v>99</v>
      </c>
    </row>
    <row r="12" spans="1:38" ht="20.100000000000001" hidden="1" customHeight="1" x14ac:dyDescent="0.25">
      <c r="A12">
        <v>11</v>
      </c>
      <c r="B12" s="8" t="s">
        <v>100</v>
      </c>
      <c r="C12" s="8" t="s">
        <v>100</v>
      </c>
      <c r="D12" s="8" t="s">
        <v>101</v>
      </c>
      <c r="E12" s="9">
        <v>1</v>
      </c>
      <c r="F12" s="9" t="s">
        <v>39</v>
      </c>
      <c r="G12" s="10">
        <v>570.25</v>
      </c>
      <c r="H12" s="10">
        <v>684.3</v>
      </c>
      <c r="I12" s="11"/>
      <c r="J12" s="11"/>
      <c r="K12" s="11"/>
      <c r="L12" s="11"/>
      <c r="M12" s="11"/>
      <c r="N12" s="11"/>
      <c r="O12" s="11"/>
      <c r="P12" s="11"/>
      <c r="Q12" s="11"/>
      <c r="R12" s="11"/>
      <c r="S12" s="11"/>
      <c r="T12" s="12">
        <v>50</v>
      </c>
      <c r="U12" s="13">
        <f t="shared" si="0"/>
        <v>50</v>
      </c>
      <c r="V12" s="13">
        <f t="shared" si="1"/>
        <v>28512.5</v>
      </c>
      <c r="W12" s="14">
        <v>11</v>
      </c>
      <c r="X12" s="14" t="s">
        <v>102</v>
      </c>
      <c r="Y12" s="14" t="s">
        <v>100</v>
      </c>
      <c r="Z12" s="14" t="s">
        <v>39</v>
      </c>
      <c r="AA12" s="14">
        <v>50</v>
      </c>
      <c r="AB12" s="27">
        <v>50</v>
      </c>
      <c r="AC12" s="28">
        <v>680</v>
      </c>
      <c r="AD12" s="28">
        <v>816</v>
      </c>
      <c r="AE12" s="16">
        <v>34000</v>
      </c>
      <c r="AF12" s="16">
        <v>40800</v>
      </c>
      <c r="AG12" s="29" t="s">
        <v>103</v>
      </c>
      <c r="AH12" s="17" t="s">
        <v>96</v>
      </c>
      <c r="AI12" s="17" t="s">
        <v>97</v>
      </c>
      <c r="AJ12" s="17" t="s">
        <v>75</v>
      </c>
      <c r="AK12" s="29" t="s">
        <v>101</v>
      </c>
      <c r="AL12" s="29" t="s">
        <v>104</v>
      </c>
    </row>
    <row r="13" spans="1:38" ht="20.100000000000001" hidden="1" customHeight="1" x14ac:dyDescent="0.25">
      <c r="A13">
        <v>12</v>
      </c>
      <c r="B13" s="8" t="s">
        <v>105</v>
      </c>
      <c r="C13" s="8" t="s">
        <v>106</v>
      </c>
      <c r="D13" s="8" t="s">
        <v>107</v>
      </c>
      <c r="E13" s="9">
        <v>1</v>
      </c>
      <c r="F13" s="9" t="s">
        <v>39</v>
      </c>
      <c r="G13" s="10">
        <v>20.56</v>
      </c>
      <c r="H13" s="10">
        <v>24.672000000000001</v>
      </c>
      <c r="I13" s="11">
        <v>100</v>
      </c>
      <c r="J13" s="11">
        <v>300</v>
      </c>
      <c r="K13" s="11"/>
      <c r="L13" s="11">
        <v>1000</v>
      </c>
      <c r="M13" s="11"/>
      <c r="N13" s="11"/>
      <c r="O13" s="11"/>
      <c r="P13" s="11"/>
      <c r="Q13" s="11">
        <v>100</v>
      </c>
      <c r="R13" s="11"/>
      <c r="S13" s="11"/>
      <c r="T13" s="12">
        <v>2000</v>
      </c>
      <c r="U13" s="13">
        <f t="shared" si="0"/>
        <v>3500</v>
      </c>
      <c r="V13" s="13">
        <f t="shared" si="1"/>
        <v>71960</v>
      </c>
      <c r="W13" s="14">
        <v>12</v>
      </c>
      <c r="X13" s="14" t="s">
        <v>108</v>
      </c>
      <c r="Y13" s="29" t="s">
        <v>105</v>
      </c>
      <c r="Z13" s="29" t="s">
        <v>39</v>
      </c>
      <c r="AA13" s="29">
        <v>3500</v>
      </c>
      <c r="AB13" s="29">
        <v>3500</v>
      </c>
      <c r="AC13" s="29">
        <v>17.5</v>
      </c>
      <c r="AD13" s="29">
        <v>21</v>
      </c>
      <c r="AE13" s="16">
        <v>61250</v>
      </c>
      <c r="AF13" s="16">
        <v>73500</v>
      </c>
      <c r="AG13" s="29" t="s">
        <v>109</v>
      </c>
      <c r="AH13" s="17" t="s">
        <v>110</v>
      </c>
      <c r="AI13" s="17" t="s">
        <v>111</v>
      </c>
      <c r="AJ13" s="17" t="s">
        <v>112</v>
      </c>
      <c r="AK13" s="29" t="s">
        <v>113</v>
      </c>
      <c r="AL13" s="29" t="s">
        <v>114</v>
      </c>
    </row>
    <row r="14" spans="1:38" ht="20.100000000000001" hidden="1" customHeight="1" x14ac:dyDescent="0.25">
      <c r="A14">
        <v>13</v>
      </c>
      <c r="B14" s="8" t="s">
        <v>115</v>
      </c>
      <c r="C14" s="8" t="s">
        <v>106</v>
      </c>
      <c r="D14" s="8" t="s">
        <v>116</v>
      </c>
      <c r="E14" s="9">
        <v>1</v>
      </c>
      <c r="F14" s="9" t="s">
        <v>39</v>
      </c>
      <c r="G14" s="10">
        <v>25.35</v>
      </c>
      <c r="H14" s="10">
        <v>30.42</v>
      </c>
      <c r="I14" s="11"/>
      <c r="J14" s="11">
        <v>1600</v>
      </c>
      <c r="K14" s="11">
        <v>650</v>
      </c>
      <c r="L14" s="11">
        <v>3500</v>
      </c>
      <c r="M14" s="24">
        <v>600</v>
      </c>
      <c r="N14" s="11"/>
      <c r="O14" s="11">
        <v>250</v>
      </c>
      <c r="P14" s="11">
        <v>500</v>
      </c>
      <c r="Q14" s="11">
        <v>800</v>
      </c>
      <c r="R14" s="11">
        <v>230</v>
      </c>
      <c r="S14" s="11">
        <v>500</v>
      </c>
      <c r="T14" s="12">
        <v>3500</v>
      </c>
      <c r="U14" s="13">
        <f t="shared" si="0"/>
        <v>12130</v>
      </c>
      <c r="V14" s="13">
        <f t="shared" si="1"/>
        <v>307495.5</v>
      </c>
      <c r="W14" s="14">
        <v>13</v>
      </c>
      <c r="X14" s="14" t="s">
        <v>117</v>
      </c>
      <c r="Y14" s="14" t="s">
        <v>115</v>
      </c>
      <c r="Z14" s="14" t="s">
        <v>39</v>
      </c>
      <c r="AA14" s="14">
        <v>12130</v>
      </c>
      <c r="AB14" s="27">
        <v>12130</v>
      </c>
      <c r="AC14" s="31">
        <v>17.9468</v>
      </c>
      <c r="AD14" s="32">
        <v>21.536159999999999</v>
      </c>
      <c r="AE14" s="16">
        <v>217694.68400000001</v>
      </c>
      <c r="AF14" s="16">
        <v>261233.62079999998</v>
      </c>
      <c r="AG14" s="29" t="s">
        <v>118</v>
      </c>
      <c r="AH14" s="17" t="s">
        <v>119</v>
      </c>
      <c r="AI14" s="17" t="s">
        <v>111</v>
      </c>
      <c r="AJ14" s="17" t="s">
        <v>120</v>
      </c>
      <c r="AK14" s="29" t="s">
        <v>121</v>
      </c>
      <c r="AL14" s="29" t="s">
        <v>122</v>
      </c>
    </row>
    <row r="15" spans="1:38" ht="20.100000000000001" customHeight="1" x14ac:dyDescent="0.25">
      <c r="A15">
        <v>14</v>
      </c>
      <c r="B15" s="8" t="s">
        <v>123</v>
      </c>
      <c r="C15" s="8" t="s">
        <v>123</v>
      </c>
      <c r="D15" s="8" t="s">
        <v>124</v>
      </c>
      <c r="E15" s="9">
        <v>1</v>
      </c>
      <c r="F15" s="9" t="s">
        <v>39</v>
      </c>
      <c r="G15" s="10">
        <v>24.88</v>
      </c>
      <c r="H15" s="10">
        <v>29.855999999999998</v>
      </c>
      <c r="I15" s="11"/>
      <c r="J15" s="11"/>
      <c r="K15" s="11"/>
      <c r="L15" s="11">
        <v>100</v>
      </c>
      <c r="M15" s="11"/>
      <c r="N15" s="11"/>
      <c r="O15" s="11"/>
      <c r="P15" s="11"/>
      <c r="Q15" s="11">
        <v>500</v>
      </c>
      <c r="R15" s="11"/>
      <c r="S15" s="11"/>
      <c r="T15" s="12"/>
      <c r="U15" s="13">
        <f t="shared" si="0"/>
        <v>600</v>
      </c>
      <c r="V15" s="13">
        <f t="shared" si="1"/>
        <v>14928</v>
      </c>
      <c r="W15" s="14"/>
      <c r="X15" s="14"/>
      <c r="Y15" s="14"/>
      <c r="Z15" s="14"/>
      <c r="AA15" s="14"/>
      <c r="AB15" s="27"/>
      <c r="AC15" s="31"/>
      <c r="AD15" s="32"/>
      <c r="AE15" s="16"/>
      <c r="AF15" s="16"/>
      <c r="AG15" s="29"/>
      <c r="AH15" s="17"/>
      <c r="AI15" s="17"/>
      <c r="AJ15" s="17"/>
      <c r="AK15" s="29"/>
      <c r="AL15" s="29"/>
    </row>
    <row r="16" spans="1:38" ht="20.100000000000001" hidden="1" customHeight="1" x14ac:dyDescent="0.25">
      <c r="A16">
        <v>15</v>
      </c>
      <c r="B16" s="8" t="s">
        <v>125</v>
      </c>
      <c r="C16" s="8" t="s">
        <v>125</v>
      </c>
      <c r="D16" s="8" t="s">
        <v>126</v>
      </c>
      <c r="E16" s="9">
        <v>1</v>
      </c>
      <c r="F16" s="9" t="s">
        <v>39</v>
      </c>
      <c r="G16" s="10">
        <v>24.88</v>
      </c>
      <c r="H16" s="10">
        <v>29.855999999999998</v>
      </c>
      <c r="I16" s="11"/>
      <c r="J16" s="11"/>
      <c r="K16" s="11"/>
      <c r="L16" s="11">
        <v>100</v>
      </c>
      <c r="M16" s="11"/>
      <c r="N16" s="11"/>
      <c r="O16" s="11">
        <v>20</v>
      </c>
      <c r="P16" s="11"/>
      <c r="Q16" s="11">
        <v>200</v>
      </c>
      <c r="R16" s="11">
        <v>50</v>
      </c>
      <c r="S16" s="11"/>
      <c r="T16" s="12">
        <v>3000</v>
      </c>
      <c r="U16" s="13">
        <f t="shared" si="0"/>
        <v>3370</v>
      </c>
      <c r="V16" s="13">
        <f t="shared" si="1"/>
        <v>83845.599999999991</v>
      </c>
      <c r="W16" s="14">
        <v>15</v>
      </c>
      <c r="X16" s="14" t="s">
        <v>127</v>
      </c>
      <c r="Y16" s="14" t="s">
        <v>125</v>
      </c>
      <c r="Z16" s="14" t="s">
        <v>39</v>
      </c>
      <c r="AA16" s="14">
        <v>3370</v>
      </c>
      <c r="AB16" s="33">
        <v>3370</v>
      </c>
      <c r="AC16" s="34">
        <v>32</v>
      </c>
      <c r="AD16" s="17">
        <v>34.56</v>
      </c>
      <c r="AE16" s="16">
        <v>107840</v>
      </c>
      <c r="AF16" s="16">
        <v>116467.20000000001</v>
      </c>
      <c r="AG16" s="35" t="s">
        <v>128</v>
      </c>
      <c r="AH16" s="17" t="s">
        <v>129</v>
      </c>
      <c r="AI16" s="17" t="s">
        <v>130</v>
      </c>
      <c r="AJ16" s="35" t="s">
        <v>75</v>
      </c>
      <c r="AK16" s="35" t="s">
        <v>131</v>
      </c>
      <c r="AL16" s="36" t="s">
        <v>132</v>
      </c>
    </row>
    <row r="17" spans="1:38" ht="20.100000000000001" hidden="1" customHeight="1" x14ac:dyDescent="0.25">
      <c r="A17">
        <v>16</v>
      </c>
      <c r="B17" s="8" t="s">
        <v>133</v>
      </c>
      <c r="C17" s="8" t="s">
        <v>134</v>
      </c>
      <c r="D17" s="8" t="s">
        <v>135</v>
      </c>
      <c r="E17" s="9">
        <v>1</v>
      </c>
      <c r="F17" s="9" t="s">
        <v>39</v>
      </c>
      <c r="G17" s="10">
        <v>8.74</v>
      </c>
      <c r="H17" s="10">
        <v>10.488</v>
      </c>
      <c r="I17" s="11"/>
      <c r="J17" s="11">
        <v>1200</v>
      </c>
      <c r="K17" s="11"/>
      <c r="L17" s="11">
        <v>500</v>
      </c>
      <c r="M17" s="11"/>
      <c r="N17" s="11"/>
      <c r="O17" s="11">
        <v>20</v>
      </c>
      <c r="P17" s="11"/>
      <c r="Q17" s="11">
        <v>300</v>
      </c>
      <c r="R17" s="11"/>
      <c r="S17" s="11"/>
      <c r="T17" s="12">
        <v>3000</v>
      </c>
      <c r="U17" s="13">
        <f t="shared" si="0"/>
        <v>5020</v>
      </c>
      <c r="V17" s="13">
        <f t="shared" si="1"/>
        <v>43874.8</v>
      </c>
      <c r="W17" s="14">
        <v>16</v>
      </c>
      <c r="X17" s="14" t="s">
        <v>136</v>
      </c>
      <c r="Y17" s="14" t="s">
        <v>133</v>
      </c>
      <c r="Z17" s="14" t="s">
        <v>39</v>
      </c>
      <c r="AA17" s="14">
        <v>5020</v>
      </c>
      <c r="AB17" s="33">
        <v>5020</v>
      </c>
      <c r="AC17" s="37">
        <v>10</v>
      </c>
      <c r="AD17" s="17">
        <v>10.8</v>
      </c>
      <c r="AE17" s="16">
        <v>50200</v>
      </c>
      <c r="AF17" s="16">
        <v>54216</v>
      </c>
      <c r="AG17" s="36" t="s">
        <v>137</v>
      </c>
      <c r="AH17" s="17" t="s">
        <v>129</v>
      </c>
      <c r="AI17" s="17" t="s">
        <v>130</v>
      </c>
      <c r="AJ17" s="35" t="s">
        <v>75</v>
      </c>
      <c r="AK17" s="35" t="s">
        <v>138</v>
      </c>
      <c r="AL17" s="35" t="s">
        <v>139</v>
      </c>
    </row>
    <row r="18" spans="1:38" ht="20.100000000000001" hidden="1" customHeight="1" x14ac:dyDescent="0.25">
      <c r="A18">
        <v>17</v>
      </c>
      <c r="B18" s="8" t="s">
        <v>140</v>
      </c>
      <c r="C18" s="8" t="s">
        <v>141</v>
      </c>
      <c r="D18" s="8" t="s">
        <v>142</v>
      </c>
      <c r="E18" s="9">
        <v>1</v>
      </c>
      <c r="F18" s="9" t="s">
        <v>39</v>
      </c>
      <c r="G18" s="10">
        <v>10.9</v>
      </c>
      <c r="H18" s="10">
        <v>11.77</v>
      </c>
      <c r="I18" s="11"/>
      <c r="J18" s="11">
        <v>1200</v>
      </c>
      <c r="K18" s="11">
        <v>550</v>
      </c>
      <c r="L18" s="11"/>
      <c r="M18" s="24">
        <v>600</v>
      </c>
      <c r="N18" s="11"/>
      <c r="O18" s="11">
        <v>20</v>
      </c>
      <c r="P18" s="11"/>
      <c r="Q18" s="11">
        <v>300</v>
      </c>
      <c r="R18" s="11">
        <v>270</v>
      </c>
      <c r="S18" s="11">
        <v>400</v>
      </c>
      <c r="T18" s="12">
        <v>400</v>
      </c>
      <c r="U18" s="13">
        <f t="shared" si="0"/>
        <v>3740</v>
      </c>
      <c r="V18" s="13">
        <f t="shared" si="1"/>
        <v>40766</v>
      </c>
      <c r="W18" s="14">
        <v>17</v>
      </c>
      <c r="X18" s="14" t="s">
        <v>143</v>
      </c>
      <c r="Y18" s="14" t="s">
        <v>140</v>
      </c>
      <c r="Z18" s="14" t="s">
        <v>39</v>
      </c>
      <c r="AA18" s="14">
        <v>3740</v>
      </c>
      <c r="AB18" s="33">
        <v>3740</v>
      </c>
      <c r="AC18" s="37">
        <v>10</v>
      </c>
      <c r="AD18" s="17">
        <v>10.8</v>
      </c>
      <c r="AE18" s="16">
        <v>37400</v>
      </c>
      <c r="AF18" s="16">
        <v>40392</v>
      </c>
      <c r="AG18" s="36" t="s">
        <v>144</v>
      </c>
      <c r="AH18" s="17" t="s">
        <v>129</v>
      </c>
      <c r="AI18" s="17" t="s">
        <v>130</v>
      </c>
      <c r="AJ18" s="35" t="s">
        <v>75</v>
      </c>
      <c r="AK18" s="35" t="s">
        <v>145</v>
      </c>
      <c r="AL18" s="35" t="s">
        <v>146</v>
      </c>
    </row>
    <row r="19" spans="1:38" ht="20.100000000000001" hidden="1" customHeight="1" x14ac:dyDescent="0.25">
      <c r="A19">
        <v>18</v>
      </c>
      <c r="B19" s="8" t="s">
        <v>147</v>
      </c>
      <c r="C19" s="8" t="s">
        <v>148</v>
      </c>
      <c r="D19" s="8" t="s">
        <v>149</v>
      </c>
      <c r="E19" s="9">
        <v>1</v>
      </c>
      <c r="F19" s="9" t="s">
        <v>39</v>
      </c>
      <c r="G19" s="10">
        <v>8.4700000000000006</v>
      </c>
      <c r="H19" s="10">
        <v>10.164</v>
      </c>
      <c r="I19" s="11">
        <v>20</v>
      </c>
      <c r="J19" s="11"/>
      <c r="K19" s="11">
        <v>550</v>
      </c>
      <c r="L19" s="11">
        <v>3000</v>
      </c>
      <c r="M19" s="24">
        <v>600</v>
      </c>
      <c r="N19" s="11">
        <v>5</v>
      </c>
      <c r="O19" s="11">
        <v>20</v>
      </c>
      <c r="P19" s="11"/>
      <c r="Q19" s="11">
        <v>200</v>
      </c>
      <c r="R19" s="11">
        <v>800</v>
      </c>
      <c r="S19" s="11">
        <v>400</v>
      </c>
      <c r="T19" s="12"/>
      <c r="U19" s="13">
        <f t="shared" si="0"/>
        <v>5595</v>
      </c>
      <c r="V19" s="13">
        <f t="shared" si="1"/>
        <v>47389.65</v>
      </c>
      <c r="W19" s="14">
        <v>18</v>
      </c>
      <c r="X19" s="14" t="s">
        <v>150</v>
      </c>
      <c r="Y19" s="14" t="s">
        <v>147</v>
      </c>
      <c r="Z19" s="14" t="s">
        <v>39</v>
      </c>
      <c r="AA19" s="14">
        <v>5595</v>
      </c>
      <c r="AB19" s="33">
        <v>5595</v>
      </c>
      <c r="AC19" s="37">
        <v>10</v>
      </c>
      <c r="AD19" s="17">
        <v>10.8</v>
      </c>
      <c r="AE19" s="16">
        <v>55950</v>
      </c>
      <c r="AF19" s="16">
        <v>60426.000000000007</v>
      </c>
      <c r="AG19" s="38" t="s">
        <v>151</v>
      </c>
      <c r="AH19" s="17" t="s">
        <v>129</v>
      </c>
      <c r="AI19" s="17" t="s">
        <v>130</v>
      </c>
      <c r="AJ19" s="35" t="s">
        <v>75</v>
      </c>
      <c r="AK19" s="35" t="s">
        <v>152</v>
      </c>
      <c r="AL19" s="35" t="s">
        <v>153</v>
      </c>
    </row>
    <row r="20" spans="1:38" ht="20.100000000000001" customHeight="1" x14ac:dyDescent="0.25">
      <c r="A20">
        <v>19</v>
      </c>
      <c r="B20" s="8" t="s">
        <v>154</v>
      </c>
      <c r="C20" s="8" t="s">
        <v>154</v>
      </c>
      <c r="D20" s="8" t="s">
        <v>155</v>
      </c>
      <c r="E20" s="9">
        <v>1</v>
      </c>
      <c r="F20" s="9" t="s">
        <v>156</v>
      </c>
      <c r="G20" s="10">
        <v>33.339999999999996</v>
      </c>
      <c r="H20" s="10">
        <v>40.007999999999996</v>
      </c>
      <c r="I20" s="11"/>
      <c r="J20" s="11"/>
      <c r="K20" s="11"/>
      <c r="L20" s="11">
        <v>200</v>
      </c>
      <c r="M20" s="11"/>
      <c r="N20" s="11"/>
      <c r="O20" s="11"/>
      <c r="P20" s="11"/>
      <c r="Q20" s="11"/>
      <c r="R20" s="11"/>
      <c r="S20" s="11"/>
      <c r="T20" s="12">
        <v>100</v>
      </c>
      <c r="U20" s="13">
        <f t="shared" si="0"/>
        <v>300</v>
      </c>
      <c r="V20" s="13">
        <f t="shared" si="1"/>
        <v>10001.999999999998</v>
      </c>
      <c r="W20" s="14"/>
      <c r="X20" s="14"/>
      <c r="Y20" s="14"/>
      <c r="Z20" s="14"/>
      <c r="AA20" s="14"/>
      <c r="AB20" s="33"/>
      <c r="AC20" s="37"/>
      <c r="AD20" s="17"/>
      <c r="AE20" s="16"/>
      <c r="AF20" s="16"/>
      <c r="AG20" s="38"/>
      <c r="AH20" s="17"/>
      <c r="AI20" s="17"/>
      <c r="AJ20" s="35"/>
      <c r="AK20" s="35"/>
      <c r="AL20" s="35"/>
    </row>
    <row r="21" spans="1:38" ht="20.100000000000001" hidden="1" customHeight="1" x14ac:dyDescent="0.25">
      <c r="A21">
        <v>20</v>
      </c>
      <c r="B21" s="8" t="s">
        <v>157</v>
      </c>
      <c r="C21" s="8" t="s">
        <v>157</v>
      </c>
      <c r="D21" s="8" t="s">
        <v>158</v>
      </c>
      <c r="E21" s="9">
        <v>1</v>
      </c>
      <c r="F21" s="9" t="s">
        <v>39</v>
      </c>
      <c r="G21" s="10">
        <v>13.6</v>
      </c>
      <c r="H21" s="10">
        <v>14.69</v>
      </c>
      <c r="I21" s="11">
        <v>20</v>
      </c>
      <c r="J21" s="11"/>
      <c r="K21" s="11"/>
      <c r="L21" s="11">
        <v>1000</v>
      </c>
      <c r="M21" s="11"/>
      <c r="N21" s="11">
        <v>5</v>
      </c>
      <c r="O21" s="11">
        <v>20</v>
      </c>
      <c r="P21" s="11"/>
      <c r="Q21" s="11"/>
      <c r="R21" s="11">
        <v>150</v>
      </c>
      <c r="S21" s="11"/>
      <c r="T21" s="12">
        <v>3000</v>
      </c>
      <c r="U21" s="13">
        <f t="shared" si="0"/>
        <v>4195</v>
      </c>
      <c r="V21" s="13">
        <f t="shared" si="1"/>
        <v>57052</v>
      </c>
      <c r="W21" s="14">
        <v>20</v>
      </c>
      <c r="X21" s="14" t="s">
        <v>159</v>
      </c>
      <c r="Y21" s="14" t="s">
        <v>157</v>
      </c>
      <c r="Z21" s="14" t="s">
        <v>39</v>
      </c>
      <c r="AA21" s="14">
        <v>4195</v>
      </c>
      <c r="AB21" s="33">
        <v>4195</v>
      </c>
      <c r="AC21" s="34">
        <v>13</v>
      </c>
      <c r="AD21" s="34">
        <v>14.04</v>
      </c>
      <c r="AE21" s="16">
        <v>54535</v>
      </c>
      <c r="AF21" s="16">
        <v>58897.799999999996</v>
      </c>
      <c r="AG21" s="36" t="s">
        <v>160</v>
      </c>
      <c r="AH21" s="17" t="s">
        <v>129</v>
      </c>
      <c r="AI21" s="17" t="s">
        <v>130</v>
      </c>
      <c r="AJ21" s="35" t="s">
        <v>75</v>
      </c>
      <c r="AK21" s="35" t="s">
        <v>161</v>
      </c>
      <c r="AL21" s="36" t="s">
        <v>162</v>
      </c>
    </row>
    <row r="22" spans="1:38" ht="20.100000000000001" customHeight="1" x14ac:dyDescent="0.25">
      <c r="A22">
        <v>21</v>
      </c>
      <c r="B22" s="8" t="s">
        <v>163</v>
      </c>
      <c r="C22" s="8" t="s">
        <v>163</v>
      </c>
      <c r="D22" s="8" t="s">
        <v>164</v>
      </c>
      <c r="E22" s="9">
        <v>1</v>
      </c>
      <c r="F22" s="9" t="s">
        <v>39</v>
      </c>
      <c r="G22" s="10">
        <v>33.049999999999997</v>
      </c>
      <c r="H22" s="10">
        <v>39.659999999999997</v>
      </c>
      <c r="I22" s="11"/>
      <c r="J22" s="11"/>
      <c r="K22" s="11"/>
      <c r="L22" s="11">
        <v>200</v>
      </c>
      <c r="M22" s="11"/>
      <c r="N22" s="11"/>
      <c r="O22" s="11">
        <v>20</v>
      </c>
      <c r="P22" s="11"/>
      <c r="Q22" s="11"/>
      <c r="R22" s="11">
        <v>50</v>
      </c>
      <c r="S22" s="11"/>
      <c r="T22" s="12"/>
      <c r="U22" s="13">
        <f t="shared" si="0"/>
        <v>270</v>
      </c>
      <c r="V22" s="13">
        <f t="shared" si="1"/>
        <v>8923.5</v>
      </c>
      <c r="W22" s="14"/>
      <c r="X22" s="14"/>
      <c r="Y22" s="14"/>
      <c r="Z22" s="14"/>
      <c r="AA22" s="14"/>
      <c r="AB22" s="33"/>
      <c r="AC22" s="34"/>
      <c r="AD22" s="34"/>
      <c r="AE22" s="16"/>
      <c r="AF22" s="16"/>
      <c r="AG22" s="36"/>
      <c r="AH22" s="17"/>
      <c r="AI22" s="17"/>
      <c r="AJ22" s="35"/>
      <c r="AK22" s="35"/>
      <c r="AL22" s="36"/>
    </row>
    <row r="23" spans="1:38" ht="20.100000000000001" hidden="1" customHeight="1" x14ac:dyDescent="0.25">
      <c r="A23">
        <v>22</v>
      </c>
      <c r="B23" s="8" t="s">
        <v>165</v>
      </c>
      <c r="C23" s="8" t="s">
        <v>166</v>
      </c>
      <c r="D23" s="8" t="s">
        <v>167</v>
      </c>
      <c r="E23" s="9">
        <v>1</v>
      </c>
      <c r="F23" s="9" t="s">
        <v>39</v>
      </c>
      <c r="G23" s="10">
        <v>480</v>
      </c>
      <c r="H23" s="10">
        <v>576</v>
      </c>
      <c r="I23" s="11"/>
      <c r="J23" s="11">
        <v>30</v>
      </c>
      <c r="K23" s="11">
        <v>10</v>
      </c>
      <c r="L23" s="11">
        <v>5</v>
      </c>
      <c r="M23" s="24">
        <v>10</v>
      </c>
      <c r="N23" s="11"/>
      <c r="O23" s="11"/>
      <c r="P23" s="11">
        <v>5</v>
      </c>
      <c r="Q23" s="11">
        <v>5</v>
      </c>
      <c r="R23" s="11">
        <v>30</v>
      </c>
      <c r="S23" s="11">
        <v>20</v>
      </c>
      <c r="T23" s="12">
        <v>100</v>
      </c>
      <c r="U23" s="13">
        <f t="shared" si="0"/>
        <v>215</v>
      </c>
      <c r="V23" s="13">
        <f t="shared" si="1"/>
        <v>103200</v>
      </c>
      <c r="W23" s="14">
        <v>22</v>
      </c>
      <c r="X23" s="14" t="s">
        <v>168</v>
      </c>
      <c r="Y23" s="14" t="s">
        <v>165</v>
      </c>
      <c r="Z23" s="14" t="s">
        <v>39</v>
      </c>
      <c r="AA23" s="14">
        <v>215</v>
      </c>
      <c r="AB23" s="33">
        <v>215</v>
      </c>
      <c r="AC23" s="33">
        <v>440</v>
      </c>
      <c r="AD23" s="33">
        <v>528</v>
      </c>
      <c r="AE23" s="16">
        <v>94600</v>
      </c>
      <c r="AF23" s="16">
        <v>113520</v>
      </c>
      <c r="AG23" s="36" t="s">
        <v>169</v>
      </c>
      <c r="AH23" s="17" t="s">
        <v>170</v>
      </c>
      <c r="AI23" s="17" t="s">
        <v>171</v>
      </c>
      <c r="AJ23" s="35" t="s">
        <v>75</v>
      </c>
      <c r="AK23" s="35" t="s">
        <v>172</v>
      </c>
      <c r="AL23" s="36" t="s">
        <v>173</v>
      </c>
    </row>
    <row r="24" spans="1:38" ht="20.100000000000001" hidden="1" customHeight="1" x14ac:dyDescent="0.25">
      <c r="A24">
        <v>23</v>
      </c>
      <c r="B24" s="8" t="s">
        <v>174</v>
      </c>
      <c r="C24" s="8" t="s">
        <v>174</v>
      </c>
      <c r="D24" s="8" t="s">
        <v>175</v>
      </c>
      <c r="E24" s="9">
        <v>1</v>
      </c>
      <c r="F24" s="9" t="s">
        <v>39</v>
      </c>
      <c r="G24" s="10">
        <v>144.785</v>
      </c>
      <c r="H24" s="10">
        <v>173.74199999999999</v>
      </c>
      <c r="I24" s="11"/>
      <c r="J24" s="11"/>
      <c r="K24" s="11"/>
      <c r="L24" s="11"/>
      <c r="M24" s="11"/>
      <c r="N24" s="11"/>
      <c r="O24" s="11"/>
      <c r="P24" s="11">
        <v>50</v>
      </c>
      <c r="Q24" s="11"/>
      <c r="R24" s="11"/>
      <c r="S24" s="11"/>
      <c r="T24" s="12">
        <v>150</v>
      </c>
      <c r="U24" s="13">
        <f t="shared" si="0"/>
        <v>200</v>
      </c>
      <c r="V24" s="13">
        <f t="shared" si="1"/>
        <v>28957</v>
      </c>
      <c r="W24" s="14">
        <v>23</v>
      </c>
      <c r="X24" s="14" t="s">
        <v>176</v>
      </c>
      <c r="Y24" s="14" t="s">
        <v>174</v>
      </c>
      <c r="Z24" s="14" t="s">
        <v>39</v>
      </c>
      <c r="AA24" s="14">
        <v>200</v>
      </c>
      <c r="AB24" s="34">
        <v>200</v>
      </c>
      <c r="AC24" s="39">
        <v>170</v>
      </c>
      <c r="AD24" s="17">
        <v>204</v>
      </c>
      <c r="AE24" s="18">
        <v>34000</v>
      </c>
      <c r="AF24" s="19">
        <v>40800</v>
      </c>
      <c r="AG24" s="20" t="s">
        <v>177</v>
      </c>
      <c r="AH24" s="17" t="s">
        <v>42</v>
      </c>
      <c r="AI24" s="17" t="s">
        <v>43</v>
      </c>
      <c r="AJ24" s="35" t="s">
        <v>44</v>
      </c>
      <c r="AK24" s="35" t="s">
        <v>178</v>
      </c>
      <c r="AL24" s="36" t="s">
        <v>179</v>
      </c>
    </row>
    <row r="25" spans="1:38" ht="20.100000000000001" hidden="1" customHeight="1" x14ac:dyDescent="0.25">
      <c r="A25">
        <v>24</v>
      </c>
      <c r="B25" s="8" t="s">
        <v>180</v>
      </c>
      <c r="C25" s="8" t="s">
        <v>181</v>
      </c>
      <c r="D25" s="8" t="s">
        <v>181</v>
      </c>
      <c r="E25" s="9">
        <v>1</v>
      </c>
      <c r="F25" s="9" t="s">
        <v>39</v>
      </c>
      <c r="G25" s="10">
        <v>1833.34</v>
      </c>
      <c r="H25" s="10">
        <v>2200.0079999999998</v>
      </c>
      <c r="I25" s="11"/>
      <c r="J25" s="11">
        <v>300</v>
      </c>
      <c r="K25" s="11">
        <v>50</v>
      </c>
      <c r="L25" s="11">
        <v>260</v>
      </c>
      <c r="M25" s="24">
        <v>150</v>
      </c>
      <c r="N25" s="11"/>
      <c r="O25" s="11"/>
      <c r="P25" s="11"/>
      <c r="Q25" s="11"/>
      <c r="R25" s="11">
        <v>80</v>
      </c>
      <c r="S25" s="11">
        <v>100</v>
      </c>
      <c r="T25" s="12">
        <v>250</v>
      </c>
      <c r="U25" s="13">
        <f t="shared" si="0"/>
        <v>1190</v>
      </c>
      <c r="V25" s="13">
        <f t="shared" si="1"/>
        <v>2181674.6</v>
      </c>
      <c r="W25" s="14">
        <v>24</v>
      </c>
      <c r="X25" s="14" t="s">
        <v>182</v>
      </c>
      <c r="Y25" s="14" t="s">
        <v>180</v>
      </c>
      <c r="Z25" s="14" t="s">
        <v>39</v>
      </c>
      <c r="AA25" s="14">
        <v>1190</v>
      </c>
      <c r="AB25" s="34">
        <v>1190</v>
      </c>
      <c r="AC25" s="39">
        <v>2150</v>
      </c>
      <c r="AD25" s="17">
        <v>2580</v>
      </c>
      <c r="AE25" s="18">
        <v>2558500</v>
      </c>
      <c r="AF25" s="19">
        <v>3070200</v>
      </c>
      <c r="AG25" s="20" t="s">
        <v>183</v>
      </c>
      <c r="AH25" s="17" t="s">
        <v>42</v>
      </c>
      <c r="AI25" s="17" t="s">
        <v>43</v>
      </c>
      <c r="AJ25" s="35" t="s">
        <v>44</v>
      </c>
      <c r="AK25" s="35" t="s">
        <v>184</v>
      </c>
      <c r="AL25" s="36" t="s">
        <v>185</v>
      </c>
    </row>
    <row r="26" spans="1:38" ht="20.100000000000001" hidden="1" customHeight="1" x14ac:dyDescent="0.25">
      <c r="A26">
        <v>25</v>
      </c>
      <c r="B26" s="8" t="s">
        <v>186</v>
      </c>
      <c r="C26" s="8" t="s">
        <v>187</v>
      </c>
      <c r="D26" s="8" t="s">
        <v>188</v>
      </c>
      <c r="E26" s="9">
        <v>1</v>
      </c>
      <c r="F26" s="9" t="s">
        <v>39</v>
      </c>
      <c r="G26" s="10">
        <v>10026.65</v>
      </c>
      <c r="H26" s="10">
        <v>12031.98</v>
      </c>
      <c r="I26" s="11"/>
      <c r="J26" s="11"/>
      <c r="K26" s="11"/>
      <c r="L26" s="11">
        <v>246</v>
      </c>
      <c r="M26" s="11"/>
      <c r="N26" s="11"/>
      <c r="O26" s="11"/>
      <c r="P26" s="11"/>
      <c r="Q26" s="11"/>
      <c r="R26" s="11"/>
      <c r="S26" s="11"/>
      <c r="T26" s="12">
        <v>200</v>
      </c>
      <c r="U26" s="13">
        <f t="shared" si="0"/>
        <v>446</v>
      </c>
      <c r="V26" s="13">
        <f t="shared" si="1"/>
        <v>4471885.8999999994</v>
      </c>
      <c r="W26" s="14">
        <v>25</v>
      </c>
      <c r="X26" s="14" t="s">
        <v>189</v>
      </c>
      <c r="Y26" s="14" t="s">
        <v>186</v>
      </c>
      <c r="Z26" s="14" t="s">
        <v>39</v>
      </c>
      <c r="AA26" s="14">
        <v>446</v>
      </c>
      <c r="AB26" s="34">
        <v>446</v>
      </c>
      <c r="AC26" s="39">
        <v>11565</v>
      </c>
      <c r="AD26" s="17">
        <v>13878</v>
      </c>
      <c r="AE26" s="18">
        <v>5157990</v>
      </c>
      <c r="AF26" s="19">
        <v>6189588</v>
      </c>
      <c r="AG26" s="20" t="s">
        <v>190</v>
      </c>
      <c r="AH26" s="17" t="s">
        <v>42</v>
      </c>
      <c r="AI26" s="17" t="s">
        <v>43</v>
      </c>
      <c r="AJ26" s="35" t="s">
        <v>44</v>
      </c>
      <c r="AK26" s="35" t="s">
        <v>191</v>
      </c>
      <c r="AL26" s="35" t="s">
        <v>192</v>
      </c>
    </row>
    <row r="27" spans="1:38" ht="20.100000000000001" hidden="1" customHeight="1" x14ac:dyDescent="0.25">
      <c r="A27">
        <v>26</v>
      </c>
      <c r="B27" s="8" t="s">
        <v>193</v>
      </c>
      <c r="C27" s="8" t="s">
        <v>194</v>
      </c>
      <c r="D27" s="8" t="s">
        <v>195</v>
      </c>
      <c r="E27" s="9">
        <v>1</v>
      </c>
      <c r="F27" s="9" t="s">
        <v>39</v>
      </c>
      <c r="G27" s="10">
        <v>2290</v>
      </c>
      <c r="H27" s="10">
        <v>2748</v>
      </c>
      <c r="I27" s="11">
        <v>36</v>
      </c>
      <c r="J27" s="11"/>
      <c r="K27" s="11"/>
      <c r="L27" s="11">
        <v>300</v>
      </c>
      <c r="M27" s="11"/>
      <c r="N27" s="11"/>
      <c r="O27" s="11"/>
      <c r="P27" s="11"/>
      <c r="Q27" s="11"/>
      <c r="R27" s="11"/>
      <c r="S27" s="11"/>
      <c r="T27" s="12">
        <v>80</v>
      </c>
      <c r="U27" s="13">
        <f t="shared" si="0"/>
        <v>416</v>
      </c>
      <c r="V27" s="13">
        <f t="shared" si="1"/>
        <v>952640</v>
      </c>
      <c r="W27" s="14">
        <v>26</v>
      </c>
      <c r="X27" s="14" t="s">
        <v>196</v>
      </c>
      <c r="Y27" s="14" t="s">
        <v>193</v>
      </c>
      <c r="Z27" s="14" t="s">
        <v>39</v>
      </c>
      <c r="AA27" s="14">
        <v>416</v>
      </c>
      <c r="AB27" s="34">
        <v>416</v>
      </c>
      <c r="AC27" s="39">
        <v>2450</v>
      </c>
      <c r="AD27" s="17">
        <v>2940</v>
      </c>
      <c r="AE27" s="18">
        <v>1019200</v>
      </c>
      <c r="AF27" s="19">
        <v>1223040</v>
      </c>
      <c r="AG27" s="20" t="s">
        <v>197</v>
      </c>
      <c r="AH27" s="17" t="s">
        <v>42</v>
      </c>
      <c r="AI27" s="17" t="s">
        <v>43</v>
      </c>
      <c r="AJ27" s="35" t="s">
        <v>44</v>
      </c>
      <c r="AK27" s="35" t="s">
        <v>198</v>
      </c>
      <c r="AL27" s="36" t="s">
        <v>199</v>
      </c>
    </row>
    <row r="28" spans="1:38" ht="20.100000000000001" customHeight="1" x14ac:dyDescent="0.25">
      <c r="A28">
        <v>27</v>
      </c>
      <c r="B28" s="8" t="s">
        <v>200</v>
      </c>
      <c r="C28" s="8" t="s">
        <v>200</v>
      </c>
      <c r="D28" s="8" t="s">
        <v>201</v>
      </c>
      <c r="E28" s="9">
        <v>1</v>
      </c>
      <c r="F28" s="9" t="s">
        <v>39</v>
      </c>
      <c r="G28" s="10">
        <v>2604.48</v>
      </c>
      <c r="H28" s="10">
        <v>3125.3759999999997</v>
      </c>
      <c r="I28" s="11"/>
      <c r="J28" s="11"/>
      <c r="K28" s="11"/>
      <c r="L28" s="11">
        <v>24</v>
      </c>
      <c r="M28" s="11"/>
      <c r="N28" s="11"/>
      <c r="O28" s="11"/>
      <c r="P28" s="11"/>
      <c r="Q28" s="11"/>
      <c r="R28" s="11"/>
      <c r="S28" s="11"/>
      <c r="T28" s="12">
        <v>30</v>
      </c>
      <c r="U28" s="13">
        <f t="shared" si="0"/>
        <v>54</v>
      </c>
      <c r="V28" s="13">
        <f t="shared" si="1"/>
        <v>140641.92000000001</v>
      </c>
      <c r="W28" s="14"/>
      <c r="X28" s="14"/>
      <c r="Y28" s="14"/>
      <c r="Z28" s="14"/>
      <c r="AA28" s="14"/>
      <c r="AB28" s="34"/>
      <c r="AC28" s="39"/>
      <c r="AD28" s="17"/>
      <c r="AE28" s="18"/>
      <c r="AF28" s="19"/>
      <c r="AG28" s="20"/>
      <c r="AH28" s="17"/>
      <c r="AI28" s="17"/>
      <c r="AJ28" s="35"/>
      <c r="AK28" s="35"/>
      <c r="AL28" s="36"/>
    </row>
    <row r="29" spans="1:38" ht="20.100000000000001" hidden="1" customHeight="1" x14ac:dyDescent="0.25">
      <c r="A29">
        <v>28</v>
      </c>
      <c r="B29" s="8" t="s">
        <v>202</v>
      </c>
      <c r="C29" s="8" t="s">
        <v>202</v>
      </c>
      <c r="D29" s="8" t="s">
        <v>203</v>
      </c>
      <c r="E29" s="9">
        <v>1</v>
      </c>
      <c r="F29" s="9" t="s">
        <v>39</v>
      </c>
      <c r="G29" s="10">
        <v>285</v>
      </c>
      <c r="H29" s="10">
        <v>342</v>
      </c>
      <c r="I29" s="11">
        <v>1</v>
      </c>
      <c r="J29" s="11">
        <v>5</v>
      </c>
      <c r="K29" s="11">
        <v>15</v>
      </c>
      <c r="L29" s="11">
        <v>5</v>
      </c>
      <c r="M29" s="24">
        <v>10</v>
      </c>
      <c r="N29" s="11"/>
      <c r="O29" s="11"/>
      <c r="P29" s="11"/>
      <c r="Q29" s="11">
        <v>7</v>
      </c>
      <c r="R29" s="11">
        <v>40</v>
      </c>
      <c r="S29" s="11">
        <v>5</v>
      </c>
      <c r="T29" s="12">
        <v>80</v>
      </c>
      <c r="U29" s="13">
        <f t="shared" si="0"/>
        <v>168</v>
      </c>
      <c r="V29" s="13">
        <f t="shared" si="1"/>
        <v>47880</v>
      </c>
      <c r="W29" s="14">
        <v>28</v>
      </c>
      <c r="X29" s="14" t="s">
        <v>204</v>
      </c>
      <c r="Y29" s="14" t="s">
        <v>202</v>
      </c>
      <c r="Z29" s="14" t="s">
        <v>39</v>
      </c>
      <c r="AA29" s="14">
        <v>168</v>
      </c>
      <c r="AB29" s="14">
        <v>168</v>
      </c>
      <c r="AC29" s="40">
        <v>315</v>
      </c>
      <c r="AD29" s="16">
        <v>378</v>
      </c>
      <c r="AE29" s="19">
        <v>52920</v>
      </c>
      <c r="AF29" s="19">
        <v>63504</v>
      </c>
      <c r="AG29" s="36" t="s">
        <v>205</v>
      </c>
      <c r="AH29" s="17" t="s">
        <v>206</v>
      </c>
      <c r="AI29" s="17" t="s">
        <v>207</v>
      </c>
      <c r="AJ29" s="35" t="s">
        <v>208</v>
      </c>
      <c r="AK29" s="35" t="s">
        <v>209</v>
      </c>
      <c r="AL29" s="35" t="s">
        <v>210</v>
      </c>
    </row>
    <row r="30" spans="1:38" ht="20.100000000000001" hidden="1" customHeight="1" x14ac:dyDescent="0.25">
      <c r="A30">
        <v>29</v>
      </c>
      <c r="B30" s="8" t="s">
        <v>211</v>
      </c>
      <c r="C30" s="8" t="s">
        <v>211</v>
      </c>
      <c r="D30" s="8" t="s">
        <v>212</v>
      </c>
      <c r="E30" s="9">
        <v>1</v>
      </c>
      <c r="F30" s="9" t="s">
        <v>39</v>
      </c>
      <c r="G30" s="10">
        <v>1660.84</v>
      </c>
      <c r="H30" s="10">
        <v>1993.0079999999998</v>
      </c>
      <c r="I30" s="11"/>
      <c r="J30" s="11">
        <v>400</v>
      </c>
      <c r="K30" s="11">
        <v>50</v>
      </c>
      <c r="L30" s="11"/>
      <c r="M30" s="24"/>
      <c r="N30" s="11"/>
      <c r="O30" s="11"/>
      <c r="P30" s="11"/>
      <c r="Q30" s="11">
        <v>10</v>
      </c>
      <c r="R30" s="11"/>
      <c r="S30" s="11"/>
      <c r="T30" s="12">
        <v>200</v>
      </c>
      <c r="U30" s="13">
        <f t="shared" si="0"/>
        <v>660</v>
      </c>
      <c r="V30" s="13">
        <f t="shared" si="1"/>
        <v>1096154.3999999999</v>
      </c>
      <c r="W30" s="14">
        <v>29</v>
      </c>
      <c r="X30" s="14" t="s">
        <v>213</v>
      </c>
      <c r="Y30" s="14" t="s">
        <v>211</v>
      </c>
      <c r="Z30" s="14" t="s">
        <v>39</v>
      </c>
      <c r="AA30" s="14">
        <v>660</v>
      </c>
      <c r="AB30" s="34">
        <v>660</v>
      </c>
      <c r="AC30" s="39">
        <v>2150</v>
      </c>
      <c r="AD30" s="17">
        <v>2150</v>
      </c>
      <c r="AE30" s="18">
        <v>1419000</v>
      </c>
      <c r="AF30" s="19">
        <v>1419000</v>
      </c>
      <c r="AG30" s="20" t="s">
        <v>214</v>
      </c>
      <c r="AH30" s="17" t="s">
        <v>42</v>
      </c>
      <c r="AI30" s="17" t="s">
        <v>43</v>
      </c>
      <c r="AJ30" s="35" t="s">
        <v>44</v>
      </c>
      <c r="AK30" s="35" t="s">
        <v>215</v>
      </c>
      <c r="AL30" s="35" t="s">
        <v>216</v>
      </c>
    </row>
    <row r="31" spans="1:38" ht="20.100000000000001" hidden="1" customHeight="1" x14ac:dyDescent="0.25">
      <c r="A31">
        <v>30</v>
      </c>
      <c r="B31" s="8" t="s">
        <v>217</v>
      </c>
      <c r="C31" s="8" t="s">
        <v>217</v>
      </c>
      <c r="D31" s="8" t="s">
        <v>218</v>
      </c>
      <c r="E31" s="9">
        <v>1</v>
      </c>
      <c r="F31" s="9" t="s">
        <v>39</v>
      </c>
      <c r="G31" s="10">
        <v>2936.67</v>
      </c>
      <c r="H31" s="10">
        <v>3524.0039999999999</v>
      </c>
      <c r="I31" s="11">
        <v>10</v>
      </c>
      <c r="J31" s="11">
        <v>200</v>
      </c>
      <c r="K31" s="11">
        <v>50</v>
      </c>
      <c r="L31" s="11">
        <v>1000</v>
      </c>
      <c r="M31" s="11"/>
      <c r="N31" s="11"/>
      <c r="O31" s="11"/>
      <c r="P31" s="11"/>
      <c r="Q31" s="11">
        <v>10</v>
      </c>
      <c r="R31" s="11"/>
      <c r="S31" s="11"/>
      <c r="T31" s="12">
        <v>200</v>
      </c>
      <c r="U31" s="13">
        <f t="shared" si="0"/>
        <v>1470</v>
      </c>
      <c r="V31" s="13">
        <f t="shared" si="1"/>
        <v>4316904.9000000004</v>
      </c>
      <c r="W31" s="14">
        <v>30</v>
      </c>
      <c r="X31" s="14" t="s">
        <v>219</v>
      </c>
      <c r="Y31" s="14" t="s">
        <v>217</v>
      </c>
      <c r="Z31" s="14" t="s">
        <v>39</v>
      </c>
      <c r="AA31" s="14">
        <v>1470</v>
      </c>
      <c r="AB31" s="34">
        <v>1470</v>
      </c>
      <c r="AC31" s="39">
        <v>3800</v>
      </c>
      <c r="AD31" s="17">
        <v>3800</v>
      </c>
      <c r="AE31" s="18">
        <v>5586000</v>
      </c>
      <c r="AF31" s="19">
        <v>5586000</v>
      </c>
      <c r="AG31" s="20" t="s">
        <v>220</v>
      </c>
      <c r="AH31" s="17" t="s">
        <v>42</v>
      </c>
      <c r="AI31" s="17" t="s">
        <v>43</v>
      </c>
      <c r="AJ31" s="35" t="s">
        <v>44</v>
      </c>
      <c r="AK31" s="35" t="s">
        <v>221</v>
      </c>
      <c r="AL31" s="35" t="s">
        <v>222</v>
      </c>
    </row>
    <row r="32" spans="1:38" ht="20.100000000000001" hidden="1" customHeight="1" x14ac:dyDescent="0.25">
      <c r="A32">
        <v>31</v>
      </c>
      <c r="B32" s="8" t="s">
        <v>223</v>
      </c>
      <c r="C32" s="8" t="s">
        <v>223</v>
      </c>
      <c r="D32" s="8" t="s">
        <v>224</v>
      </c>
      <c r="E32" s="9">
        <v>1</v>
      </c>
      <c r="F32" s="9" t="s">
        <v>39</v>
      </c>
      <c r="G32" s="10">
        <v>1056.3</v>
      </c>
      <c r="H32" s="10">
        <v>1267.56</v>
      </c>
      <c r="I32" s="11">
        <v>4</v>
      </c>
      <c r="J32" s="11">
        <v>100</v>
      </c>
      <c r="K32" s="11">
        <v>300</v>
      </c>
      <c r="L32" s="11"/>
      <c r="M32" s="24">
        <v>300</v>
      </c>
      <c r="N32" s="11"/>
      <c r="O32" s="11"/>
      <c r="P32" s="11"/>
      <c r="Q32" s="11">
        <v>300</v>
      </c>
      <c r="R32" s="11"/>
      <c r="S32" s="11">
        <v>150</v>
      </c>
      <c r="T32" s="12"/>
      <c r="U32" s="13">
        <f t="shared" si="0"/>
        <v>1154</v>
      </c>
      <c r="V32" s="13">
        <f t="shared" si="1"/>
        <v>1218970.2</v>
      </c>
      <c r="W32" s="14">
        <v>31</v>
      </c>
      <c r="X32" s="14" t="s">
        <v>225</v>
      </c>
      <c r="Y32" s="14" t="s">
        <v>223</v>
      </c>
      <c r="Z32" s="14" t="s">
        <v>39</v>
      </c>
      <c r="AA32" s="14">
        <v>1154</v>
      </c>
      <c r="AB32" s="33">
        <v>1154</v>
      </c>
      <c r="AC32" s="41">
        <v>1240</v>
      </c>
      <c r="AD32" s="26">
        <v>1240</v>
      </c>
      <c r="AE32" s="19">
        <v>1430960</v>
      </c>
      <c r="AF32" s="19">
        <v>1430960</v>
      </c>
      <c r="AG32" s="35" t="s">
        <v>226</v>
      </c>
      <c r="AH32" s="17" t="s">
        <v>227</v>
      </c>
      <c r="AI32" s="17" t="s">
        <v>130</v>
      </c>
      <c r="AJ32" s="35" t="s">
        <v>75</v>
      </c>
      <c r="AK32" s="35" t="s">
        <v>228</v>
      </c>
      <c r="AL32" s="35" t="s">
        <v>229</v>
      </c>
    </row>
    <row r="33" spans="1:38" ht="20.100000000000001" hidden="1" customHeight="1" x14ac:dyDescent="0.25">
      <c r="A33">
        <v>32</v>
      </c>
      <c r="B33" s="8" t="s">
        <v>230</v>
      </c>
      <c r="C33" s="8" t="s">
        <v>230</v>
      </c>
      <c r="D33" s="8" t="s">
        <v>231</v>
      </c>
      <c r="E33" s="9">
        <v>1</v>
      </c>
      <c r="F33" s="9" t="s">
        <v>39</v>
      </c>
      <c r="G33" s="10">
        <v>1074.45</v>
      </c>
      <c r="H33" s="10">
        <v>1289.3399999999999</v>
      </c>
      <c r="I33" s="11">
        <v>2</v>
      </c>
      <c r="J33" s="11">
        <v>250</v>
      </c>
      <c r="K33" s="11">
        <v>300</v>
      </c>
      <c r="L33" s="11">
        <v>400</v>
      </c>
      <c r="M33" s="24">
        <v>150</v>
      </c>
      <c r="N33" s="11"/>
      <c r="O33" s="11"/>
      <c r="P33" s="11">
        <v>50</v>
      </c>
      <c r="Q33" s="11">
        <v>100</v>
      </c>
      <c r="R33" s="11"/>
      <c r="S33" s="11"/>
      <c r="T33" s="12">
        <v>500</v>
      </c>
      <c r="U33" s="13">
        <f t="shared" si="0"/>
        <v>1752</v>
      </c>
      <c r="V33" s="13">
        <f t="shared" si="1"/>
        <v>1882436.4000000001</v>
      </c>
      <c r="W33" s="14">
        <v>32</v>
      </c>
      <c r="X33" s="14" t="s">
        <v>232</v>
      </c>
      <c r="Y33" s="14" t="s">
        <v>230</v>
      </c>
      <c r="Z33" s="14" t="s">
        <v>39</v>
      </c>
      <c r="AA33" s="14">
        <v>1752</v>
      </c>
      <c r="AB33" s="33">
        <v>1752</v>
      </c>
      <c r="AC33" s="41">
        <v>1240</v>
      </c>
      <c r="AD33" s="26">
        <v>1240</v>
      </c>
      <c r="AE33" s="19">
        <v>2172480</v>
      </c>
      <c r="AF33" s="19">
        <v>2172480</v>
      </c>
      <c r="AG33" s="35" t="s">
        <v>233</v>
      </c>
      <c r="AH33" s="35" t="s">
        <v>227</v>
      </c>
      <c r="AI33" s="17" t="s">
        <v>130</v>
      </c>
      <c r="AJ33" s="35" t="s">
        <v>75</v>
      </c>
      <c r="AK33" s="35" t="s">
        <v>234</v>
      </c>
      <c r="AL33" s="36" t="s">
        <v>229</v>
      </c>
    </row>
    <row r="34" spans="1:38" ht="20.100000000000001" hidden="1" customHeight="1" x14ac:dyDescent="0.25">
      <c r="A34">
        <v>33</v>
      </c>
      <c r="B34" s="8" t="s">
        <v>235</v>
      </c>
      <c r="C34" s="8" t="s">
        <v>235</v>
      </c>
      <c r="D34" s="8" t="s">
        <v>236</v>
      </c>
      <c r="E34" s="9">
        <v>1</v>
      </c>
      <c r="F34" s="9" t="s">
        <v>39</v>
      </c>
      <c r="G34" s="10">
        <v>533.34</v>
      </c>
      <c r="H34" s="10">
        <v>640.00800000000004</v>
      </c>
      <c r="I34" s="11">
        <v>2</v>
      </c>
      <c r="J34" s="11">
        <v>5</v>
      </c>
      <c r="K34" s="11"/>
      <c r="L34" s="11"/>
      <c r="M34" s="11"/>
      <c r="N34" s="11"/>
      <c r="O34" s="11"/>
      <c r="P34" s="11"/>
      <c r="Q34" s="11"/>
      <c r="R34" s="11"/>
      <c r="S34" s="11"/>
      <c r="T34" s="12"/>
      <c r="U34" s="13">
        <f t="shared" si="0"/>
        <v>7</v>
      </c>
      <c r="V34" s="13">
        <f t="shared" si="1"/>
        <v>3733.38</v>
      </c>
      <c r="W34" s="14">
        <v>33</v>
      </c>
      <c r="X34" s="14" t="s">
        <v>237</v>
      </c>
      <c r="Y34" s="14" t="s">
        <v>235</v>
      </c>
      <c r="Z34" s="14" t="s">
        <v>39</v>
      </c>
      <c r="AA34" s="14">
        <v>7</v>
      </c>
      <c r="AB34" s="33">
        <v>7</v>
      </c>
      <c r="AC34" s="37">
        <v>680</v>
      </c>
      <c r="AD34" s="37">
        <v>680</v>
      </c>
      <c r="AE34" s="19">
        <v>4760</v>
      </c>
      <c r="AF34" s="19">
        <v>4760</v>
      </c>
      <c r="AG34" s="36" t="s">
        <v>238</v>
      </c>
      <c r="AH34" s="36" t="s">
        <v>239</v>
      </c>
      <c r="AI34" s="36" t="s">
        <v>89</v>
      </c>
      <c r="AJ34" s="35" t="s">
        <v>75</v>
      </c>
      <c r="AK34" s="35" t="s">
        <v>240</v>
      </c>
      <c r="AL34" s="36" t="s">
        <v>241</v>
      </c>
    </row>
    <row r="35" spans="1:38" ht="20.100000000000001" hidden="1" customHeight="1" x14ac:dyDescent="0.25">
      <c r="A35">
        <v>34</v>
      </c>
      <c r="B35" s="8" t="s">
        <v>242</v>
      </c>
      <c r="C35" s="8" t="s">
        <v>242</v>
      </c>
      <c r="D35" s="8" t="s">
        <v>243</v>
      </c>
      <c r="E35" s="9">
        <v>1</v>
      </c>
      <c r="F35" s="9" t="s">
        <v>39</v>
      </c>
      <c r="G35" s="10">
        <v>1325</v>
      </c>
      <c r="H35" s="10">
        <v>1590</v>
      </c>
      <c r="I35" s="11"/>
      <c r="J35" s="11">
        <v>300</v>
      </c>
      <c r="K35" s="11">
        <v>50</v>
      </c>
      <c r="L35" s="11">
        <v>400</v>
      </c>
      <c r="M35" s="24">
        <v>50</v>
      </c>
      <c r="N35" s="11"/>
      <c r="O35" s="11"/>
      <c r="P35" s="11"/>
      <c r="Q35" s="11">
        <v>5</v>
      </c>
      <c r="R35" s="11"/>
      <c r="S35" s="11"/>
      <c r="T35" s="12">
        <v>0</v>
      </c>
      <c r="U35" s="13">
        <f t="shared" si="0"/>
        <v>805</v>
      </c>
      <c r="V35" s="13">
        <f t="shared" si="1"/>
        <v>1066625</v>
      </c>
      <c r="W35" s="14">
        <v>34</v>
      </c>
      <c r="X35" s="14" t="s">
        <v>244</v>
      </c>
      <c r="Y35" s="14" t="s">
        <v>242</v>
      </c>
      <c r="Z35" s="14" t="s">
        <v>39</v>
      </c>
      <c r="AA35" s="14">
        <v>805</v>
      </c>
      <c r="AB35" s="34">
        <v>805</v>
      </c>
      <c r="AC35" s="39">
        <v>1720</v>
      </c>
      <c r="AD35" s="37">
        <v>1720</v>
      </c>
      <c r="AE35" s="18">
        <v>1384600</v>
      </c>
      <c r="AF35" s="19">
        <v>1384600</v>
      </c>
      <c r="AG35" s="20" t="s">
        <v>245</v>
      </c>
      <c r="AH35" s="17" t="s">
        <v>42</v>
      </c>
      <c r="AI35" s="17" t="s">
        <v>43</v>
      </c>
      <c r="AJ35" s="35" t="s">
        <v>44</v>
      </c>
      <c r="AK35" s="35" t="s">
        <v>246</v>
      </c>
      <c r="AL35" s="36" t="s">
        <v>247</v>
      </c>
    </row>
    <row r="36" spans="1:38" ht="20.100000000000001" hidden="1" customHeight="1" x14ac:dyDescent="0.25">
      <c r="A36">
        <v>35</v>
      </c>
      <c r="B36" s="8" t="s">
        <v>248</v>
      </c>
      <c r="C36" s="8" t="s">
        <v>248</v>
      </c>
      <c r="D36" s="8" t="s">
        <v>249</v>
      </c>
      <c r="E36" s="9">
        <v>1</v>
      </c>
      <c r="F36" s="9" t="s">
        <v>39</v>
      </c>
      <c r="G36" s="10">
        <v>682.5</v>
      </c>
      <c r="H36" s="10">
        <v>819</v>
      </c>
      <c r="I36" s="11"/>
      <c r="J36" s="11"/>
      <c r="K36" s="11">
        <v>300</v>
      </c>
      <c r="L36" s="11">
        <v>300</v>
      </c>
      <c r="M36" s="11"/>
      <c r="N36" s="11">
        <v>100</v>
      </c>
      <c r="O36" s="11"/>
      <c r="P36" s="11"/>
      <c r="Q36" s="11">
        <v>50</v>
      </c>
      <c r="R36" s="11"/>
      <c r="S36" s="11"/>
      <c r="T36" s="12"/>
      <c r="U36" s="13">
        <f t="shared" si="0"/>
        <v>750</v>
      </c>
      <c r="V36" s="13">
        <f t="shared" si="1"/>
        <v>511875</v>
      </c>
      <c r="W36" s="14">
        <v>35</v>
      </c>
      <c r="X36" s="14" t="s">
        <v>250</v>
      </c>
      <c r="Y36" s="14" t="s">
        <v>248</v>
      </c>
      <c r="Z36" s="14" t="s">
        <v>39</v>
      </c>
      <c r="AA36" s="14">
        <v>750</v>
      </c>
      <c r="AB36" s="33">
        <v>750</v>
      </c>
      <c r="AC36" s="37">
        <v>880</v>
      </c>
      <c r="AD36" s="37">
        <v>880</v>
      </c>
      <c r="AE36" s="19">
        <v>660000</v>
      </c>
      <c r="AF36" s="19">
        <v>660000</v>
      </c>
      <c r="AG36" s="36" t="s">
        <v>251</v>
      </c>
      <c r="AH36" s="35" t="s">
        <v>252</v>
      </c>
      <c r="AI36" s="36" t="s">
        <v>253</v>
      </c>
      <c r="AJ36" s="35" t="s">
        <v>75</v>
      </c>
      <c r="AK36" s="35" t="s">
        <v>254</v>
      </c>
      <c r="AL36" s="36" t="s">
        <v>255</v>
      </c>
    </row>
    <row r="37" spans="1:38" ht="20.100000000000001" hidden="1" customHeight="1" x14ac:dyDescent="0.25">
      <c r="A37">
        <v>36</v>
      </c>
      <c r="B37" s="8" t="s">
        <v>256</v>
      </c>
      <c r="C37" s="8" t="s">
        <v>256</v>
      </c>
      <c r="D37" s="8" t="s">
        <v>257</v>
      </c>
      <c r="E37" s="9">
        <v>1</v>
      </c>
      <c r="F37" s="9" t="s">
        <v>39</v>
      </c>
      <c r="G37" s="10">
        <v>991.67</v>
      </c>
      <c r="H37" s="10">
        <v>1190.0039999999999</v>
      </c>
      <c r="I37" s="11"/>
      <c r="J37" s="11"/>
      <c r="K37" s="11"/>
      <c r="L37" s="11"/>
      <c r="M37" s="11"/>
      <c r="N37" s="11"/>
      <c r="O37" s="11"/>
      <c r="P37" s="11">
        <v>50</v>
      </c>
      <c r="Q37" s="11">
        <v>5</v>
      </c>
      <c r="R37" s="11"/>
      <c r="S37" s="11"/>
      <c r="T37" s="12">
        <v>100</v>
      </c>
      <c r="U37" s="13">
        <f t="shared" si="0"/>
        <v>155</v>
      </c>
      <c r="V37" s="13">
        <f t="shared" si="1"/>
        <v>153708.85</v>
      </c>
      <c r="W37" s="14">
        <v>36</v>
      </c>
      <c r="X37" s="14" t="s">
        <v>258</v>
      </c>
      <c r="Y37" s="14" t="s">
        <v>256</v>
      </c>
      <c r="Z37" s="14" t="s">
        <v>39</v>
      </c>
      <c r="AA37" s="14">
        <v>155</v>
      </c>
      <c r="AB37" s="33">
        <v>155</v>
      </c>
      <c r="AC37" s="37">
        <v>1120</v>
      </c>
      <c r="AD37" s="17">
        <v>1120</v>
      </c>
      <c r="AE37" s="19">
        <v>173600</v>
      </c>
      <c r="AF37" s="19">
        <v>173600</v>
      </c>
      <c r="AG37" s="35" t="s">
        <v>259</v>
      </c>
      <c r="AH37" s="17" t="s">
        <v>260</v>
      </c>
      <c r="AI37" s="36" t="s">
        <v>253</v>
      </c>
      <c r="AJ37" s="35" t="s">
        <v>75</v>
      </c>
      <c r="AK37" s="35" t="s">
        <v>261</v>
      </c>
      <c r="AL37" s="36" t="s">
        <v>262</v>
      </c>
    </row>
    <row r="38" spans="1:38" ht="20.100000000000001" hidden="1" customHeight="1" x14ac:dyDescent="0.25">
      <c r="A38">
        <v>37</v>
      </c>
      <c r="B38" s="8" t="s">
        <v>263</v>
      </c>
      <c r="C38" s="8" t="s">
        <v>263</v>
      </c>
      <c r="D38" s="8" t="s">
        <v>264</v>
      </c>
      <c r="E38" s="9">
        <v>1</v>
      </c>
      <c r="F38" s="9" t="s">
        <v>39</v>
      </c>
      <c r="G38" s="10">
        <v>682.5</v>
      </c>
      <c r="H38" s="10">
        <v>819</v>
      </c>
      <c r="I38" s="11"/>
      <c r="J38" s="11"/>
      <c r="K38" s="11">
        <v>300</v>
      </c>
      <c r="L38" s="11"/>
      <c r="M38" s="11"/>
      <c r="N38" s="11"/>
      <c r="O38" s="11"/>
      <c r="P38" s="11"/>
      <c r="Q38" s="11">
        <v>100</v>
      </c>
      <c r="R38" s="11">
        <v>230</v>
      </c>
      <c r="S38" s="11"/>
      <c r="T38" s="12">
        <v>200</v>
      </c>
      <c r="U38" s="13">
        <f t="shared" si="0"/>
        <v>830</v>
      </c>
      <c r="V38" s="13">
        <f t="shared" si="1"/>
        <v>566475</v>
      </c>
      <c r="W38" s="14">
        <v>37</v>
      </c>
      <c r="X38" s="14" t="s">
        <v>265</v>
      </c>
      <c r="Y38" s="14" t="s">
        <v>263</v>
      </c>
      <c r="Z38" s="14" t="s">
        <v>39</v>
      </c>
      <c r="AA38" s="14">
        <v>830</v>
      </c>
      <c r="AB38" s="33">
        <v>830</v>
      </c>
      <c r="AC38" s="37">
        <v>880</v>
      </c>
      <c r="AD38" s="37">
        <v>880</v>
      </c>
      <c r="AE38" s="19">
        <v>730400</v>
      </c>
      <c r="AF38" s="19">
        <v>730400</v>
      </c>
      <c r="AG38" s="35" t="s">
        <v>266</v>
      </c>
      <c r="AH38" s="17" t="s">
        <v>260</v>
      </c>
      <c r="AI38" s="36" t="s">
        <v>253</v>
      </c>
      <c r="AJ38" s="35" t="s">
        <v>75</v>
      </c>
      <c r="AK38" s="35" t="s">
        <v>267</v>
      </c>
      <c r="AL38" s="36" t="s">
        <v>268</v>
      </c>
    </row>
    <row r="39" spans="1:38" ht="20.100000000000001" hidden="1" customHeight="1" x14ac:dyDescent="0.25">
      <c r="A39">
        <v>38</v>
      </c>
      <c r="B39" s="8" t="s">
        <v>263</v>
      </c>
      <c r="C39" s="8" t="s">
        <v>263</v>
      </c>
      <c r="D39" s="8" t="s">
        <v>269</v>
      </c>
      <c r="E39" s="9">
        <v>1</v>
      </c>
      <c r="F39" s="9" t="s">
        <v>39</v>
      </c>
      <c r="G39" s="10">
        <v>691.67</v>
      </c>
      <c r="H39" s="10">
        <v>830.00399999999991</v>
      </c>
      <c r="I39" s="11"/>
      <c r="J39" s="11"/>
      <c r="K39" s="11">
        <v>300</v>
      </c>
      <c r="L39" s="11"/>
      <c r="M39" s="11"/>
      <c r="N39" s="11">
        <v>100</v>
      </c>
      <c r="O39" s="11"/>
      <c r="P39" s="11"/>
      <c r="Q39" s="11">
        <v>100</v>
      </c>
      <c r="R39" s="11">
        <v>200</v>
      </c>
      <c r="S39" s="11"/>
      <c r="T39" s="12">
        <v>1000</v>
      </c>
      <c r="U39" s="13">
        <f t="shared" si="0"/>
        <v>1700</v>
      </c>
      <c r="V39" s="13">
        <f t="shared" si="1"/>
        <v>1175839</v>
      </c>
      <c r="W39" s="14">
        <v>38</v>
      </c>
      <c r="X39" s="14" t="s">
        <v>270</v>
      </c>
      <c r="Y39" s="14" t="s">
        <v>263</v>
      </c>
      <c r="Z39" s="14" t="s">
        <v>39</v>
      </c>
      <c r="AA39" s="14">
        <v>1700</v>
      </c>
      <c r="AB39" s="33">
        <v>1700</v>
      </c>
      <c r="AC39" s="34">
        <v>860</v>
      </c>
      <c r="AD39" s="34">
        <v>860</v>
      </c>
      <c r="AE39" s="19">
        <v>1462000</v>
      </c>
      <c r="AF39" s="19">
        <v>1462000</v>
      </c>
      <c r="AG39" s="35" t="s">
        <v>266</v>
      </c>
      <c r="AH39" s="17" t="s">
        <v>260</v>
      </c>
      <c r="AI39" s="36" t="s">
        <v>253</v>
      </c>
      <c r="AJ39" s="35" t="s">
        <v>75</v>
      </c>
      <c r="AK39" s="35" t="s">
        <v>271</v>
      </c>
      <c r="AL39" s="36" t="s">
        <v>268</v>
      </c>
    </row>
    <row r="40" spans="1:38" ht="20.100000000000001" customHeight="1" x14ac:dyDescent="0.25">
      <c r="A40">
        <v>39</v>
      </c>
      <c r="B40" s="8" t="s">
        <v>272</v>
      </c>
      <c r="C40" s="8" t="s">
        <v>272</v>
      </c>
      <c r="D40" s="8" t="s">
        <v>273</v>
      </c>
      <c r="E40" s="9">
        <v>1</v>
      </c>
      <c r="F40" s="9" t="s">
        <v>39</v>
      </c>
      <c r="G40" s="10">
        <v>9889.3000000000011</v>
      </c>
      <c r="H40" s="10">
        <v>11867.160000000002</v>
      </c>
      <c r="I40" s="11"/>
      <c r="J40" s="11"/>
      <c r="K40" s="11"/>
      <c r="L40" s="11">
        <v>10</v>
      </c>
      <c r="M40" s="24"/>
      <c r="N40" s="11"/>
      <c r="O40" s="11"/>
      <c r="P40" s="11"/>
      <c r="Q40" s="11"/>
      <c r="R40" s="11"/>
      <c r="S40" s="11"/>
      <c r="T40" s="12">
        <v>10</v>
      </c>
      <c r="U40" s="13">
        <f t="shared" si="0"/>
        <v>20</v>
      </c>
      <c r="V40" s="13">
        <f t="shared" si="1"/>
        <v>197786.00000000003</v>
      </c>
      <c r="W40" s="14"/>
      <c r="X40" s="14"/>
      <c r="Y40" s="14"/>
      <c r="Z40" s="14"/>
      <c r="AA40" s="14"/>
      <c r="AB40" s="33"/>
      <c r="AC40" s="34"/>
      <c r="AD40" s="34"/>
      <c r="AE40" s="19"/>
      <c r="AF40" s="19"/>
      <c r="AG40" s="35"/>
      <c r="AH40" s="17"/>
      <c r="AI40" s="36"/>
      <c r="AJ40" s="35"/>
      <c r="AK40" s="35"/>
      <c r="AL40" s="36"/>
    </row>
    <row r="41" spans="1:38" ht="20.100000000000001" hidden="1" customHeight="1" x14ac:dyDescent="0.25">
      <c r="A41">
        <v>40</v>
      </c>
      <c r="B41" s="8" t="s">
        <v>274</v>
      </c>
      <c r="C41" s="8" t="s">
        <v>274</v>
      </c>
      <c r="D41" s="8" t="s">
        <v>275</v>
      </c>
      <c r="E41" s="9">
        <v>1</v>
      </c>
      <c r="F41" s="9" t="s">
        <v>39</v>
      </c>
      <c r="G41" s="10">
        <v>6969.17</v>
      </c>
      <c r="H41" s="10">
        <v>8363.003999999999</v>
      </c>
      <c r="I41" s="11"/>
      <c r="J41" s="11"/>
      <c r="K41" s="11"/>
      <c r="L41" s="11">
        <v>10</v>
      </c>
      <c r="M41" s="24"/>
      <c r="N41" s="11"/>
      <c r="O41" s="11"/>
      <c r="P41" s="11"/>
      <c r="Q41" s="11"/>
      <c r="R41" s="11"/>
      <c r="S41" s="11"/>
      <c r="T41" s="12">
        <v>10</v>
      </c>
      <c r="U41" s="13">
        <f t="shared" si="0"/>
        <v>20</v>
      </c>
      <c r="V41" s="13">
        <f t="shared" si="1"/>
        <v>139383.4</v>
      </c>
      <c r="W41" s="14">
        <v>40</v>
      </c>
      <c r="X41" s="14" t="s">
        <v>276</v>
      </c>
      <c r="Y41" s="14" t="s">
        <v>274</v>
      </c>
      <c r="Z41" s="14" t="s">
        <v>39</v>
      </c>
      <c r="AA41" s="14">
        <v>20</v>
      </c>
      <c r="AB41" s="14">
        <v>20</v>
      </c>
      <c r="AC41" s="39">
        <v>9050</v>
      </c>
      <c r="AD41" s="37">
        <v>9050</v>
      </c>
      <c r="AE41" s="18">
        <v>181000</v>
      </c>
      <c r="AF41" s="19">
        <v>181000</v>
      </c>
      <c r="AG41" s="20" t="s">
        <v>277</v>
      </c>
      <c r="AH41" s="17" t="s">
        <v>42</v>
      </c>
      <c r="AI41" s="17" t="s">
        <v>43</v>
      </c>
      <c r="AJ41" s="35" t="s">
        <v>44</v>
      </c>
      <c r="AK41" s="35" t="s">
        <v>278</v>
      </c>
      <c r="AL41" s="36" t="s">
        <v>279</v>
      </c>
    </row>
    <row r="42" spans="1:38" ht="20.100000000000001" hidden="1" customHeight="1" x14ac:dyDescent="0.25">
      <c r="A42">
        <v>41</v>
      </c>
      <c r="B42" s="8" t="s">
        <v>280</v>
      </c>
      <c r="C42" s="8" t="s">
        <v>280</v>
      </c>
      <c r="D42" s="8" t="s">
        <v>281</v>
      </c>
      <c r="E42" s="9">
        <v>1</v>
      </c>
      <c r="F42" s="9" t="s">
        <v>39</v>
      </c>
      <c r="G42" s="10">
        <v>1190</v>
      </c>
      <c r="H42" s="10">
        <v>1428</v>
      </c>
      <c r="I42" s="11"/>
      <c r="J42" s="11">
        <v>5</v>
      </c>
      <c r="K42" s="11"/>
      <c r="L42" s="11">
        <v>400</v>
      </c>
      <c r="M42" s="11"/>
      <c r="N42" s="11"/>
      <c r="O42" s="11"/>
      <c r="P42" s="11"/>
      <c r="Q42" s="11"/>
      <c r="R42" s="11"/>
      <c r="S42" s="11"/>
      <c r="T42" s="12"/>
      <c r="U42" s="13">
        <f t="shared" si="0"/>
        <v>405</v>
      </c>
      <c r="V42" s="13">
        <f t="shared" si="1"/>
        <v>481950</v>
      </c>
      <c r="W42" s="14">
        <v>41</v>
      </c>
      <c r="X42" s="14" t="s">
        <v>282</v>
      </c>
      <c r="Y42" s="14" t="s">
        <v>280</v>
      </c>
      <c r="Z42" s="14" t="s">
        <v>39</v>
      </c>
      <c r="AA42" s="14">
        <v>405</v>
      </c>
      <c r="AB42" s="33">
        <v>405</v>
      </c>
      <c r="AC42" s="37">
        <v>1260</v>
      </c>
      <c r="AD42" s="17">
        <v>1260</v>
      </c>
      <c r="AE42" s="19">
        <v>510300</v>
      </c>
      <c r="AF42" s="19">
        <v>510300</v>
      </c>
      <c r="AG42" s="35" t="s">
        <v>283</v>
      </c>
      <c r="AH42" s="17" t="s">
        <v>260</v>
      </c>
      <c r="AI42" s="36" t="s">
        <v>253</v>
      </c>
      <c r="AJ42" s="35" t="s">
        <v>75</v>
      </c>
      <c r="AK42" s="35" t="s">
        <v>284</v>
      </c>
      <c r="AL42" s="35" t="s">
        <v>285</v>
      </c>
    </row>
    <row r="43" spans="1:38" ht="20.100000000000001" hidden="1" customHeight="1" x14ac:dyDescent="0.25">
      <c r="A43">
        <v>42</v>
      </c>
      <c r="B43" s="8" t="s">
        <v>286</v>
      </c>
      <c r="C43" s="8" t="s">
        <v>286</v>
      </c>
      <c r="D43" s="8" t="s">
        <v>287</v>
      </c>
      <c r="E43" s="9">
        <v>1</v>
      </c>
      <c r="F43" s="9" t="s">
        <v>39</v>
      </c>
      <c r="G43" s="10">
        <v>60</v>
      </c>
      <c r="H43" s="10">
        <v>72</v>
      </c>
      <c r="I43" s="11"/>
      <c r="J43" s="11">
        <v>50</v>
      </c>
      <c r="K43" s="11"/>
      <c r="L43" s="11">
        <v>1000</v>
      </c>
      <c r="M43" s="11"/>
      <c r="N43" s="11"/>
      <c r="O43" s="11"/>
      <c r="P43" s="11"/>
      <c r="Q43" s="11"/>
      <c r="R43" s="11"/>
      <c r="S43" s="11"/>
      <c r="T43" s="12"/>
      <c r="U43" s="13">
        <f t="shared" si="0"/>
        <v>1050</v>
      </c>
      <c r="V43" s="13">
        <f t="shared" si="1"/>
        <v>63000</v>
      </c>
      <c r="W43" s="14">
        <v>42</v>
      </c>
      <c r="X43" s="14" t="s">
        <v>288</v>
      </c>
      <c r="Y43" s="14" t="s">
        <v>286</v>
      </c>
      <c r="Z43" s="14" t="s">
        <v>39</v>
      </c>
      <c r="AA43" s="14">
        <v>1050</v>
      </c>
      <c r="AB43" s="14">
        <v>1050</v>
      </c>
      <c r="AC43" s="42">
        <v>55</v>
      </c>
      <c r="AD43" s="16">
        <v>66</v>
      </c>
      <c r="AE43" s="19">
        <v>57750</v>
      </c>
      <c r="AF43" s="19">
        <v>69300</v>
      </c>
      <c r="AG43" s="36" t="s">
        <v>289</v>
      </c>
      <c r="AH43" s="43" t="s">
        <v>290</v>
      </c>
      <c r="AI43" s="17" t="s">
        <v>207</v>
      </c>
      <c r="AJ43" s="35" t="s">
        <v>208</v>
      </c>
      <c r="AK43" s="35" t="s">
        <v>291</v>
      </c>
      <c r="AL43" s="36" t="s">
        <v>292</v>
      </c>
    </row>
    <row r="44" spans="1:38" ht="20.100000000000001" hidden="1" customHeight="1" x14ac:dyDescent="0.25">
      <c r="A44">
        <v>43</v>
      </c>
      <c r="B44" s="8" t="s">
        <v>293</v>
      </c>
      <c r="C44" s="8" t="s">
        <v>293</v>
      </c>
      <c r="D44" s="8" t="s">
        <v>294</v>
      </c>
      <c r="E44" s="9">
        <v>1</v>
      </c>
      <c r="F44" s="9" t="s">
        <v>156</v>
      </c>
      <c r="G44" s="10">
        <v>60</v>
      </c>
      <c r="H44" s="10">
        <v>72</v>
      </c>
      <c r="I44" s="11">
        <v>36</v>
      </c>
      <c r="J44" s="11">
        <v>20</v>
      </c>
      <c r="K44" s="11"/>
      <c r="L44" s="11">
        <v>300</v>
      </c>
      <c r="M44" s="11"/>
      <c r="N44" s="11"/>
      <c r="O44" s="11">
        <v>250</v>
      </c>
      <c r="P44" s="11"/>
      <c r="Q44" s="11"/>
      <c r="R44" s="11"/>
      <c r="S44" s="11"/>
      <c r="T44" s="12">
        <v>200</v>
      </c>
      <c r="U44" s="13">
        <f t="shared" si="0"/>
        <v>806</v>
      </c>
      <c r="V44" s="13">
        <f t="shared" si="1"/>
        <v>48360</v>
      </c>
      <c r="W44" s="14">
        <v>43</v>
      </c>
      <c r="X44" s="14" t="s">
        <v>295</v>
      </c>
      <c r="Y44" s="14" t="s">
        <v>293</v>
      </c>
      <c r="Z44" s="14" t="s">
        <v>156</v>
      </c>
      <c r="AA44" s="14">
        <v>806</v>
      </c>
      <c r="AB44" s="33">
        <v>806</v>
      </c>
      <c r="AC44" s="34">
        <v>55</v>
      </c>
      <c r="AD44" s="34">
        <v>66</v>
      </c>
      <c r="AE44" s="16">
        <v>44330</v>
      </c>
      <c r="AF44" s="16">
        <v>53196</v>
      </c>
      <c r="AG44" s="36" t="s">
        <v>296</v>
      </c>
      <c r="AH44" s="35" t="s">
        <v>297</v>
      </c>
      <c r="AI44" s="36" t="s">
        <v>89</v>
      </c>
      <c r="AJ44" s="35" t="s">
        <v>75</v>
      </c>
      <c r="AK44" s="35" t="s">
        <v>298</v>
      </c>
      <c r="AL44" s="36" t="s">
        <v>299</v>
      </c>
    </row>
    <row r="45" spans="1:38" ht="20.100000000000001" hidden="1" customHeight="1" x14ac:dyDescent="0.25">
      <c r="A45">
        <v>44</v>
      </c>
      <c r="B45" s="8" t="s">
        <v>300</v>
      </c>
      <c r="C45" s="8" t="s">
        <v>301</v>
      </c>
      <c r="D45" s="8" t="s">
        <v>302</v>
      </c>
      <c r="E45" s="9">
        <v>1</v>
      </c>
      <c r="F45" s="9" t="s">
        <v>156</v>
      </c>
      <c r="G45" s="10">
        <v>105</v>
      </c>
      <c r="H45" s="10">
        <v>126</v>
      </c>
      <c r="I45" s="11">
        <v>12</v>
      </c>
      <c r="J45" s="11">
        <v>50</v>
      </c>
      <c r="K45" s="11"/>
      <c r="L45" s="11">
        <v>120</v>
      </c>
      <c r="M45" s="11"/>
      <c r="N45" s="11"/>
      <c r="O45" s="11"/>
      <c r="P45" s="11"/>
      <c r="Q45" s="11">
        <v>5</v>
      </c>
      <c r="R45" s="11">
        <v>10</v>
      </c>
      <c r="S45" s="11"/>
      <c r="T45" s="12">
        <v>200</v>
      </c>
      <c r="U45" s="13">
        <f t="shared" si="0"/>
        <v>397</v>
      </c>
      <c r="V45" s="13">
        <f t="shared" si="1"/>
        <v>41685</v>
      </c>
      <c r="W45" s="14">
        <v>44</v>
      </c>
      <c r="X45" s="14" t="s">
        <v>303</v>
      </c>
      <c r="Y45" s="14" t="s">
        <v>300</v>
      </c>
      <c r="Z45" s="14" t="s">
        <v>156</v>
      </c>
      <c r="AA45" s="14">
        <v>397</v>
      </c>
      <c r="AB45" s="33">
        <v>397</v>
      </c>
      <c r="AC45" s="34">
        <v>105</v>
      </c>
      <c r="AD45" s="34">
        <v>126</v>
      </c>
      <c r="AE45" s="16">
        <v>41685</v>
      </c>
      <c r="AF45" s="16">
        <v>50022</v>
      </c>
      <c r="AG45" s="35" t="s">
        <v>304</v>
      </c>
      <c r="AH45" s="36" t="s">
        <v>305</v>
      </c>
      <c r="AI45" s="36" t="s">
        <v>306</v>
      </c>
      <c r="AJ45" s="35" t="s">
        <v>75</v>
      </c>
      <c r="AK45" s="35" t="s">
        <v>307</v>
      </c>
      <c r="AL45" s="36" t="s">
        <v>308</v>
      </c>
    </row>
    <row r="46" spans="1:38" ht="20.100000000000001" hidden="1" customHeight="1" x14ac:dyDescent="0.25">
      <c r="A46">
        <v>45</v>
      </c>
      <c r="B46" s="8" t="s">
        <v>309</v>
      </c>
      <c r="C46" s="8" t="s">
        <v>309</v>
      </c>
      <c r="D46" s="8" t="s">
        <v>310</v>
      </c>
      <c r="E46" s="9">
        <v>1</v>
      </c>
      <c r="F46" s="9" t="s">
        <v>39</v>
      </c>
      <c r="G46" s="10">
        <v>63.21</v>
      </c>
      <c r="H46" s="10">
        <v>75.852000000000004</v>
      </c>
      <c r="I46" s="11">
        <v>36</v>
      </c>
      <c r="J46" s="11">
        <v>10</v>
      </c>
      <c r="K46" s="11">
        <v>100</v>
      </c>
      <c r="L46" s="11">
        <v>1000</v>
      </c>
      <c r="M46" s="24">
        <v>100</v>
      </c>
      <c r="N46" s="11"/>
      <c r="O46" s="11"/>
      <c r="P46" s="11">
        <v>250</v>
      </c>
      <c r="Q46" s="11">
        <v>250</v>
      </c>
      <c r="R46" s="11">
        <v>220</v>
      </c>
      <c r="S46" s="11"/>
      <c r="T46" s="12">
        <v>1000</v>
      </c>
      <c r="U46" s="13">
        <f t="shared" si="0"/>
        <v>2966</v>
      </c>
      <c r="V46" s="13">
        <f t="shared" si="1"/>
        <v>187480.86000000002</v>
      </c>
      <c r="W46" s="14">
        <v>45</v>
      </c>
      <c r="X46" s="14" t="s">
        <v>311</v>
      </c>
      <c r="Y46" s="14" t="s">
        <v>309</v>
      </c>
      <c r="Z46" s="14" t="s">
        <v>39</v>
      </c>
      <c r="AA46" s="14">
        <v>2966</v>
      </c>
      <c r="AB46" s="44">
        <v>2966</v>
      </c>
      <c r="AC46" s="42">
        <v>55</v>
      </c>
      <c r="AD46" s="16">
        <v>66</v>
      </c>
      <c r="AE46" s="19">
        <v>163130</v>
      </c>
      <c r="AF46" s="19">
        <v>195756</v>
      </c>
      <c r="AG46" s="36" t="s">
        <v>312</v>
      </c>
      <c r="AH46" s="43" t="s">
        <v>290</v>
      </c>
      <c r="AI46" s="17" t="s">
        <v>207</v>
      </c>
      <c r="AJ46" s="35" t="s">
        <v>208</v>
      </c>
      <c r="AK46" s="35" t="s">
        <v>313</v>
      </c>
      <c r="AL46" s="36" t="s">
        <v>314</v>
      </c>
    </row>
    <row r="47" spans="1:38" ht="20.100000000000001" hidden="1" customHeight="1" x14ac:dyDescent="0.25">
      <c r="A47">
        <v>46</v>
      </c>
      <c r="B47" s="8" t="s">
        <v>315</v>
      </c>
      <c r="C47" s="8" t="s">
        <v>315</v>
      </c>
      <c r="D47" s="8" t="s">
        <v>316</v>
      </c>
      <c r="E47" s="9">
        <v>1</v>
      </c>
      <c r="F47" s="9" t="s">
        <v>39</v>
      </c>
      <c r="G47" s="10">
        <v>69</v>
      </c>
      <c r="H47" s="10">
        <v>82.8</v>
      </c>
      <c r="I47" s="11"/>
      <c r="J47" s="11">
        <v>50</v>
      </c>
      <c r="K47" s="11"/>
      <c r="L47" s="11">
        <v>300</v>
      </c>
      <c r="M47" s="11"/>
      <c r="N47" s="11"/>
      <c r="O47" s="11"/>
      <c r="P47" s="11"/>
      <c r="Q47" s="11"/>
      <c r="R47" s="11"/>
      <c r="S47" s="11"/>
      <c r="T47" s="12">
        <v>200</v>
      </c>
      <c r="U47" s="13">
        <f t="shared" si="0"/>
        <v>550</v>
      </c>
      <c r="V47" s="13">
        <f t="shared" si="1"/>
        <v>37950</v>
      </c>
      <c r="W47" s="14">
        <v>46</v>
      </c>
      <c r="X47" s="14" t="s">
        <v>317</v>
      </c>
      <c r="Y47" s="14" t="s">
        <v>315</v>
      </c>
      <c r="Z47" s="14" t="s">
        <v>39</v>
      </c>
      <c r="AA47" s="14">
        <v>550</v>
      </c>
      <c r="AB47" s="33">
        <v>550</v>
      </c>
      <c r="AC47" s="34">
        <v>60</v>
      </c>
      <c r="AD47" s="34">
        <v>72</v>
      </c>
      <c r="AE47" s="19">
        <v>33000</v>
      </c>
      <c r="AF47" s="19">
        <v>39600</v>
      </c>
      <c r="AG47" s="35" t="s">
        <v>318</v>
      </c>
      <c r="AH47" s="35" t="s">
        <v>297</v>
      </c>
      <c r="AI47" s="36" t="s">
        <v>89</v>
      </c>
      <c r="AJ47" s="35" t="s">
        <v>75</v>
      </c>
      <c r="AK47" s="35" t="s">
        <v>319</v>
      </c>
      <c r="AL47" s="35" t="s">
        <v>320</v>
      </c>
    </row>
    <row r="48" spans="1:38" ht="20.100000000000001" hidden="1" customHeight="1" x14ac:dyDescent="0.25">
      <c r="A48">
        <v>47</v>
      </c>
      <c r="B48" s="8" t="s">
        <v>321</v>
      </c>
      <c r="C48" s="8" t="s">
        <v>321</v>
      </c>
      <c r="D48" s="8" t="s">
        <v>322</v>
      </c>
      <c r="E48" s="9">
        <v>1</v>
      </c>
      <c r="F48" s="9" t="s">
        <v>39</v>
      </c>
      <c r="G48" s="10">
        <v>103.61</v>
      </c>
      <c r="H48" s="10">
        <v>124.33199999999999</v>
      </c>
      <c r="I48" s="11">
        <v>36</v>
      </c>
      <c r="J48" s="11">
        <v>50</v>
      </c>
      <c r="K48" s="11"/>
      <c r="L48" s="11">
        <v>1500</v>
      </c>
      <c r="M48" s="11"/>
      <c r="N48" s="11"/>
      <c r="O48" s="11"/>
      <c r="P48" s="11"/>
      <c r="Q48" s="11"/>
      <c r="R48" s="11"/>
      <c r="S48" s="11"/>
      <c r="T48" s="12"/>
      <c r="U48" s="13">
        <f t="shared" si="0"/>
        <v>1586</v>
      </c>
      <c r="V48" s="13">
        <f t="shared" si="1"/>
        <v>164325.46</v>
      </c>
      <c r="W48" s="14">
        <v>47</v>
      </c>
      <c r="X48" s="14" t="s">
        <v>323</v>
      </c>
      <c r="Y48" s="14" t="s">
        <v>321</v>
      </c>
      <c r="Z48" s="14" t="s">
        <v>39</v>
      </c>
      <c r="AA48" s="14">
        <v>1586</v>
      </c>
      <c r="AB48" s="33">
        <v>1586</v>
      </c>
      <c r="AC48" s="34">
        <v>97</v>
      </c>
      <c r="AD48" s="34">
        <v>116.4</v>
      </c>
      <c r="AE48" s="17">
        <v>153842</v>
      </c>
      <c r="AF48" s="17">
        <v>184610.40000000002</v>
      </c>
      <c r="AG48" s="36" t="s">
        <v>324</v>
      </c>
      <c r="AH48" s="36" t="s">
        <v>305</v>
      </c>
      <c r="AI48" s="36" t="s">
        <v>306</v>
      </c>
      <c r="AJ48" s="35" t="s">
        <v>75</v>
      </c>
      <c r="AK48" s="35" t="s">
        <v>325</v>
      </c>
      <c r="AL48" s="35" t="s">
        <v>326</v>
      </c>
    </row>
    <row r="49" spans="1:38" ht="20.100000000000001" hidden="1" customHeight="1" x14ac:dyDescent="0.25">
      <c r="A49">
        <v>48</v>
      </c>
      <c r="B49" s="8" t="s">
        <v>327</v>
      </c>
      <c r="C49" s="8" t="s">
        <v>327</v>
      </c>
      <c r="D49" s="8" t="s">
        <v>328</v>
      </c>
      <c r="E49" s="9">
        <v>1</v>
      </c>
      <c r="F49" s="9" t="s">
        <v>39</v>
      </c>
      <c r="G49" s="10">
        <v>61</v>
      </c>
      <c r="H49" s="10">
        <v>73.2</v>
      </c>
      <c r="I49" s="11"/>
      <c r="J49" s="11">
        <v>400</v>
      </c>
      <c r="K49" s="11">
        <v>550</v>
      </c>
      <c r="L49" s="11"/>
      <c r="M49" s="24">
        <v>300</v>
      </c>
      <c r="N49" s="11"/>
      <c r="O49" s="11"/>
      <c r="P49" s="11">
        <v>500</v>
      </c>
      <c r="Q49" s="11">
        <v>200</v>
      </c>
      <c r="R49" s="11">
        <v>230</v>
      </c>
      <c r="S49" s="11"/>
      <c r="T49" s="12">
        <v>2500</v>
      </c>
      <c r="U49" s="13">
        <f t="shared" si="0"/>
        <v>4680</v>
      </c>
      <c r="V49" s="13">
        <f t="shared" si="1"/>
        <v>285480</v>
      </c>
      <c r="W49" s="14">
        <v>48</v>
      </c>
      <c r="X49" s="14" t="s">
        <v>329</v>
      </c>
      <c r="Y49" s="14" t="s">
        <v>327</v>
      </c>
      <c r="Z49" s="14" t="s">
        <v>39</v>
      </c>
      <c r="AA49" s="14">
        <v>4680</v>
      </c>
      <c r="AB49" s="33">
        <v>4680</v>
      </c>
      <c r="AC49" s="34">
        <v>60</v>
      </c>
      <c r="AD49" s="34">
        <v>72</v>
      </c>
      <c r="AE49" s="19">
        <v>280800</v>
      </c>
      <c r="AF49" s="19">
        <v>336960</v>
      </c>
      <c r="AG49" s="35" t="s">
        <v>330</v>
      </c>
      <c r="AH49" s="35" t="s">
        <v>297</v>
      </c>
      <c r="AI49" s="38" t="s">
        <v>89</v>
      </c>
      <c r="AJ49" s="35" t="s">
        <v>75</v>
      </c>
      <c r="AK49" s="35" t="s">
        <v>331</v>
      </c>
      <c r="AL49" s="36" t="s">
        <v>332</v>
      </c>
    </row>
    <row r="50" spans="1:38" ht="20.100000000000001" hidden="1" customHeight="1" x14ac:dyDescent="0.25">
      <c r="A50">
        <v>49</v>
      </c>
      <c r="B50" s="8" t="s">
        <v>333</v>
      </c>
      <c r="C50" s="8" t="s">
        <v>333</v>
      </c>
      <c r="D50" s="8" t="s">
        <v>334</v>
      </c>
      <c r="E50" s="9">
        <v>1</v>
      </c>
      <c r="F50" s="9" t="s">
        <v>39</v>
      </c>
      <c r="G50" s="10">
        <v>140</v>
      </c>
      <c r="H50" s="10">
        <v>168</v>
      </c>
      <c r="I50" s="11"/>
      <c r="J50" s="11">
        <v>10</v>
      </c>
      <c r="K50" s="11"/>
      <c r="L50" s="11"/>
      <c r="M50" s="11"/>
      <c r="N50" s="11"/>
      <c r="O50" s="11"/>
      <c r="P50" s="11"/>
      <c r="Q50" s="11"/>
      <c r="R50" s="11"/>
      <c r="S50" s="11"/>
      <c r="T50" s="12"/>
      <c r="U50" s="13">
        <f t="shared" si="0"/>
        <v>10</v>
      </c>
      <c r="V50" s="13">
        <f t="shared" si="1"/>
        <v>1400</v>
      </c>
      <c r="W50" s="14">
        <v>49</v>
      </c>
      <c r="X50" s="14" t="s">
        <v>335</v>
      </c>
      <c r="Y50" s="14" t="s">
        <v>336</v>
      </c>
      <c r="Z50" s="14" t="s">
        <v>39</v>
      </c>
      <c r="AA50" s="14">
        <v>10</v>
      </c>
      <c r="AB50" s="33">
        <v>10</v>
      </c>
      <c r="AC50" s="34">
        <v>150</v>
      </c>
      <c r="AD50" s="34">
        <v>180</v>
      </c>
      <c r="AE50" s="19">
        <v>1500</v>
      </c>
      <c r="AF50" s="19">
        <v>1800</v>
      </c>
      <c r="AG50" s="36" t="s">
        <v>337</v>
      </c>
      <c r="AH50" s="35" t="s">
        <v>338</v>
      </c>
      <c r="AI50" s="36" t="s">
        <v>306</v>
      </c>
      <c r="AJ50" s="35" t="s">
        <v>75</v>
      </c>
      <c r="AK50" s="35" t="s">
        <v>339</v>
      </c>
      <c r="AL50" s="36" t="s">
        <v>340</v>
      </c>
    </row>
    <row r="51" spans="1:38" ht="20.100000000000001" customHeight="1" x14ac:dyDescent="0.25">
      <c r="A51">
        <v>50</v>
      </c>
      <c r="B51" s="8" t="s">
        <v>341</v>
      </c>
      <c r="C51" s="8" t="s">
        <v>341</v>
      </c>
      <c r="D51" s="8" t="s">
        <v>342</v>
      </c>
      <c r="E51" s="9">
        <v>1</v>
      </c>
      <c r="F51" s="9" t="s">
        <v>39</v>
      </c>
      <c r="G51" s="10">
        <v>320</v>
      </c>
      <c r="H51" s="10">
        <v>384</v>
      </c>
      <c r="I51" s="11">
        <v>2</v>
      </c>
      <c r="J51" s="11"/>
      <c r="K51" s="11"/>
      <c r="L51" s="11">
        <v>5</v>
      </c>
      <c r="M51" s="11"/>
      <c r="N51" s="11"/>
      <c r="O51" s="11"/>
      <c r="P51" s="11"/>
      <c r="Q51" s="11"/>
      <c r="R51" s="11"/>
      <c r="S51" s="11"/>
      <c r="T51" s="12"/>
      <c r="U51" s="13">
        <f t="shared" si="0"/>
        <v>7</v>
      </c>
      <c r="V51" s="13">
        <f t="shared" si="1"/>
        <v>2240</v>
      </c>
      <c r="W51" s="14"/>
      <c r="X51" s="14"/>
      <c r="Y51" s="14"/>
      <c r="Z51" s="14"/>
      <c r="AA51" s="14"/>
      <c r="AB51" s="33"/>
      <c r="AC51" s="34"/>
      <c r="AD51" s="34"/>
      <c r="AE51" s="19"/>
      <c r="AF51" s="19"/>
      <c r="AG51" s="36"/>
      <c r="AH51" s="35"/>
      <c r="AI51" s="36"/>
      <c r="AJ51" s="35"/>
      <c r="AK51" s="35"/>
      <c r="AL51" s="36"/>
    </row>
    <row r="52" spans="1:38" ht="20.100000000000001" customHeight="1" x14ac:dyDescent="0.25">
      <c r="A52">
        <v>51</v>
      </c>
      <c r="B52" s="8" t="s">
        <v>343</v>
      </c>
      <c r="C52" s="8" t="s">
        <v>343</v>
      </c>
      <c r="D52" s="8" t="s">
        <v>344</v>
      </c>
      <c r="E52" s="9">
        <v>1</v>
      </c>
      <c r="F52" s="9" t="s">
        <v>39</v>
      </c>
      <c r="G52" s="10">
        <v>3253.76</v>
      </c>
      <c r="H52" s="10">
        <v>3904.5120000000002</v>
      </c>
      <c r="I52" s="11">
        <v>3</v>
      </c>
      <c r="J52" s="11"/>
      <c r="K52" s="11"/>
      <c r="L52" s="11">
        <v>6</v>
      </c>
      <c r="M52" s="11"/>
      <c r="N52" s="11"/>
      <c r="O52" s="11"/>
      <c r="P52" s="11"/>
      <c r="Q52" s="11"/>
      <c r="R52" s="11"/>
      <c r="S52" s="11"/>
      <c r="T52" s="12">
        <v>30</v>
      </c>
      <c r="U52" s="13">
        <f t="shared" si="0"/>
        <v>39</v>
      </c>
      <c r="V52" s="13">
        <f t="shared" si="1"/>
        <v>126896.64000000001</v>
      </c>
      <c r="W52" s="14"/>
      <c r="X52" s="14"/>
      <c r="Y52" s="14"/>
      <c r="Z52" s="14"/>
      <c r="AA52" s="14"/>
      <c r="AB52" s="33"/>
      <c r="AC52" s="34"/>
      <c r="AD52" s="34"/>
      <c r="AE52" s="19"/>
      <c r="AF52" s="19"/>
      <c r="AG52" s="36"/>
      <c r="AH52" s="35"/>
      <c r="AI52" s="36"/>
      <c r="AJ52" s="35"/>
      <c r="AK52" s="35"/>
      <c r="AL52" s="36"/>
    </row>
    <row r="53" spans="1:38" ht="20.100000000000001" hidden="1" customHeight="1" x14ac:dyDescent="0.25">
      <c r="A53">
        <v>52</v>
      </c>
      <c r="B53" s="8" t="s">
        <v>345</v>
      </c>
      <c r="C53" s="8" t="s">
        <v>345</v>
      </c>
      <c r="D53" s="8" t="s">
        <v>346</v>
      </c>
      <c r="E53" s="9">
        <v>1</v>
      </c>
      <c r="F53" s="9" t="s">
        <v>39</v>
      </c>
      <c r="G53" s="10">
        <v>2013.2</v>
      </c>
      <c r="H53" s="10">
        <v>2415.84</v>
      </c>
      <c r="I53" s="11">
        <v>3</v>
      </c>
      <c r="J53" s="11"/>
      <c r="K53" s="11"/>
      <c r="L53" s="11">
        <v>6</v>
      </c>
      <c r="M53" s="11"/>
      <c r="N53" s="11"/>
      <c r="O53" s="11"/>
      <c r="P53" s="11"/>
      <c r="Q53" s="11"/>
      <c r="R53" s="11">
        <v>20</v>
      </c>
      <c r="S53" s="11"/>
      <c r="T53" s="12">
        <v>30</v>
      </c>
      <c r="U53" s="13">
        <f t="shared" si="0"/>
        <v>59</v>
      </c>
      <c r="V53" s="13">
        <f t="shared" si="1"/>
        <v>118778.8</v>
      </c>
      <c r="W53" s="14">
        <v>52</v>
      </c>
      <c r="X53" s="14" t="s">
        <v>347</v>
      </c>
      <c r="Y53" s="14" t="s">
        <v>345</v>
      </c>
      <c r="Z53" s="14" t="s">
        <v>39</v>
      </c>
      <c r="AA53" s="14">
        <v>59</v>
      </c>
      <c r="AB53" s="34">
        <v>59</v>
      </c>
      <c r="AC53" s="39">
        <v>2615</v>
      </c>
      <c r="AD53" s="17">
        <v>3138</v>
      </c>
      <c r="AE53" s="17">
        <v>154285</v>
      </c>
      <c r="AF53" s="16">
        <v>185142</v>
      </c>
      <c r="AG53" s="20" t="s">
        <v>348</v>
      </c>
      <c r="AH53" s="17" t="s">
        <v>42</v>
      </c>
      <c r="AI53" s="17" t="s">
        <v>43</v>
      </c>
      <c r="AJ53" s="35" t="s">
        <v>44</v>
      </c>
      <c r="AK53" s="35" t="s">
        <v>349</v>
      </c>
      <c r="AL53" s="36" t="s">
        <v>350</v>
      </c>
    </row>
    <row r="54" spans="1:38" ht="20.100000000000001" hidden="1" customHeight="1" x14ac:dyDescent="0.25">
      <c r="A54">
        <v>53</v>
      </c>
      <c r="B54" s="8" t="s">
        <v>351</v>
      </c>
      <c r="C54" s="8" t="s">
        <v>351</v>
      </c>
      <c r="D54" s="8" t="s">
        <v>352</v>
      </c>
      <c r="E54" s="9">
        <v>1</v>
      </c>
      <c r="F54" s="9" t="s">
        <v>39</v>
      </c>
      <c r="G54" s="10">
        <v>124.9</v>
      </c>
      <c r="H54" s="10">
        <v>134.88999999999999</v>
      </c>
      <c r="I54" s="11"/>
      <c r="J54" s="11">
        <v>600</v>
      </c>
      <c r="K54" s="11">
        <v>200</v>
      </c>
      <c r="L54" s="11">
        <v>1500</v>
      </c>
      <c r="M54" s="24">
        <v>300</v>
      </c>
      <c r="N54" s="11"/>
      <c r="O54" s="11">
        <v>20</v>
      </c>
      <c r="P54" s="11"/>
      <c r="Q54" s="11">
        <v>20</v>
      </c>
      <c r="R54" s="11">
        <v>50</v>
      </c>
      <c r="S54" s="11">
        <v>200</v>
      </c>
      <c r="T54" s="12">
        <v>500</v>
      </c>
      <c r="U54" s="13">
        <f t="shared" si="0"/>
        <v>3390</v>
      </c>
      <c r="V54" s="13">
        <f t="shared" si="1"/>
        <v>423411</v>
      </c>
      <c r="W54" s="14">
        <v>53</v>
      </c>
      <c r="X54" s="14" t="s">
        <v>353</v>
      </c>
      <c r="Y54" s="14" t="s">
        <v>351</v>
      </c>
      <c r="Z54" s="14" t="s">
        <v>39</v>
      </c>
      <c r="AA54" s="14">
        <v>3390</v>
      </c>
      <c r="AB54" s="33">
        <v>3390</v>
      </c>
      <c r="AC54" s="34">
        <v>120</v>
      </c>
      <c r="AD54" s="17">
        <v>129.6</v>
      </c>
      <c r="AE54" s="19">
        <v>406800</v>
      </c>
      <c r="AF54" s="19">
        <v>439344</v>
      </c>
      <c r="AG54" s="35" t="s">
        <v>354</v>
      </c>
      <c r="AH54" s="35" t="s">
        <v>355</v>
      </c>
      <c r="AI54" s="36" t="s">
        <v>89</v>
      </c>
      <c r="AJ54" s="35" t="s">
        <v>75</v>
      </c>
      <c r="AK54" s="35" t="s">
        <v>356</v>
      </c>
      <c r="AL54" s="35" t="s">
        <v>357</v>
      </c>
    </row>
    <row r="55" spans="1:38" ht="20.100000000000001" hidden="1" customHeight="1" x14ac:dyDescent="0.25">
      <c r="A55">
        <v>54</v>
      </c>
      <c r="B55" s="8" t="s">
        <v>358</v>
      </c>
      <c r="C55" s="8" t="s">
        <v>358</v>
      </c>
      <c r="D55" s="8" t="s">
        <v>359</v>
      </c>
      <c r="E55" s="9">
        <v>1</v>
      </c>
      <c r="F55" s="9" t="s">
        <v>156</v>
      </c>
      <c r="G55" s="10">
        <v>238</v>
      </c>
      <c r="H55" s="10">
        <v>257.04000000000002</v>
      </c>
      <c r="I55" s="11"/>
      <c r="J55" s="11">
        <v>50</v>
      </c>
      <c r="K55" s="11"/>
      <c r="L55" s="11">
        <v>500</v>
      </c>
      <c r="M55" s="11"/>
      <c r="N55" s="11"/>
      <c r="O55" s="11">
        <v>10</v>
      </c>
      <c r="P55" s="11">
        <v>200</v>
      </c>
      <c r="Q55" s="11">
        <v>10</v>
      </c>
      <c r="R55" s="11">
        <v>50</v>
      </c>
      <c r="S55" s="11"/>
      <c r="T55" s="12">
        <v>1000</v>
      </c>
      <c r="U55" s="13">
        <f t="shared" si="0"/>
        <v>1820</v>
      </c>
      <c r="V55" s="13">
        <f t="shared" si="1"/>
        <v>433160</v>
      </c>
      <c r="W55" s="14">
        <v>54</v>
      </c>
      <c r="X55" s="14" t="s">
        <v>360</v>
      </c>
      <c r="Y55" s="14" t="s">
        <v>358</v>
      </c>
      <c r="Z55" s="14" t="s">
        <v>156</v>
      </c>
      <c r="AA55" s="14">
        <v>1820</v>
      </c>
      <c r="AB55" s="14">
        <v>1820</v>
      </c>
      <c r="AC55" s="42">
        <v>230</v>
      </c>
      <c r="AD55" s="16">
        <v>276</v>
      </c>
      <c r="AE55" s="16">
        <v>418600</v>
      </c>
      <c r="AF55" s="16">
        <v>502320</v>
      </c>
      <c r="AG55" s="36" t="s">
        <v>361</v>
      </c>
      <c r="AH55" s="17" t="s">
        <v>206</v>
      </c>
      <c r="AI55" s="17" t="s">
        <v>207</v>
      </c>
      <c r="AJ55" s="35" t="s">
        <v>208</v>
      </c>
      <c r="AK55" s="35" t="s">
        <v>362</v>
      </c>
      <c r="AL55" s="36" t="s">
        <v>363</v>
      </c>
    </row>
    <row r="56" spans="1:38" ht="20.100000000000001" hidden="1" customHeight="1" x14ac:dyDescent="0.25">
      <c r="A56">
        <v>55</v>
      </c>
      <c r="B56" s="8" t="s">
        <v>364</v>
      </c>
      <c r="C56" s="8" t="s">
        <v>364</v>
      </c>
      <c r="D56" s="8" t="s">
        <v>365</v>
      </c>
      <c r="E56" s="9">
        <v>1</v>
      </c>
      <c r="F56" s="9" t="s">
        <v>39</v>
      </c>
      <c r="G56" s="10">
        <v>12323.34</v>
      </c>
      <c r="H56" s="10">
        <v>14788.008</v>
      </c>
      <c r="I56" s="11"/>
      <c r="J56" s="11">
        <v>0</v>
      </c>
      <c r="K56" s="11"/>
      <c r="L56" s="11">
        <v>5</v>
      </c>
      <c r="M56" s="11"/>
      <c r="N56" s="11"/>
      <c r="O56" s="11"/>
      <c r="P56" s="11"/>
      <c r="Q56" s="11"/>
      <c r="R56" s="11"/>
      <c r="S56" s="11"/>
      <c r="T56" s="12">
        <v>10</v>
      </c>
      <c r="U56" s="13">
        <f t="shared" si="0"/>
        <v>15</v>
      </c>
      <c r="V56" s="13">
        <f t="shared" si="1"/>
        <v>184850.1</v>
      </c>
      <c r="W56" s="14">
        <v>55</v>
      </c>
      <c r="X56" s="14" t="s">
        <v>366</v>
      </c>
      <c r="Y56" s="14" t="s">
        <v>364</v>
      </c>
      <c r="Z56" s="14" t="s">
        <v>39</v>
      </c>
      <c r="AA56" s="14">
        <v>15</v>
      </c>
      <c r="AB56" s="34">
        <v>15</v>
      </c>
      <c r="AC56" s="39">
        <v>16000</v>
      </c>
      <c r="AD56" s="37">
        <v>16000</v>
      </c>
      <c r="AE56" s="18">
        <v>240000</v>
      </c>
      <c r="AF56" s="19">
        <v>240000</v>
      </c>
      <c r="AG56" s="20" t="s">
        <v>367</v>
      </c>
      <c r="AH56" s="17" t="s">
        <v>42</v>
      </c>
      <c r="AI56" s="17" t="s">
        <v>43</v>
      </c>
      <c r="AJ56" s="35" t="s">
        <v>44</v>
      </c>
      <c r="AK56" s="35" t="s">
        <v>368</v>
      </c>
      <c r="AL56" s="35" t="s">
        <v>369</v>
      </c>
    </row>
    <row r="57" spans="1:38" ht="20.100000000000001" hidden="1" customHeight="1" x14ac:dyDescent="0.25">
      <c r="A57">
        <v>56</v>
      </c>
      <c r="B57" s="8" t="s">
        <v>370</v>
      </c>
      <c r="C57" s="8" t="s">
        <v>371</v>
      </c>
      <c r="D57" s="8" t="s">
        <v>372</v>
      </c>
      <c r="E57" s="9">
        <v>1</v>
      </c>
      <c r="F57" s="9" t="s">
        <v>156</v>
      </c>
      <c r="G57" s="10">
        <v>580</v>
      </c>
      <c r="H57" s="10">
        <v>696</v>
      </c>
      <c r="I57" s="11"/>
      <c r="J57" s="11">
        <v>5</v>
      </c>
      <c r="K57" s="11"/>
      <c r="L57" s="11"/>
      <c r="M57" s="11"/>
      <c r="N57" s="11"/>
      <c r="O57" s="11"/>
      <c r="P57" s="11"/>
      <c r="Q57" s="11">
        <v>1</v>
      </c>
      <c r="R57" s="11">
        <v>30</v>
      </c>
      <c r="S57" s="11"/>
      <c r="T57" s="12">
        <v>30</v>
      </c>
      <c r="U57" s="13">
        <f t="shared" si="0"/>
        <v>66</v>
      </c>
      <c r="V57" s="13">
        <f t="shared" si="1"/>
        <v>38280</v>
      </c>
      <c r="W57" s="34">
        <v>56</v>
      </c>
      <c r="X57" s="14" t="s">
        <v>373</v>
      </c>
      <c r="Y57" s="34" t="s">
        <v>370</v>
      </c>
      <c r="Z57" s="34" t="s">
        <v>156</v>
      </c>
      <c r="AA57" s="34">
        <v>66</v>
      </c>
      <c r="AB57" s="34">
        <v>66</v>
      </c>
      <c r="AC57" s="34">
        <v>600</v>
      </c>
      <c r="AD57" s="34">
        <v>600</v>
      </c>
      <c r="AE57" s="16">
        <v>39600</v>
      </c>
      <c r="AF57" s="16">
        <v>39600</v>
      </c>
      <c r="AG57" s="35" t="s">
        <v>374</v>
      </c>
      <c r="AH57" s="35" t="s">
        <v>239</v>
      </c>
      <c r="AI57" s="36" t="s">
        <v>375</v>
      </c>
      <c r="AJ57" s="35" t="s">
        <v>75</v>
      </c>
      <c r="AK57" s="35" t="s">
        <v>376</v>
      </c>
      <c r="AL57" s="36" t="s">
        <v>377</v>
      </c>
    </row>
    <row r="58" spans="1:38" ht="20.100000000000001" hidden="1" customHeight="1" x14ac:dyDescent="0.25">
      <c r="A58">
        <v>57</v>
      </c>
      <c r="B58" s="8" t="s">
        <v>378</v>
      </c>
      <c r="C58" s="8" t="s">
        <v>379</v>
      </c>
      <c r="D58" s="8" t="s">
        <v>380</v>
      </c>
      <c r="E58" s="9">
        <v>1</v>
      </c>
      <c r="F58" s="9" t="s">
        <v>39</v>
      </c>
      <c r="G58" s="10">
        <v>183.34</v>
      </c>
      <c r="H58" s="10">
        <v>220.00800000000001</v>
      </c>
      <c r="I58" s="11"/>
      <c r="J58" s="11">
        <v>0</v>
      </c>
      <c r="K58" s="11">
        <v>50</v>
      </c>
      <c r="L58" s="11">
        <v>5</v>
      </c>
      <c r="M58" s="24">
        <v>20</v>
      </c>
      <c r="N58" s="11"/>
      <c r="O58" s="11"/>
      <c r="P58" s="11"/>
      <c r="Q58" s="11">
        <v>10</v>
      </c>
      <c r="R58" s="11">
        <v>25</v>
      </c>
      <c r="S58" s="11">
        <v>15</v>
      </c>
      <c r="T58" s="12">
        <v>50</v>
      </c>
      <c r="U58" s="13">
        <f t="shared" si="0"/>
        <v>175</v>
      </c>
      <c r="V58" s="13">
        <f t="shared" si="1"/>
        <v>32084.5</v>
      </c>
      <c r="W58" s="14">
        <v>57</v>
      </c>
      <c r="X58" s="14" t="s">
        <v>381</v>
      </c>
      <c r="Y58" s="14" t="s">
        <v>378</v>
      </c>
      <c r="Z58" s="14" t="s">
        <v>39</v>
      </c>
      <c r="AA58" s="14">
        <v>175</v>
      </c>
      <c r="AB58" s="33">
        <v>175</v>
      </c>
      <c r="AC58" s="41">
        <v>190</v>
      </c>
      <c r="AD58" s="26">
        <v>190</v>
      </c>
      <c r="AE58" s="16">
        <v>33250</v>
      </c>
      <c r="AF58" s="16">
        <v>33250</v>
      </c>
      <c r="AG58" s="35" t="s">
        <v>382</v>
      </c>
      <c r="AH58" s="35" t="s">
        <v>239</v>
      </c>
      <c r="AI58" s="36" t="s">
        <v>375</v>
      </c>
      <c r="AJ58" s="35" t="s">
        <v>75</v>
      </c>
      <c r="AK58" s="35" t="s">
        <v>383</v>
      </c>
      <c r="AL58" s="35" t="s">
        <v>384</v>
      </c>
    </row>
    <row r="59" spans="1:38" ht="20.100000000000001" hidden="1" customHeight="1" x14ac:dyDescent="0.25">
      <c r="A59">
        <v>58</v>
      </c>
      <c r="B59" s="8" t="s">
        <v>385</v>
      </c>
      <c r="C59" s="8" t="s">
        <v>379</v>
      </c>
      <c r="D59" s="8" t="s">
        <v>386</v>
      </c>
      <c r="E59" s="9">
        <v>1</v>
      </c>
      <c r="F59" s="9" t="s">
        <v>39</v>
      </c>
      <c r="G59" s="10">
        <v>183.34</v>
      </c>
      <c r="H59" s="10">
        <v>220.00800000000001</v>
      </c>
      <c r="I59" s="11"/>
      <c r="J59" s="11">
        <v>20</v>
      </c>
      <c r="K59" s="11">
        <v>50</v>
      </c>
      <c r="L59" s="11">
        <v>15</v>
      </c>
      <c r="M59" s="24">
        <v>20</v>
      </c>
      <c r="N59" s="11"/>
      <c r="O59" s="11"/>
      <c r="P59" s="11"/>
      <c r="Q59" s="11">
        <v>10</v>
      </c>
      <c r="R59" s="11">
        <v>25</v>
      </c>
      <c r="S59" s="11">
        <v>15</v>
      </c>
      <c r="T59" s="12">
        <v>100</v>
      </c>
      <c r="U59" s="13">
        <f t="shared" si="0"/>
        <v>255</v>
      </c>
      <c r="V59" s="13">
        <f t="shared" si="1"/>
        <v>46751.700000000004</v>
      </c>
      <c r="W59" s="14">
        <v>58</v>
      </c>
      <c r="X59" s="14" t="s">
        <v>387</v>
      </c>
      <c r="Y59" s="14" t="s">
        <v>385</v>
      </c>
      <c r="Z59" s="14" t="s">
        <v>39</v>
      </c>
      <c r="AA59" s="14">
        <v>255</v>
      </c>
      <c r="AB59" s="33">
        <v>255</v>
      </c>
      <c r="AC59" s="41">
        <v>190</v>
      </c>
      <c r="AD59" s="26">
        <v>190</v>
      </c>
      <c r="AE59" s="16">
        <v>48450</v>
      </c>
      <c r="AF59" s="16">
        <v>48450</v>
      </c>
      <c r="AG59" s="35" t="s">
        <v>388</v>
      </c>
      <c r="AH59" s="35" t="s">
        <v>355</v>
      </c>
      <c r="AI59" s="36" t="s">
        <v>375</v>
      </c>
      <c r="AJ59" s="35" t="s">
        <v>75</v>
      </c>
      <c r="AK59" s="35" t="s">
        <v>389</v>
      </c>
      <c r="AL59" s="35" t="s">
        <v>390</v>
      </c>
    </row>
    <row r="60" spans="1:38" ht="20.100000000000001" hidden="1" customHeight="1" x14ac:dyDescent="0.25">
      <c r="A60">
        <v>59</v>
      </c>
      <c r="B60" s="8" t="s">
        <v>391</v>
      </c>
      <c r="C60" s="8" t="s">
        <v>391</v>
      </c>
      <c r="D60" s="8" t="s">
        <v>392</v>
      </c>
      <c r="E60" s="9">
        <v>1</v>
      </c>
      <c r="F60" s="9" t="s">
        <v>39</v>
      </c>
      <c r="G60" s="10">
        <v>322.5</v>
      </c>
      <c r="H60" s="10">
        <v>387</v>
      </c>
      <c r="I60" s="11"/>
      <c r="J60" s="11"/>
      <c r="K60" s="11"/>
      <c r="L60" s="11"/>
      <c r="M60" s="11"/>
      <c r="N60" s="11"/>
      <c r="O60" s="11"/>
      <c r="P60" s="11"/>
      <c r="Q60" s="11"/>
      <c r="R60" s="11">
        <v>200</v>
      </c>
      <c r="S60" s="11"/>
      <c r="T60" s="12"/>
      <c r="U60" s="13">
        <f t="shared" si="0"/>
        <v>200</v>
      </c>
      <c r="V60" s="13">
        <f t="shared" si="1"/>
        <v>64500</v>
      </c>
      <c r="W60" s="14">
        <v>59</v>
      </c>
      <c r="X60" s="14" t="s">
        <v>393</v>
      </c>
      <c r="Y60" s="14" t="s">
        <v>391</v>
      </c>
      <c r="Z60" s="14" t="s">
        <v>39</v>
      </c>
      <c r="AA60" s="14">
        <v>200</v>
      </c>
      <c r="AB60" s="34">
        <v>200</v>
      </c>
      <c r="AC60" s="39">
        <v>415</v>
      </c>
      <c r="AD60" s="17">
        <v>498</v>
      </c>
      <c r="AE60" s="17">
        <v>83000</v>
      </c>
      <c r="AF60" s="16">
        <v>99600</v>
      </c>
      <c r="AG60" s="20" t="s">
        <v>394</v>
      </c>
      <c r="AH60" s="17" t="s">
        <v>42</v>
      </c>
      <c r="AI60" s="17" t="s">
        <v>43</v>
      </c>
      <c r="AJ60" s="35" t="s">
        <v>44</v>
      </c>
      <c r="AK60" s="35" t="s">
        <v>395</v>
      </c>
      <c r="AL60" s="35" t="s">
        <v>396</v>
      </c>
    </row>
    <row r="61" spans="1:38" ht="20.100000000000001" hidden="1" customHeight="1" x14ac:dyDescent="0.25">
      <c r="A61">
        <v>60</v>
      </c>
      <c r="B61" s="8" t="s">
        <v>397</v>
      </c>
      <c r="C61" s="8" t="s">
        <v>397</v>
      </c>
      <c r="D61" s="8" t="s">
        <v>398</v>
      </c>
      <c r="E61" s="9">
        <v>1</v>
      </c>
      <c r="F61" s="9" t="s">
        <v>39</v>
      </c>
      <c r="G61" s="10">
        <v>123</v>
      </c>
      <c r="H61" s="10">
        <v>147.6</v>
      </c>
      <c r="I61" s="11">
        <v>6</v>
      </c>
      <c r="J61" s="11">
        <v>5</v>
      </c>
      <c r="K61" s="11"/>
      <c r="L61" s="11">
        <v>100</v>
      </c>
      <c r="M61" s="11"/>
      <c r="N61" s="11"/>
      <c r="O61" s="11"/>
      <c r="P61" s="11">
        <v>10</v>
      </c>
      <c r="Q61" s="11"/>
      <c r="R61" s="11">
        <v>2</v>
      </c>
      <c r="S61" s="11"/>
      <c r="T61" s="12">
        <v>50</v>
      </c>
      <c r="U61" s="13">
        <f t="shared" si="0"/>
        <v>173</v>
      </c>
      <c r="V61" s="13">
        <f t="shared" si="1"/>
        <v>21279</v>
      </c>
      <c r="W61" s="14">
        <v>60</v>
      </c>
      <c r="X61" s="14" t="s">
        <v>399</v>
      </c>
      <c r="Y61" s="14" t="s">
        <v>397</v>
      </c>
      <c r="Z61" s="14" t="s">
        <v>39</v>
      </c>
      <c r="AA61" s="14">
        <v>173</v>
      </c>
      <c r="AB61" s="33">
        <v>173</v>
      </c>
      <c r="AC61" s="34">
        <v>90</v>
      </c>
      <c r="AD61" s="34">
        <v>108</v>
      </c>
      <c r="AE61" s="16">
        <v>15570</v>
      </c>
      <c r="AF61" s="16">
        <v>18684</v>
      </c>
      <c r="AG61" s="35" t="s">
        <v>400</v>
      </c>
      <c r="AH61" s="17" t="s">
        <v>401</v>
      </c>
      <c r="AI61" s="17" t="s">
        <v>402</v>
      </c>
      <c r="AJ61" s="35" t="s">
        <v>75</v>
      </c>
      <c r="AK61" s="35" t="s">
        <v>403</v>
      </c>
      <c r="AL61" s="35" t="s">
        <v>404</v>
      </c>
    </row>
    <row r="62" spans="1:38" ht="20.100000000000001" hidden="1" customHeight="1" x14ac:dyDescent="0.25">
      <c r="A62">
        <v>61</v>
      </c>
      <c r="B62" s="8" t="s">
        <v>405</v>
      </c>
      <c r="C62" s="8" t="s">
        <v>405</v>
      </c>
      <c r="D62" s="8" t="s">
        <v>406</v>
      </c>
      <c r="E62" s="9">
        <v>1</v>
      </c>
      <c r="F62" s="9" t="s">
        <v>39</v>
      </c>
      <c r="G62" s="10">
        <v>2480</v>
      </c>
      <c r="H62" s="10">
        <v>2976</v>
      </c>
      <c r="I62" s="11"/>
      <c r="J62" s="11"/>
      <c r="K62" s="11"/>
      <c r="L62" s="11">
        <v>12</v>
      </c>
      <c r="M62" s="11"/>
      <c r="N62" s="11"/>
      <c r="O62" s="11"/>
      <c r="P62" s="11"/>
      <c r="Q62" s="11"/>
      <c r="R62" s="11">
        <v>25</v>
      </c>
      <c r="S62" s="11"/>
      <c r="T62" s="12">
        <v>90</v>
      </c>
      <c r="U62" s="13">
        <f t="shared" si="0"/>
        <v>127</v>
      </c>
      <c r="V62" s="13">
        <f t="shared" si="1"/>
        <v>314960</v>
      </c>
      <c r="W62" s="14">
        <v>61</v>
      </c>
      <c r="X62" s="14" t="s">
        <v>407</v>
      </c>
      <c r="Y62" s="14" t="s">
        <v>405</v>
      </c>
      <c r="Z62" s="14" t="s">
        <v>39</v>
      </c>
      <c r="AA62" s="14">
        <v>127</v>
      </c>
      <c r="AB62" s="34">
        <v>127</v>
      </c>
      <c r="AC62" s="39">
        <v>3220</v>
      </c>
      <c r="AD62" s="17">
        <v>3864</v>
      </c>
      <c r="AE62" s="17">
        <v>408940</v>
      </c>
      <c r="AF62" s="16">
        <v>490728</v>
      </c>
      <c r="AG62" s="20" t="s">
        <v>408</v>
      </c>
      <c r="AH62" s="17" t="s">
        <v>42</v>
      </c>
      <c r="AI62" s="17" t="s">
        <v>43</v>
      </c>
      <c r="AJ62" s="35" t="s">
        <v>44</v>
      </c>
      <c r="AK62" s="35" t="s">
        <v>409</v>
      </c>
      <c r="AL62" s="35" t="s">
        <v>410</v>
      </c>
    </row>
    <row r="63" spans="1:38" ht="20.100000000000001" hidden="1" customHeight="1" x14ac:dyDescent="0.25">
      <c r="A63">
        <v>62</v>
      </c>
      <c r="B63" s="8" t="s">
        <v>411</v>
      </c>
      <c r="C63" s="8" t="s">
        <v>411</v>
      </c>
      <c r="D63" s="8" t="s">
        <v>412</v>
      </c>
      <c r="E63" s="9">
        <v>1</v>
      </c>
      <c r="F63" s="9" t="s">
        <v>39</v>
      </c>
      <c r="G63" s="10">
        <v>2480</v>
      </c>
      <c r="H63" s="10">
        <v>2976</v>
      </c>
      <c r="I63" s="11"/>
      <c r="J63" s="11"/>
      <c r="K63" s="11"/>
      <c r="L63" s="11">
        <v>12</v>
      </c>
      <c r="M63" s="11"/>
      <c r="N63" s="11"/>
      <c r="O63" s="11"/>
      <c r="P63" s="11"/>
      <c r="Q63" s="11"/>
      <c r="R63" s="11">
        <v>35</v>
      </c>
      <c r="S63" s="11"/>
      <c r="T63" s="12">
        <v>30</v>
      </c>
      <c r="U63" s="13">
        <f t="shared" si="0"/>
        <v>77</v>
      </c>
      <c r="V63" s="13">
        <f t="shared" si="1"/>
        <v>190960</v>
      </c>
      <c r="W63" s="14">
        <v>62</v>
      </c>
      <c r="X63" s="14" t="s">
        <v>413</v>
      </c>
      <c r="Y63" s="14" t="s">
        <v>411</v>
      </c>
      <c r="Z63" s="14" t="s">
        <v>39</v>
      </c>
      <c r="AA63" s="14">
        <v>77</v>
      </c>
      <c r="AB63" s="34">
        <v>77</v>
      </c>
      <c r="AC63" s="39">
        <v>3220</v>
      </c>
      <c r="AD63" s="17">
        <v>3864</v>
      </c>
      <c r="AE63" s="17">
        <v>247940</v>
      </c>
      <c r="AF63" s="16">
        <v>297528</v>
      </c>
      <c r="AG63" s="20" t="s">
        <v>414</v>
      </c>
      <c r="AH63" s="17" t="s">
        <v>42</v>
      </c>
      <c r="AI63" s="17" t="s">
        <v>43</v>
      </c>
      <c r="AJ63" s="35" t="s">
        <v>44</v>
      </c>
      <c r="AK63" s="35" t="s">
        <v>415</v>
      </c>
      <c r="AL63" s="36" t="s">
        <v>416</v>
      </c>
    </row>
    <row r="64" spans="1:38" ht="20.100000000000001" hidden="1" customHeight="1" x14ac:dyDescent="0.25">
      <c r="A64">
        <v>63</v>
      </c>
      <c r="B64" s="8" t="s">
        <v>417</v>
      </c>
      <c r="C64" s="8" t="s">
        <v>417</v>
      </c>
      <c r="D64" s="8" t="s">
        <v>418</v>
      </c>
      <c r="E64" s="9">
        <v>1</v>
      </c>
      <c r="F64" s="9" t="s">
        <v>419</v>
      </c>
      <c r="G64" s="10">
        <v>138</v>
      </c>
      <c r="H64" s="10">
        <v>165.6</v>
      </c>
      <c r="I64" s="11"/>
      <c r="J64" s="11"/>
      <c r="K64" s="11"/>
      <c r="L64" s="11">
        <v>280</v>
      </c>
      <c r="M64" s="11"/>
      <c r="N64" s="11"/>
      <c r="O64" s="11"/>
      <c r="P64" s="11"/>
      <c r="Q64" s="11"/>
      <c r="R64" s="11"/>
      <c r="S64" s="11"/>
      <c r="T64" s="12">
        <v>100</v>
      </c>
      <c r="U64" s="13">
        <f t="shared" si="0"/>
        <v>380</v>
      </c>
      <c r="V64" s="13">
        <f t="shared" si="1"/>
        <v>52440</v>
      </c>
      <c r="W64" s="14">
        <v>63</v>
      </c>
      <c r="X64" s="14" t="s">
        <v>420</v>
      </c>
      <c r="Y64" s="14" t="s">
        <v>417</v>
      </c>
      <c r="Z64" s="14" t="s">
        <v>419</v>
      </c>
      <c r="AA64" s="14">
        <v>385</v>
      </c>
      <c r="AB64" s="14">
        <v>105</v>
      </c>
      <c r="AC64" s="34">
        <v>112.56</v>
      </c>
      <c r="AD64" s="17">
        <v>135.072</v>
      </c>
      <c r="AE64" s="17">
        <v>11818.800000000001</v>
      </c>
      <c r="AF64" s="17">
        <v>14182.56</v>
      </c>
      <c r="AG64" s="20" t="s">
        <v>421</v>
      </c>
      <c r="AH64" s="35" t="s">
        <v>422</v>
      </c>
      <c r="AI64" s="17" t="s">
        <v>111</v>
      </c>
      <c r="AJ64" s="35" t="s">
        <v>53</v>
      </c>
      <c r="AK64" s="35" t="s">
        <v>423</v>
      </c>
      <c r="AL64" s="36" t="s">
        <v>424</v>
      </c>
    </row>
    <row r="65" spans="1:38" ht="20.100000000000001" hidden="1" customHeight="1" x14ac:dyDescent="0.25">
      <c r="A65">
        <v>64</v>
      </c>
      <c r="B65" s="8" t="s">
        <v>425</v>
      </c>
      <c r="C65" s="8" t="s">
        <v>425</v>
      </c>
      <c r="D65" s="8" t="s">
        <v>426</v>
      </c>
      <c r="E65" s="9">
        <v>1</v>
      </c>
      <c r="F65" s="9" t="s">
        <v>39</v>
      </c>
      <c r="G65" s="10">
        <v>2625</v>
      </c>
      <c r="H65" s="10">
        <v>3150</v>
      </c>
      <c r="I65" s="11">
        <v>12</v>
      </c>
      <c r="J65" s="11"/>
      <c r="K65" s="11"/>
      <c r="L65" s="11">
        <v>36</v>
      </c>
      <c r="M65" s="11"/>
      <c r="N65" s="11"/>
      <c r="O65" s="11"/>
      <c r="P65" s="11"/>
      <c r="Q65" s="11"/>
      <c r="R65" s="11"/>
      <c r="S65" s="11"/>
      <c r="T65" s="12"/>
      <c r="U65" s="13">
        <f t="shared" si="0"/>
        <v>48</v>
      </c>
      <c r="V65" s="13">
        <f t="shared" si="1"/>
        <v>126000</v>
      </c>
      <c r="W65" s="14">
        <v>64</v>
      </c>
      <c r="X65" s="14" t="s">
        <v>427</v>
      </c>
      <c r="Y65" s="14" t="s">
        <v>425</v>
      </c>
      <c r="Z65" s="14" t="s">
        <v>39</v>
      </c>
      <c r="AA65" s="14">
        <v>48</v>
      </c>
      <c r="AB65" s="34">
        <v>48</v>
      </c>
      <c r="AC65" s="39">
        <v>3410</v>
      </c>
      <c r="AD65" s="17">
        <v>4092</v>
      </c>
      <c r="AE65" s="17">
        <v>163680</v>
      </c>
      <c r="AF65" s="16">
        <v>196416</v>
      </c>
      <c r="AG65" s="20" t="s">
        <v>428</v>
      </c>
      <c r="AH65" s="17" t="s">
        <v>42</v>
      </c>
      <c r="AI65" s="17" t="s">
        <v>43</v>
      </c>
      <c r="AJ65" s="35" t="s">
        <v>44</v>
      </c>
      <c r="AK65" s="35" t="s">
        <v>429</v>
      </c>
      <c r="AL65" s="35" t="s">
        <v>430</v>
      </c>
    </row>
    <row r="66" spans="1:38" ht="20.100000000000001" hidden="1" customHeight="1" x14ac:dyDescent="0.25">
      <c r="A66">
        <v>65</v>
      </c>
      <c r="B66" s="8" t="s">
        <v>431</v>
      </c>
      <c r="C66" s="8" t="s">
        <v>432</v>
      </c>
      <c r="D66" s="8" t="s">
        <v>433</v>
      </c>
      <c r="E66" s="9">
        <v>1</v>
      </c>
      <c r="F66" s="9" t="s">
        <v>39</v>
      </c>
      <c r="G66" s="10">
        <v>345.34</v>
      </c>
      <c r="H66" s="10">
        <v>414.40799999999996</v>
      </c>
      <c r="I66" s="11"/>
      <c r="J66" s="11"/>
      <c r="K66" s="11"/>
      <c r="L66" s="11"/>
      <c r="M66" s="11"/>
      <c r="N66" s="11"/>
      <c r="O66" s="11"/>
      <c r="P66" s="11"/>
      <c r="Q66" s="11">
        <v>1</v>
      </c>
      <c r="R66" s="11">
        <v>100</v>
      </c>
      <c r="S66" s="11"/>
      <c r="T66" s="12"/>
      <c r="U66" s="13">
        <f t="shared" si="0"/>
        <v>101</v>
      </c>
      <c r="V66" s="13">
        <f t="shared" si="1"/>
        <v>34879.339999999997</v>
      </c>
      <c r="W66" s="14">
        <v>65</v>
      </c>
      <c r="X66" s="14" t="s">
        <v>434</v>
      </c>
      <c r="Y66" s="14" t="s">
        <v>431</v>
      </c>
      <c r="Z66" s="14" t="s">
        <v>39</v>
      </c>
      <c r="AA66" s="14">
        <v>101</v>
      </c>
      <c r="AB66" s="34">
        <v>101</v>
      </c>
      <c r="AC66" s="37">
        <v>448</v>
      </c>
      <c r="AD66" s="17">
        <v>537.6</v>
      </c>
      <c r="AE66" s="17">
        <v>45248</v>
      </c>
      <c r="AF66" s="16">
        <v>54297.600000000006</v>
      </c>
      <c r="AG66" s="20" t="s">
        <v>435</v>
      </c>
      <c r="AH66" s="17" t="s">
        <v>42</v>
      </c>
      <c r="AI66" s="17" t="s">
        <v>43</v>
      </c>
      <c r="AJ66" s="35" t="s">
        <v>44</v>
      </c>
      <c r="AK66" s="35" t="s">
        <v>436</v>
      </c>
      <c r="AL66" s="36" t="s">
        <v>437</v>
      </c>
    </row>
    <row r="67" spans="1:38" ht="20.100000000000001" hidden="1" customHeight="1" x14ac:dyDescent="0.25">
      <c r="A67">
        <v>66</v>
      </c>
      <c r="B67" s="8" t="s">
        <v>438</v>
      </c>
      <c r="C67" s="8" t="s">
        <v>438</v>
      </c>
      <c r="D67" s="8" t="s">
        <v>439</v>
      </c>
      <c r="E67" s="9">
        <v>1</v>
      </c>
      <c r="F67" s="9" t="s">
        <v>39</v>
      </c>
      <c r="G67" s="10">
        <v>1481</v>
      </c>
      <c r="H67" s="10">
        <v>1777.2</v>
      </c>
      <c r="I67" s="11"/>
      <c r="J67" s="11"/>
      <c r="K67" s="11"/>
      <c r="L67" s="11">
        <v>72</v>
      </c>
      <c r="M67" s="11"/>
      <c r="N67" s="11"/>
      <c r="O67" s="11"/>
      <c r="P67" s="11"/>
      <c r="Q67" s="11"/>
      <c r="R67" s="11"/>
      <c r="S67" s="11"/>
      <c r="T67" s="12">
        <v>90</v>
      </c>
      <c r="U67" s="13">
        <f t="shared" ref="U67:U118" si="2">SUM(I67:T67)</f>
        <v>162</v>
      </c>
      <c r="V67" s="13">
        <f t="shared" ref="V67:V118" si="3">U67*G67</f>
        <v>239922</v>
      </c>
      <c r="W67" s="14">
        <v>66</v>
      </c>
      <c r="X67" s="14" t="s">
        <v>440</v>
      </c>
      <c r="Y67" s="14" t="s">
        <v>438</v>
      </c>
      <c r="Z67" s="14" t="s">
        <v>39</v>
      </c>
      <c r="AA67" s="14">
        <v>162</v>
      </c>
      <c r="AB67" s="34">
        <v>162</v>
      </c>
      <c r="AC67" s="39">
        <v>1600</v>
      </c>
      <c r="AD67" s="17">
        <v>1920</v>
      </c>
      <c r="AE67" s="17">
        <v>259200</v>
      </c>
      <c r="AF67" s="16">
        <v>311040</v>
      </c>
      <c r="AG67" s="20" t="s">
        <v>441</v>
      </c>
      <c r="AH67" s="17" t="s">
        <v>42</v>
      </c>
      <c r="AI67" s="17" t="s">
        <v>43</v>
      </c>
      <c r="AJ67" s="35" t="s">
        <v>44</v>
      </c>
      <c r="AK67" s="35" t="s">
        <v>442</v>
      </c>
      <c r="AL67" s="35" t="s">
        <v>443</v>
      </c>
    </row>
    <row r="68" spans="1:38" ht="20.100000000000001" hidden="1" customHeight="1" x14ac:dyDescent="0.25">
      <c r="A68">
        <v>67</v>
      </c>
      <c r="B68" s="8" t="s">
        <v>444</v>
      </c>
      <c r="C68" s="8" t="s">
        <v>444</v>
      </c>
      <c r="D68" s="8" t="s">
        <v>445</v>
      </c>
      <c r="E68" s="9">
        <v>1</v>
      </c>
      <c r="F68" s="9" t="s">
        <v>39</v>
      </c>
      <c r="G68" s="10">
        <v>2344.0400000000004</v>
      </c>
      <c r="H68" s="10">
        <v>2812.8480000000004</v>
      </c>
      <c r="I68" s="11"/>
      <c r="J68" s="11"/>
      <c r="K68" s="11"/>
      <c r="L68" s="11"/>
      <c r="M68" s="11"/>
      <c r="N68" s="11"/>
      <c r="O68" s="11"/>
      <c r="P68" s="11"/>
      <c r="Q68" s="11"/>
      <c r="R68" s="11"/>
      <c r="S68" s="11"/>
      <c r="T68" s="12">
        <v>30</v>
      </c>
      <c r="U68" s="13">
        <f t="shared" si="2"/>
        <v>30</v>
      </c>
      <c r="V68" s="13">
        <f t="shared" si="3"/>
        <v>70321.200000000012</v>
      </c>
      <c r="W68" s="14">
        <v>67</v>
      </c>
      <c r="X68" s="14" t="s">
        <v>446</v>
      </c>
      <c r="Y68" s="14" t="s">
        <v>444</v>
      </c>
      <c r="Z68" s="14" t="s">
        <v>39</v>
      </c>
      <c r="AA68" s="14">
        <v>30</v>
      </c>
      <c r="AB68" s="34">
        <v>30</v>
      </c>
      <c r="AC68" s="39">
        <v>2965</v>
      </c>
      <c r="AD68" s="17">
        <v>3558</v>
      </c>
      <c r="AE68" s="17">
        <v>88950</v>
      </c>
      <c r="AF68" s="16">
        <v>106740</v>
      </c>
      <c r="AG68" s="20" t="s">
        <v>447</v>
      </c>
      <c r="AH68" s="17" t="s">
        <v>42</v>
      </c>
      <c r="AI68" s="17" t="s">
        <v>43</v>
      </c>
      <c r="AJ68" s="35" t="s">
        <v>44</v>
      </c>
      <c r="AK68" s="35" t="s">
        <v>448</v>
      </c>
      <c r="AL68" s="36" t="s">
        <v>449</v>
      </c>
    </row>
    <row r="69" spans="1:38" ht="20.100000000000001" hidden="1" customHeight="1" x14ac:dyDescent="0.25">
      <c r="A69">
        <v>68</v>
      </c>
      <c r="B69" s="8" t="s">
        <v>450</v>
      </c>
      <c r="C69" s="8" t="s">
        <v>450</v>
      </c>
      <c r="D69" s="8" t="s">
        <v>451</v>
      </c>
      <c r="E69" s="9">
        <v>1</v>
      </c>
      <c r="F69" s="9" t="s">
        <v>39</v>
      </c>
      <c r="G69" s="10">
        <v>4750</v>
      </c>
      <c r="H69" s="10">
        <v>5700</v>
      </c>
      <c r="I69" s="11"/>
      <c r="J69" s="11">
        <v>15</v>
      </c>
      <c r="K69" s="11"/>
      <c r="L69" s="11">
        <v>36</v>
      </c>
      <c r="M69" s="24">
        <v>30</v>
      </c>
      <c r="N69" s="11"/>
      <c r="O69" s="11"/>
      <c r="P69" s="11"/>
      <c r="Q69" s="11"/>
      <c r="R69" s="11">
        <v>40</v>
      </c>
      <c r="S69" s="11">
        <v>15</v>
      </c>
      <c r="T69" s="12">
        <v>30</v>
      </c>
      <c r="U69" s="13">
        <f t="shared" si="2"/>
        <v>166</v>
      </c>
      <c r="V69" s="13">
        <f t="shared" si="3"/>
        <v>788500</v>
      </c>
      <c r="W69" s="14">
        <v>68</v>
      </c>
      <c r="X69" s="14" t="s">
        <v>452</v>
      </c>
      <c r="Y69" s="14" t="s">
        <v>450</v>
      </c>
      <c r="Z69" s="14" t="s">
        <v>39</v>
      </c>
      <c r="AA69" s="14">
        <v>166</v>
      </c>
      <c r="AB69" s="34">
        <v>166</v>
      </c>
      <c r="AC69" s="39">
        <v>5440</v>
      </c>
      <c r="AD69" s="17">
        <v>6528</v>
      </c>
      <c r="AE69" s="17">
        <v>903040</v>
      </c>
      <c r="AF69" s="16">
        <v>1083648</v>
      </c>
      <c r="AG69" s="20" t="s">
        <v>453</v>
      </c>
      <c r="AH69" s="17" t="s">
        <v>42</v>
      </c>
      <c r="AI69" s="17" t="s">
        <v>43</v>
      </c>
      <c r="AJ69" s="35" t="s">
        <v>44</v>
      </c>
      <c r="AK69" s="45" t="s">
        <v>454</v>
      </c>
      <c r="AL69" s="35" t="s">
        <v>455</v>
      </c>
    </row>
    <row r="70" spans="1:38" ht="20.100000000000001" hidden="1" customHeight="1" x14ac:dyDescent="0.25">
      <c r="A70">
        <v>69</v>
      </c>
      <c r="B70" s="8" t="s">
        <v>456</v>
      </c>
      <c r="C70" s="8" t="s">
        <v>456</v>
      </c>
      <c r="D70" s="8" t="s">
        <v>457</v>
      </c>
      <c r="E70" s="9">
        <v>1</v>
      </c>
      <c r="F70" s="9" t="s">
        <v>458</v>
      </c>
      <c r="G70" s="10">
        <v>987.64</v>
      </c>
      <c r="H70" s="10">
        <v>1185.1679999999999</v>
      </c>
      <c r="I70" s="11"/>
      <c r="J70" s="11">
        <v>0</v>
      </c>
      <c r="K70" s="11"/>
      <c r="L70" s="11">
        <v>6</v>
      </c>
      <c r="M70" s="11"/>
      <c r="N70" s="11"/>
      <c r="O70" s="11"/>
      <c r="P70" s="11"/>
      <c r="Q70" s="11"/>
      <c r="R70" s="11"/>
      <c r="S70" s="11"/>
      <c r="T70" s="12">
        <v>100</v>
      </c>
      <c r="U70" s="13">
        <f t="shared" si="2"/>
        <v>106</v>
      </c>
      <c r="V70" s="13">
        <f t="shared" si="3"/>
        <v>104689.84</v>
      </c>
      <c r="W70" s="14">
        <v>69</v>
      </c>
      <c r="X70" s="14" t="s">
        <v>459</v>
      </c>
      <c r="Y70" s="14" t="s">
        <v>456</v>
      </c>
      <c r="Z70" s="14" t="s">
        <v>458</v>
      </c>
      <c r="AA70" s="14">
        <v>106</v>
      </c>
      <c r="AB70" s="34">
        <v>106</v>
      </c>
      <c r="AC70" s="39">
        <v>1280</v>
      </c>
      <c r="AD70" s="17">
        <v>1536</v>
      </c>
      <c r="AE70" s="17">
        <v>135680</v>
      </c>
      <c r="AF70" s="16">
        <v>162816</v>
      </c>
      <c r="AG70" s="20" t="s">
        <v>460</v>
      </c>
      <c r="AH70" s="17" t="s">
        <v>42</v>
      </c>
      <c r="AI70" s="17" t="s">
        <v>43</v>
      </c>
      <c r="AJ70" s="35" t="s">
        <v>44</v>
      </c>
      <c r="AK70" s="46" t="s">
        <v>461</v>
      </c>
      <c r="AL70" s="35" t="s">
        <v>462</v>
      </c>
    </row>
    <row r="71" spans="1:38" ht="20.100000000000001" hidden="1" customHeight="1" x14ac:dyDescent="0.25">
      <c r="A71">
        <v>70</v>
      </c>
      <c r="B71" s="8" t="s">
        <v>463</v>
      </c>
      <c r="C71" s="8" t="s">
        <v>463</v>
      </c>
      <c r="D71" s="8" t="s">
        <v>464</v>
      </c>
      <c r="E71" s="9">
        <v>1</v>
      </c>
      <c r="F71" s="9" t="s">
        <v>39</v>
      </c>
      <c r="G71" s="10">
        <v>166.67</v>
      </c>
      <c r="H71" s="10">
        <v>200.00399999999999</v>
      </c>
      <c r="I71" s="11"/>
      <c r="J71" s="11">
        <v>1000</v>
      </c>
      <c r="K71" s="11">
        <v>400</v>
      </c>
      <c r="L71" s="11">
        <v>600</v>
      </c>
      <c r="M71" s="24">
        <v>500</v>
      </c>
      <c r="N71" s="11"/>
      <c r="O71" s="11"/>
      <c r="P71" s="11"/>
      <c r="Q71" s="11"/>
      <c r="R71" s="11">
        <v>120</v>
      </c>
      <c r="S71" s="11">
        <v>500</v>
      </c>
      <c r="T71" s="12">
        <v>1500</v>
      </c>
      <c r="U71" s="13">
        <f t="shared" si="2"/>
        <v>4620</v>
      </c>
      <c r="V71" s="13">
        <f t="shared" si="3"/>
        <v>770015.39999999991</v>
      </c>
      <c r="W71" s="14">
        <v>70</v>
      </c>
      <c r="X71" s="14" t="s">
        <v>465</v>
      </c>
      <c r="Y71" s="14" t="s">
        <v>463</v>
      </c>
      <c r="Z71" s="14" t="s">
        <v>39</v>
      </c>
      <c r="AA71" s="14">
        <v>4620</v>
      </c>
      <c r="AB71" s="34">
        <v>4620</v>
      </c>
      <c r="AC71" s="39">
        <v>215</v>
      </c>
      <c r="AD71" s="17">
        <v>258</v>
      </c>
      <c r="AE71" s="17">
        <v>993300</v>
      </c>
      <c r="AF71" s="16">
        <v>1191960</v>
      </c>
      <c r="AG71" s="20" t="s">
        <v>466</v>
      </c>
      <c r="AH71" s="17" t="s">
        <v>42</v>
      </c>
      <c r="AI71" s="17" t="s">
        <v>43</v>
      </c>
      <c r="AJ71" s="35" t="s">
        <v>44</v>
      </c>
      <c r="AK71" s="35" t="s">
        <v>467</v>
      </c>
      <c r="AL71" s="36" t="s">
        <v>468</v>
      </c>
    </row>
    <row r="72" spans="1:38" ht="20.100000000000001" hidden="1" customHeight="1" x14ac:dyDescent="0.25">
      <c r="A72">
        <v>71</v>
      </c>
      <c r="B72" s="8" t="s">
        <v>469</v>
      </c>
      <c r="C72" s="8" t="s">
        <v>469</v>
      </c>
      <c r="D72" s="8" t="s">
        <v>470</v>
      </c>
      <c r="E72" s="9">
        <v>1</v>
      </c>
      <c r="F72" s="9" t="s">
        <v>156</v>
      </c>
      <c r="G72" s="10">
        <v>2059.4</v>
      </c>
      <c r="H72" s="10">
        <v>2471.2800000000002</v>
      </c>
      <c r="I72" s="11"/>
      <c r="J72" s="11"/>
      <c r="K72" s="11"/>
      <c r="L72" s="11">
        <v>90</v>
      </c>
      <c r="M72" s="11"/>
      <c r="N72" s="11"/>
      <c r="O72" s="11"/>
      <c r="P72" s="11"/>
      <c r="Q72" s="11"/>
      <c r="R72" s="11"/>
      <c r="S72" s="11"/>
      <c r="T72" s="12">
        <v>90</v>
      </c>
      <c r="U72" s="13">
        <f t="shared" si="2"/>
        <v>180</v>
      </c>
      <c r="V72" s="13">
        <f t="shared" si="3"/>
        <v>370692</v>
      </c>
      <c r="W72" s="14">
        <v>71</v>
      </c>
      <c r="X72" s="14" t="s">
        <v>471</v>
      </c>
      <c r="Y72" s="14" t="s">
        <v>469</v>
      </c>
      <c r="Z72" s="14" t="s">
        <v>39</v>
      </c>
      <c r="AA72" s="14">
        <v>180</v>
      </c>
      <c r="AB72" s="34">
        <v>180</v>
      </c>
      <c r="AC72" s="39">
        <v>2670</v>
      </c>
      <c r="AD72" s="17">
        <v>3204</v>
      </c>
      <c r="AE72" s="17">
        <v>480600</v>
      </c>
      <c r="AF72" s="16">
        <v>576720</v>
      </c>
      <c r="AG72" s="20" t="s">
        <v>472</v>
      </c>
      <c r="AH72" s="17" t="s">
        <v>42</v>
      </c>
      <c r="AI72" s="17" t="s">
        <v>43</v>
      </c>
      <c r="AJ72" s="35" t="s">
        <v>44</v>
      </c>
      <c r="AK72" s="35" t="s">
        <v>473</v>
      </c>
      <c r="AL72" s="36" t="s">
        <v>474</v>
      </c>
    </row>
    <row r="73" spans="1:38" ht="20.100000000000001" customHeight="1" x14ac:dyDescent="0.25">
      <c r="A73">
        <v>72</v>
      </c>
      <c r="B73" s="8" t="s">
        <v>475</v>
      </c>
      <c r="C73" s="8" t="s">
        <v>476</v>
      </c>
      <c r="D73" s="8" t="s">
        <v>477</v>
      </c>
      <c r="E73" s="9">
        <v>1</v>
      </c>
      <c r="F73" s="9" t="s">
        <v>39</v>
      </c>
      <c r="G73" s="10">
        <v>1500</v>
      </c>
      <c r="H73" s="10">
        <v>1800</v>
      </c>
      <c r="I73" s="11"/>
      <c r="J73" s="11"/>
      <c r="K73" s="11"/>
      <c r="L73" s="11">
        <v>20</v>
      </c>
      <c r="M73" s="11"/>
      <c r="N73" s="11"/>
      <c r="O73" s="11"/>
      <c r="P73" s="11"/>
      <c r="Q73" s="11"/>
      <c r="R73" s="11"/>
      <c r="S73" s="11"/>
      <c r="T73" s="12"/>
      <c r="U73" s="13">
        <f t="shared" si="2"/>
        <v>20</v>
      </c>
      <c r="V73" s="13">
        <f t="shared" si="3"/>
        <v>30000</v>
      </c>
      <c r="W73" s="14"/>
      <c r="X73" s="14"/>
      <c r="Y73" s="14"/>
      <c r="Z73" s="14"/>
      <c r="AA73" s="14"/>
      <c r="AB73" s="34"/>
      <c r="AC73" s="39"/>
      <c r="AD73" s="17"/>
      <c r="AE73" s="17"/>
      <c r="AF73" s="16"/>
      <c r="AG73" s="20"/>
      <c r="AH73" s="17"/>
      <c r="AI73" s="17"/>
      <c r="AJ73" s="35"/>
      <c r="AK73" s="35"/>
      <c r="AL73" s="36"/>
    </row>
    <row r="74" spans="1:38" ht="20.100000000000001" customHeight="1" x14ac:dyDescent="0.25">
      <c r="A74">
        <v>73</v>
      </c>
      <c r="B74" s="8" t="s">
        <v>478</v>
      </c>
      <c r="C74" s="8" t="s">
        <v>479</v>
      </c>
      <c r="D74" s="8" t="s">
        <v>480</v>
      </c>
      <c r="E74" s="9">
        <v>1</v>
      </c>
      <c r="F74" s="9" t="s">
        <v>39</v>
      </c>
      <c r="G74" s="10">
        <v>1800</v>
      </c>
      <c r="H74" s="10">
        <v>2160</v>
      </c>
      <c r="I74" s="11"/>
      <c r="J74" s="11"/>
      <c r="K74" s="11"/>
      <c r="L74" s="11">
        <v>20</v>
      </c>
      <c r="M74" s="11"/>
      <c r="N74" s="11"/>
      <c r="O74" s="11"/>
      <c r="P74" s="11"/>
      <c r="Q74" s="11"/>
      <c r="R74" s="11"/>
      <c r="S74" s="11"/>
      <c r="T74" s="12"/>
      <c r="U74" s="13">
        <f t="shared" si="2"/>
        <v>20</v>
      </c>
      <c r="V74" s="13">
        <f t="shared" si="3"/>
        <v>36000</v>
      </c>
      <c r="W74" s="14"/>
      <c r="X74" s="14"/>
      <c r="Y74" s="14"/>
      <c r="Z74" s="14"/>
      <c r="AA74" s="14"/>
      <c r="AB74" s="34"/>
      <c r="AC74" s="39"/>
      <c r="AD74" s="17"/>
      <c r="AE74" s="17"/>
      <c r="AF74" s="16"/>
      <c r="AG74" s="20"/>
      <c r="AH74" s="17"/>
      <c r="AI74" s="17"/>
      <c r="AJ74" s="35"/>
      <c r="AK74" s="35"/>
      <c r="AL74" s="36"/>
    </row>
    <row r="75" spans="1:38" ht="20.100000000000001" hidden="1" customHeight="1" x14ac:dyDescent="0.25">
      <c r="A75">
        <v>74</v>
      </c>
      <c r="B75" s="8" t="s">
        <v>481</v>
      </c>
      <c r="C75" s="8" t="s">
        <v>481</v>
      </c>
      <c r="D75" s="8" t="s">
        <v>482</v>
      </c>
      <c r="E75" s="9">
        <v>1</v>
      </c>
      <c r="F75" s="9" t="s">
        <v>39</v>
      </c>
      <c r="G75" s="10">
        <v>1510</v>
      </c>
      <c r="H75" s="10">
        <v>1812</v>
      </c>
      <c r="I75" s="11"/>
      <c r="J75" s="11"/>
      <c r="K75" s="11"/>
      <c r="L75" s="11">
        <v>24</v>
      </c>
      <c r="M75" s="11"/>
      <c r="N75" s="11"/>
      <c r="O75" s="11"/>
      <c r="P75" s="11"/>
      <c r="Q75" s="11"/>
      <c r="R75" s="11"/>
      <c r="S75" s="11"/>
      <c r="T75" s="12">
        <v>60</v>
      </c>
      <c r="U75" s="13">
        <f t="shared" si="2"/>
        <v>84</v>
      </c>
      <c r="V75" s="13">
        <f t="shared" si="3"/>
        <v>126840</v>
      </c>
      <c r="W75" s="14">
        <v>74</v>
      </c>
      <c r="X75" s="14" t="s">
        <v>483</v>
      </c>
      <c r="Y75" s="14" t="s">
        <v>481</v>
      </c>
      <c r="Z75" s="14" t="s">
        <v>39</v>
      </c>
      <c r="AA75" s="14">
        <v>84</v>
      </c>
      <c r="AB75" s="34">
        <v>84</v>
      </c>
      <c r="AC75" s="39">
        <v>1595</v>
      </c>
      <c r="AD75" s="17">
        <v>1914</v>
      </c>
      <c r="AE75" s="18">
        <v>133980</v>
      </c>
      <c r="AF75" s="19">
        <v>160776</v>
      </c>
      <c r="AG75" s="20" t="s">
        <v>484</v>
      </c>
      <c r="AH75" s="17" t="s">
        <v>42</v>
      </c>
      <c r="AI75" s="17" t="s">
        <v>43</v>
      </c>
      <c r="AJ75" s="35" t="s">
        <v>44</v>
      </c>
      <c r="AK75" s="35" t="s">
        <v>485</v>
      </c>
      <c r="AL75" s="35" t="s">
        <v>486</v>
      </c>
    </row>
    <row r="76" spans="1:38" ht="20.100000000000001" hidden="1" customHeight="1" x14ac:dyDescent="0.25">
      <c r="A76">
        <v>75</v>
      </c>
      <c r="B76" s="8" t="s">
        <v>487</v>
      </c>
      <c r="C76" s="8" t="s">
        <v>487</v>
      </c>
      <c r="D76" s="8" t="s">
        <v>488</v>
      </c>
      <c r="E76" s="9">
        <v>1</v>
      </c>
      <c r="F76" s="9" t="s">
        <v>489</v>
      </c>
      <c r="G76" s="10">
        <v>682</v>
      </c>
      <c r="H76" s="10">
        <v>818.4</v>
      </c>
      <c r="I76" s="11"/>
      <c r="J76" s="11"/>
      <c r="K76" s="11"/>
      <c r="L76" s="11"/>
      <c r="M76" s="11"/>
      <c r="N76" s="11"/>
      <c r="O76" s="11"/>
      <c r="P76" s="11"/>
      <c r="Q76" s="11"/>
      <c r="R76" s="11"/>
      <c r="S76" s="11"/>
      <c r="T76" s="12">
        <v>100</v>
      </c>
      <c r="U76" s="13">
        <f t="shared" si="2"/>
        <v>100</v>
      </c>
      <c r="V76" s="13">
        <f t="shared" si="3"/>
        <v>68200</v>
      </c>
      <c r="W76" s="14">
        <v>75</v>
      </c>
      <c r="X76" s="14" t="s">
        <v>490</v>
      </c>
      <c r="Y76" s="14" t="s">
        <v>487</v>
      </c>
      <c r="Z76" s="14" t="s">
        <v>39</v>
      </c>
      <c r="AA76" s="14">
        <v>100</v>
      </c>
      <c r="AB76" s="33">
        <v>100</v>
      </c>
      <c r="AC76" s="34">
        <v>660</v>
      </c>
      <c r="AD76" s="17">
        <v>792</v>
      </c>
      <c r="AE76" s="16">
        <v>66000</v>
      </c>
      <c r="AF76" s="16">
        <v>79200</v>
      </c>
      <c r="AG76" s="35" t="s">
        <v>491</v>
      </c>
      <c r="AH76" s="36" t="s">
        <v>96</v>
      </c>
      <c r="AI76" s="36" t="s">
        <v>97</v>
      </c>
      <c r="AJ76" s="35" t="s">
        <v>75</v>
      </c>
      <c r="AK76" s="35" t="s">
        <v>492</v>
      </c>
      <c r="AL76" s="36" t="s">
        <v>493</v>
      </c>
    </row>
    <row r="77" spans="1:38" ht="20.100000000000001" hidden="1" customHeight="1" x14ac:dyDescent="0.25">
      <c r="A77">
        <v>76</v>
      </c>
      <c r="B77" s="8" t="s">
        <v>494</v>
      </c>
      <c r="C77" s="8" t="s">
        <v>494</v>
      </c>
      <c r="D77" s="8" t="s">
        <v>495</v>
      </c>
      <c r="E77" s="9">
        <v>1</v>
      </c>
      <c r="F77" s="9" t="s">
        <v>489</v>
      </c>
      <c r="G77" s="10">
        <v>845</v>
      </c>
      <c r="H77" s="10">
        <v>1014</v>
      </c>
      <c r="I77" s="11"/>
      <c r="J77" s="11"/>
      <c r="K77" s="11"/>
      <c r="L77" s="11">
        <v>60</v>
      </c>
      <c r="M77" s="11"/>
      <c r="N77" s="11"/>
      <c r="O77" s="11"/>
      <c r="P77" s="11"/>
      <c r="Q77" s="11"/>
      <c r="R77" s="11"/>
      <c r="S77" s="11"/>
      <c r="T77" s="12">
        <v>30</v>
      </c>
      <c r="U77" s="13">
        <f t="shared" si="2"/>
        <v>90</v>
      </c>
      <c r="V77" s="13">
        <f t="shared" si="3"/>
        <v>76050</v>
      </c>
      <c r="W77" s="14">
        <v>76</v>
      </c>
      <c r="X77" s="14" t="s">
        <v>496</v>
      </c>
      <c r="Y77" s="14" t="s">
        <v>494</v>
      </c>
      <c r="Z77" s="14" t="s">
        <v>489</v>
      </c>
      <c r="AA77" s="14">
        <v>90</v>
      </c>
      <c r="AB77" s="33">
        <v>90</v>
      </c>
      <c r="AC77" s="37">
        <v>1090</v>
      </c>
      <c r="AD77" s="37">
        <v>1308</v>
      </c>
      <c r="AE77" s="19">
        <v>98100</v>
      </c>
      <c r="AF77" s="19">
        <v>117720</v>
      </c>
      <c r="AG77" s="36" t="s">
        <v>497</v>
      </c>
      <c r="AH77" s="35" t="s">
        <v>227</v>
      </c>
      <c r="AI77" s="36" t="s">
        <v>43</v>
      </c>
      <c r="AJ77" s="35" t="s">
        <v>75</v>
      </c>
      <c r="AK77" s="35" t="s">
        <v>498</v>
      </c>
      <c r="AL77" s="36" t="s">
        <v>499</v>
      </c>
    </row>
    <row r="78" spans="1:38" ht="20.100000000000001" hidden="1" customHeight="1" x14ac:dyDescent="0.25">
      <c r="A78">
        <v>77</v>
      </c>
      <c r="B78" s="8" t="s">
        <v>500</v>
      </c>
      <c r="C78" s="8" t="s">
        <v>500</v>
      </c>
      <c r="D78" s="8" t="s">
        <v>501</v>
      </c>
      <c r="E78" s="9">
        <v>1</v>
      </c>
      <c r="F78" s="9" t="s">
        <v>39</v>
      </c>
      <c r="G78" s="10">
        <v>1358.9</v>
      </c>
      <c r="H78" s="10">
        <v>1630.68</v>
      </c>
      <c r="I78" s="11"/>
      <c r="J78" s="11"/>
      <c r="K78" s="11"/>
      <c r="L78" s="11"/>
      <c r="M78" s="11"/>
      <c r="N78" s="11"/>
      <c r="O78" s="11"/>
      <c r="P78" s="11">
        <v>5</v>
      </c>
      <c r="Q78" s="11"/>
      <c r="R78" s="11">
        <v>20</v>
      </c>
      <c r="S78" s="11"/>
      <c r="T78" s="12"/>
      <c r="U78" s="13">
        <f t="shared" si="2"/>
        <v>25</v>
      </c>
      <c r="V78" s="13">
        <f t="shared" si="3"/>
        <v>33972.5</v>
      </c>
      <c r="W78" s="14">
        <v>77</v>
      </c>
      <c r="X78" s="14" t="s">
        <v>502</v>
      </c>
      <c r="Y78" s="14" t="s">
        <v>500</v>
      </c>
      <c r="Z78" s="14" t="s">
        <v>489</v>
      </c>
      <c r="AA78" s="14">
        <v>25</v>
      </c>
      <c r="AB78" s="34">
        <v>25</v>
      </c>
      <c r="AC78" s="39">
        <v>1570</v>
      </c>
      <c r="AD78" s="17">
        <v>1884</v>
      </c>
      <c r="AE78" s="18">
        <v>39250</v>
      </c>
      <c r="AF78" s="19">
        <v>47100</v>
      </c>
      <c r="AG78" s="20" t="s">
        <v>441</v>
      </c>
      <c r="AH78" s="17" t="s">
        <v>42</v>
      </c>
      <c r="AI78" s="17" t="s">
        <v>43</v>
      </c>
      <c r="AJ78" s="35" t="s">
        <v>44</v>
      </c>
      <c r="AK78" s="35" t="s">
        <v>442</v>
      </c>
      <c r="AL78" s="35" t="s">
        <v>503</v>
      </c>
    </row>
    <row r="79" spans="1:38" ht="20.100000000000001" hidden="1" customHeight="1" x14ac:dyDescent="0.25">
      <c r="A79">
        <v>78</v>
      </c>
      <c r="B79" s="8" t="s">
        <v>504</v>
      </c>
      <c r="C79" s="8" t="s">
        <v>504</v>
      </c>
      <c r="D79" s="8" t="s">
        <v>505</v>
      </c>
      <c r="E79" s="9">
        <v>1</v>
      </c>
      <c r="F79" s="9" t="s">
        <v>39</v>
      </c>
      <c r="G79" s="10">
        <v>1031.95</v>
      </c>
      <c r="H79" s="10">
        <v>1238.3399999999999</v>
      </c>
      <c r="I79" s="11"/>
      <c r="J79" s="11"/>
      <c r="K79" s="11"/>
      <c r="L79" s="11">
        <v>90</v>
      </c>
      <c r="M79" s="11"/>
      <c r="N79" s="11"/>
      <c r="O79" s="11"/>
      <c r="P79" s="11"/>
      <c r="Q79" s="11"/>
      <c r="R79" s="11">
        <v>200</v>
      </c>
      <c r="S79" s="11"/>
      <c r="T79" s="12">
        <v>40</v>
      </c>
      <c r="U79" s="13">
        <f t="shared" si="2"/>
        <v>330</v>
      </c>
      <c r="V79" s="13">
        <f t="shared" si="3"/>
        <v>340543.5</v>
      </c>
      <c r="W79" s="14">
        <v>78</v>
      </c>
      <c r="X79" s="14" t="s">
        <v>506</v>
      </c>
      <c r="Y79" s="14" t="s">
        <v>504</v>
      </c>
      <c r="Z79" s="14" t="s">
        <v>39</v>
      </c>
      <c r="AA79" s="14">
        <v>330</v>
      </c>
      <c r="AB79" s="34">
        <v>330</v>
      </c>
      <c r="AC79" s="39">
        <v>1215</v>
      </c>
      <c r="AD79" s="17">
        <v>1458</v>
      </c>
      <c r="AE79" s="18">
        <v>400950</v>
      </c>
      <c r="AF79" s="19">
        <v>481140</v>
      </c>
      <c r="AG79" s="20" t="s">
        <v>507</v>
      </c>
      <c r="AH79" s="17" t="s">
        <v>42</v>
      </c>
      <c r="AI79" s="17" t="s">
        <v>43</v>
      </c>
      <c r="AJ79" s="35" t="s">
        <v>44</v>
      </c>
      <c r="AK79" s="47" t="s">
        <v>508</v>
      </c>
      <c r="AL79" s="35" t="s">
        <v>509</v>
      </c>
    </row>
    <row r="80" spans="1:38" ht="20.100000000000001" hidden="1" customHeight="1" x14ac:dyDescent="0.25">
      <c r="A80">
        <v>79</v>
      </c>
      <c r="B80" s="8" t="s">
        <v>510</v>
      </c>
      <c r="C80" s="8" t="s">
        <v>511</v>
      </c>
      <c r="D80" s="8" t="s">
        <v>512</v>
      </c>
      <c r="E80" s="9">
        <v>1</v>
      </c>
      <c r="F80" s="9" t="s">
        <v>39</v>
      </c>
      <c r="G80" s="10">
        <v>375.3</v>
      </c>
      <c r="H80" s="10">
        <v>450.36</v>
      </c>
      <c r="I80" s="11"/>
      <c r="J80" s="11"/>
      <c r="K80" s="11"/>
      <c r="L80" s="11">
        <v>500</v>
      </c>
      <c r="M80" s="11"/>
      <c r="N80" s="11"/>
      <c r="O80" s="11"/>
      <c r="P80" s="11"/>
      <c r="Q80" s="11"/>
      <c r="R80" s="11">
        <v>40</v>
      </c>
      <c r="S80" s="11"/>
      <c r="T80" s="12"/>
      <c r="U80" s="13">
        <f t="shared" si="2"/>
        <v>540</v>
      </c>
      <c r="V80" s="13">
        <f t="shared" si="3"/>
        <v>202662</v>
      </c>
      <c r="W80" s="14">
        <v>79</v>
      </c>
      <c r="X80" s="14" t="s">
        <v>513</v>
      </c>
      <c r="Y80" s="14" t="s">
        <v>510</v>
      </c>
      <c r="Z80" s="14" t="s">
        <v>39</v>
      </c>
      <c r="AA80" s="14">
        <v>540</v>
      </c>
      <c r="AB80" s="33">
        <v>540</v>
      </c>
      <c r="AC80" s="34">
        <v>390</v>
      </c>
      <c r="AD80" s="34">
        <v>421.2</v>
      </c>
      <c r="AE80" s="19">
        <v>210600</v>
      </c>
      <c r="AF80" s="19">
        <v>227448</v>
      </c>
      <c r="AG80" s="35" t="s">
        <v>514</v>
      </c>
      <c r="AH80" s="35" t="s">
        <v>355</v>
      </c>
      <c r="AI80" s="36" t="s">
        <v>375</v>
      </c>
      <c r="AJ80" s="35" t="s">
        <v>75</v>
      </c>
      <c r="AK80" s="35" t="s">
        <v>515</v>
      </c>
      <c r="AL80" s="35" t="s">
        <v>516</v>
      </c>
    </row>
    <row r="81" spans="1:38" ht="20.100000000000001" hidden="1" customHeight="1" x14ac:dyDescent="0.25">
      <c r="A81">
        <v>80</v>
      </c>
      <c r="B81" s="8" t="s">
        <v>517</v>
      </c>
      <c r="C81" s="8" t="s">
        <v>517</v>
      </c>
      <c r="D81" s="8" t="s">
        <v>518</v>
      </c>
      <c r="E81" s="9">
        <v>1</v>
      </c>
      <c r="F81" s="9" t="s">
        <v>39</v>
      </c>
      <c r="G81" s="10">
        <v>375.3</v>
      </c>
      <c r="H81" s="10">
        <v>450.36</v>
      </c>
      <c r="I81" s="11"/>
      <c r="J81" s="11">
        <v>600</v>
      </c>
      <c r="K81" s="11">
        <v>150</v>
      </c>
      <c r="L81" s="11"/>
      <c r="M81" s="11"/>
      <c r="N81" s="11"/>
      <c r="O81" s="11"/>
      <c r="P81" s="11"/>
      <c r="Q81" s="11">
        <v>20</v>
      </c>
      <c r="R81" s="11"/>
      <c r="S81" s="11">
        <v>250</v>
      </c>
      <c r="T81" s="12">
        <v>50</v>
      </c>
      <c r="U81" s="13">
        <f t="shared" si="2"/>
        <v>1070</v>
      </c>
      <c r="V81" s="13">
        <f t="shared" si="3"/>
        <v>401571</v>
      </c>
      <c r="W81" s="14">
        <v>80</v>
      </c>
      <c r="X81" s="14" t="s">
        <v>519</v>
      </c>
      <c r="Y81" s="14" t="s">
        <v>517</v>
      </c>
      <c r="Z81" s="14" t="s">
        <v>39</v>
      </c>
      <c r="AA81" s="14">
        <v>1070</v>
      </c>
      <c r="AB81" s="33">
        <v>1070</v>
      </c>
      <c r="AC81" s="34">
        <v>390</v>
      </c>
      <c r="AD81" s="34">
        <v>421.2</v>
      </c>
      <c r="AE81" s="16">
        <v>417300</v>
      </c>
      <c r="AF81" s="16">
        <v>450684</v>
      </c>
      <c r="AG81" s="35" t="s">
        <v>514</v>
      </c>
      <c r="AH81" s="35" t="s">
        <v>355</v>
      </c>
      <c r="AI81" s="36" t="s">
        <v>375</v>
      </c>
      <c r="AJ81" s="35" t="s">
        <v>75</v>
      </c>
      <c r="AK81" s="35" t="s">
        <v>520</v>
      </c>
      <c r="AL81" s="36" t="s">
        <v>521</v>
      </c>
    </row>
    <row r="82" spans="1:38" ht="20.100000000000001" hidden="1" customHeight="1" x14ac:dyDescent="0.25">
      <c r="A82">
        <v>81</v>
      </c>
      <c r="B82" s="8" t="s">
        <v>522</v>
      </c>
      <c r="C82" s="8" t="s">
        <v>522</v>
      </c>
      <c r="D82" s="8" t="s">
        <v>523</v>
      </c>
      <c r="E82" s="9">
        <v>1</v>
      </c>
      <c r="F82" s="9" t="s">
        <v>39</v>
      </c>
      <c r="G82" s="10">
        <v>95.44</v>
      </c>
      <c r="H82" s="10">
        <v>114.52799999999999</v>
      </c>
      <c r="I82" s="11">
        <v>20</v>
      </c>
      <c r="J82" s="11">
        <v>1000</v>
      </c>
      <c r="K82" s="11">
        <v>350</v>
      </c>
      <c r="L82" s="11">
        <v>3000</v>
      </c>
      <c r="M82" s="24">
        <v>500</v>
      </c>
      <c r="N82" s="11"/>
      <c r="O82" s="11">
        <v>150</v>
      </c>
      <c r="P82" s="11"/>
      <c r="Q82" s="11">
        <v>400</v>
      </c>
      <c r="R82" s="11">
        <v>150</v>
      </c>
      <c r="S82" s="11">
        <v>150</v>
      </c>
      <c r="T82" s="12">
        <v>1000</v>
      </c>
      <c r="U82" s="13">
        <f t="shared" si="2"/>
        <v>6720</v>
      </c>
      <c r="V82" s="13">
        <f t="shared" si="3"/>
        <v>641356.79999999993</v>
      </c>
      <c r="W82" s="14">
        <v>81</v>
      </c>
      <c r="X82" s="14" t="s">
        <v>524</v>
      </c>
      <c r="Y82" s="14" t="s">
        <v>522</v>
      </c>
      <c r="Z82" s="14" t="s">
        <v>39</v>
      </c>
      <c r="AA82" s="14">
        <v>6720</v>
      </c>
      <c r="AB82" s="33">
        <v>6720</v>
      </c>
      <c r="AC82" s="34">
        <v>107</v>
      </c>
      <c r="AD82" s="34">
        <v>115.56</v>
      </c>
      <c r="AE82" s="16">
        <v>719040</v>
      </c>
      <c r="AF82" s="16">
        <v>776563.20000000007</v>
      </c>
      <c r="AG82" s="36" t="s">
        <v>525</v>
      </c>
      <c r="AH82" s="35" t="s">
        <v>355</v>
      </c>
      <c r="AI82" s="36" t="s">
        <v>375</v>
      </c>
      <c r="AJ82" s="35" t="s">
        <v>75</v>
      </c>
      <c r="AK82" s="35" t="s">
        <v>526</v>
      </c>
      <c r="AL82" s="36" t="s">
        <v>527</v>
      </c>
    </row>
    <row r="83" spans="1:38" ht="20.100000000000001" customHeight="1" x14ac:dyDescent="0.25">
      <c r="A83">
        <v>82</v>
      </c>
      <c r="B83" s="8" t="s">
        <v>528</v>
      </c>
      <c r="C83" s="8" t="s">
        <v>529</v>
      </c>
      <c r="D83" s="8" t="s">
        <v>530</v>
      </c>
      <c r="E83" s="9">
        <v>1</v>
      </c>
      <c r="F83" s="9" t="s">
        <v>39</v>
      </c>
      <c r="G83" s="10">
        <v>36.6</v>
      </c>
      <c r="H83" s="10">
        <v>43.92</v>
      </c>
      <c r="I83" s="11">
        <v>20</v>
      </c>
      <c r="J83" s="11">
        <v>0</v>
      </c>
      <c r="K83" s="11">
        <v>350</v>
      </c>
      <c r="L83" s="11"/>
      <c r="M83" s="24">
        <v>100</v>
      </c>
      <c r="N83" s="11"/>
      <c r="O83" s="11"/>
      <c r="P83" s="11">
        <v>200</v>
      </c>
      <c r="Q83" s="11"/>
      <c r="R83" s="11">
        <v>100</v>
      </c>
      <c r="S83" s="11"/>
      <c r="T83" s="12">
        <v>500</v>
      </c>
      <c r="U83" s="13">
        <f t="shared" si="2"/>
        <v>1270</v>
      </c>
      <c r="V83" s="13">
        <f t="shared" si="3"/>
        <v>46482</v>
      </c>
      <c r="W83" s="14"/>
      <c r="X83" s="14"/>
      <c r="Y83" s="14"/>
      <c r="Z83" s="14"/>
      <c r="AA83" s="14"/>
      <c r="AB83" s="33"/>
      <c r="AC83" s="34"/>
      <c r="AD83" s="34"/>
      <c r="AE83" s="16"/>
      <c r="AF83" s="16"/>
      <c r="AG83" s="36"/>
      <c r="AH83" s="35"/>
      <c r="AI83" s="36"/>
      <c r="AJ83" s="35"/>
      <c r="AK83" s="35"/>
      <c r="AL83" s="36"/>
    </row>
    <row r="84" spans="1:38" ht="20.100000000000001" hidden="1" customHeight="1" x14ac:dyDescent="0.25">
      <c r="A84">
        <v>83</v>
      </c>
      <c r="B84" s="8" t="s">
        <v>531</v>
      </c>
      <c r="C84" s="8" t="s">
        <v>531</v>
      </c>
      <c r="D84" s="8" t="s">
        <v>532</v>
      </c>
      <c r="E84" s="9">
        <v>1</v>
      </c>
      <c r="F84" s="9" t="s">
        <v>489</v>
      </c>
      <c r="G84" s="10">
        <v>33</v>
      </c>
      <c r="H84" s="10">
        <v>39.6</v>
      </c>
      <c r="I84" s="11"/>
      <c r="J84" s="11">
        <v>150</v>
      </c>
      <c r="K84" s="11">
        <v>150</v>
      </c>
      <c r="L84" s="11">
        <v>250</v>
      </c>
      <c r="M84" s="24">
        <v>100</v>
      </c>
      <c r="N84" s="11"/>
      <c r="O84" s="11">
        <v>40</v>
      </c>
      <c r="P84" s="11"/>
      <c r="Q84" s="11">
        <v>30</v>
      </c>
      <c r="R84" s="11">
        <v>60</v>
      </c>
      <c r="S84" s="11">
        <v>50</v>
      </c>
      <c r="T84" s="12">
        <v>300</v>
      </c>
      <c r="U84" s="13">
        <f t="shared" si="2"/>
        <v>1130</v>
      </c>
      <c r="V84" s="13">
        <f t="shared" si="3"/>
        <v>37290</v>
      </c>
      <c r="W84" s="14">
        <v>83</v>
      </c>
      <c r="X84" s="14" t="s">
        <v>533</v>
      </c>
      <c r="Y84" s="14" t="s">
        <v>531</v>
      </c>
      <c r="Z84" s="14" t="s">
        <v>39</v>
      </c>
      <c r="AA84" s="14">
        <v>1130</v>
      </c>
      <c r="AB84" s="33">
        <v>1130</v>
      </c>
      <c r="AC84" s="34">
        <v>35</v>
      </c>
      <c r="AD84" s="34">
        <v>42</v>
      </c>
      <c r="AE84" s="16">
        <v>39550</v>
      </c>
      <c r="AF84" s="16">
        <v>47460</v>
      </c>
      <c r="AG84" s="36" t="s">
        <v>534</v>
      </c>
      <c r="AH84" s="35" t="s">
        <v>355</v>
      </c>
      <c r="AI84" s="36" t="s">
        <v>375</v>
      </c>
      <c r="AJ84" s="35" t="s">
        <v>75</v>
      </c>
      <c r="AK84" s="35" t="s">
        <v>535</v>
      </c>
      <c r="AL84" s="36" t="s">
        <v>536</v>
      </c>
    </row>
    <row r="85" spans="1:38" ht="20.100000000000001" hidden="1" customHeight="1" x14ac:dyDescent="0.25">
      <c r="A85">
        <v>84</v>
      </c>
      <c r="B85" s="8" t="s">
        <v>537</v>
      </c>
      <c r="C85" s="8" t="s">
        <v>537</v>
      </c>
      <c r="D85" s="8" t="s">
        <v>538</v>
      </c>
      <c r="E85" s="9">
        <v>1</v>
      </c>
      <c r="F85" s="9" t="s">
        <v>39</v>
      </c>
      <c r="G85" s="10">
        <v>2000</v>
      </c>
      <c r="H85" s="10">
        <v>2400</v>
      </c>
      <c r="I85" s="11">
        <v>20</v>
      </c>
      <c r="J85" s="11">
        <v>5</v>
      </c>
      <c r="K85" s="11"/>
      <c r="L85" s="11">
        <v>500</v>
      </c>
      <c r="M85" s="11"/>
      <c r="N85" s="11"/>
      <c r="O85" s="11"/>
      <c r="P85" s="11"/>
      <c r="Q85" s="11"/>
      <c r="R85" s="11"/>
      <c r="S85" s="11"/>
      <c r="T85" s="12"/>
      <c r="U85" s="13">
        <f t="shared" si="2"/>
        <v>525</v>
      </c>
      <c r="V85" s="13">
        <f t="shared" si="3"/>
        <v>1050000</v>
      </c>
      <c r="W85" s="14">
        <v>84</v>
      </c>
      <c r="X85" s="14" t="s">
        <v>539</v>
      </c>
      <c r="Y85" s="14" t="s">
        <v>537</v>
      </c>
      <c r="Z85" s="14" t="s">
        <v>489</v>
      </c>
      <c r="AA85" s="14">
        <v>525</v>
      </c>
      <c r="AB85" s="33">
        <v>525</v>
      </c>
      <c r="AC85" s="37">
        <v>2000</v>
      </c>
      <c r="AD85" s="37">
        <v>2000</v>
      </c>
      <c r="AE85" s="16">
        <v>1050000</v>
      </c>
      <c r="AF85" s="16">
        <v>1050000</v>
      </c>
      <c r="AG85" s="35" t="s">
        <v>540</v>
      </c>
      <c r="AH85" s="35" t="s">
        <v>541</v>
      </c>
      <c r="AI85" s="36" t="s">
        <v>97</v>
      </c>
      <c r="AJ85" s="35" t="s">
        <v>75</v>
      </c>
      <c r="AK85" s="35" t="s">
        <v>542</v>
      </c>
      <c r="AL85" s="36" t="s">
        <v>543</v>
      </c>
    </row>
    <row r="86" spans="1:38" ht="20.100000000000001" hidden="1" customHeight="1" x14ac:dyDescent="0.25">
      <c r="A86">
        <v>85</v>
      </c>
      <c r="B86" s="8" t="s">
        <v>544</v>
      </c>
      <c r="C86" s="8" t="s">
        <v>544</v>
      </c>
      <c r="D86" s="8" t="s">
        <v>545</v>
      </c>
      <c r="E86" s="9">
        <v>1</v>
      </c>
      <c r="F86" s="9" t="s">
        <v>39</v>
      </c>
      <c r="G86" s="10">
        <v>7600</v>
      </c>
      <c r="H86" s="10">
        <v>9120</v>
      </c>
      <c r="I86" s="11"/>
      <c r="J86" s="11"/>
      <c r="K86" s="11"/>
      <c r="L86" s="11">
        <v>10</v>
      </c>
      <c r="M86" s="24">
        <v>6</v>
      </c>
      <c r="N86" s="11"/>
      <c r="O86" s="11"/>
      <c r="P86" s="11"/>
      <c r="Q86" s="11"/>
      <c r="R86" s="11"/>
      <c r="S86" s="11">
        <v>4</v>
      </c>
      <c r="T86" s="12">
        <v>40</v>
      </c>
      <c r="U86" s="13">
        <f t="shared" si="2"/>
        <v>60</v>
      </c>
      <c r="V86" s="13">
        <f t="shared" si="3"/>
        <v>456000</v>
      </c>
      <c r="W86" s="14">
        <v>85</v>
      </c>
      <c r="X86" s="14" t="s">
        <v>546</v>
      </c>
      <c r="Y86" s="14" t="s">
        <v>544</v>
      </c>
      <c r="Z86" s="14" t="s">
        <v>39</v>
      </c>
      <c r="AA86" s="14">
        <v>60</v>
      </c>
      <c r="AB86" s="33">
        <v>60</v>
      </c>
      <c r="AC86" s="37">
        <v>7800</v>
      </c>
      <c r="AD86" s="37">
        <v>7800</v>
      </c>
      <c r="AE86" s="16">
        <v>468000</v>
      </c>
      <c r="AF86" s="16">
        <v>468000</v>
      </c>
      <c r="AG86" s="35" t="s">
        <v>547</v>
      </c>
      <c r="AH86" s="35" t="s">
        <v>541</v>
      </c>
      <c r="AI86" s="36" t="s">
        <v>97</v>
      </c>
      <c r="AJ86" s="35" t="s">
        <v>75</v>
      </c>
      <c r="AK86" s="35" t="s">
        <v>548</v>
      </c>
      <c r="AL86" s="36" t="s">
        <v>549</v>
      </c>
    </row>
    <row r="87" spans="1:38" ht="20.100000000000001" hidden="1" customHeight="1" x14ac:dyDescent="0.25">
      <c r="A87">
        <v>86</v>
      </c>
      <c r="B87" s="8" t="s">
        <v>550</v>
      </c>
      <c r="C87" s="8" t="s">
        <v>550</v>
      </c>
      <c r="D87" s="8" t="s">
        <v>551</v>
      </c>
      <c r="E87" s="9">
        <v>1</v>
      </c>
      <c r="F87" s="9" t="s">
        <v>39</v>
      </c>
      <c r="G87" s="10">
        <v>9700</v>
      </c>
      <c r="H87" s="10">
        <v>11640</v>
      </c>
      <c r="I87" s="11"/>
      <c r="J87" s="11"/>
      <c r="K87" s="11"/>
      <c r="L87" s="11">
        <v>5</v>
      </c>
      <c r="M87" s="24">
        <v>4</v>
      </c>
      <c r="N87" s="11"/>
      <c r="O87" s="11"/>
      <c r="P87" s="11"/>
      <c r="Q87" s="11"/>
      <c r="R87" s="11"/>
      <c r="S87" s="11"/>
      <c r="T87" s="12">
        <v>40</v>
      </c>
      <c r="U87" s="13">
        <f t="shared" si="2"/>
        <v>49</v>
      </c>
      <c r="V87" s="13">
        <f t="shared" si="3"/>
        <v>475300</v>
      </c>
      <c r="W87" s="14">
        <v>86</v>
      </c>
      <c r="X87" s="14" t="s">
        <v>552</v>
      </c>
      <c r="Y87" s="14" t="s">
        <v>550</v>
      </c>
      <c r="Z87" s="14" t="s">
        <v>39</v>
      </c>
      <c r="AA87" s="14">
        <v>49</v>
      </c>
      <c r="AB87" s="33">
        <v>49</v>
      </c>
      <c r="AC87" s="37">
        <v>9900</v>
      </c>
      <c r="AD87" s="37">
        <v>9900</v>
      </c>
      <c r="AE87" s="16">
        <v>485100</v>
      </c>
      <c r="AF87" s="16">
        <v>485100</v>
      </c>
      <c r="AG87" s="35" t="s">
        <v>553</v>
      </c>
      <c r="AH87" s="35" t="s">
        <v>541</v>
      </c>
      <c r="AI87" s="36" t="s">
        <v>97</v>
      </c>
      <c r="AJ87" s="35" t="s">
        <v>75</v>
      </c>
      <c r="AK87" s="35" t="s">
        <v>554</v>
      </c>
      <c r="AL87" s="36" t="s">
        <v>555</v>
      </c>
    </row>
    <row r="88" spans="1:38" ht="20.100000000000001" hidden="1" customHeight="1" x14ac:dyDescent="0.25">
      <c r="A88">
        <v>87</v>
      </c>
      <c r="B88" s="8" t="s">
        <v>556</v>
      </c>
      <c r="C88" s="8" t="s">
        <v>556</v>
      </c>
      <c r="D88" s="8" t="s">
        <v>557</v>
      </c>
      <c r="E88" s="9">
        <v>1</v>
      </c>
      <c r="F88" s="9" t="s">
        <v>39</v>
      </c>
      <c r="G88" s="10">
        <v>7600</v>
      </c>
      <c r="H88" s="10">
        <v>9120</v>
      </c>
      <c r="I88" s="11"/>
      <c r="J88" s="11"/>
      <c r="K88" s="11"/>
      <c r="L88" s="11">
        <v>5</v>
      </c>
      <c r="M88" s="11"/>
      <c r="N88" s="11"/>
      <c r="O88" s="11"/>
      <c r="P88" s="11"/>
      <c r="Q88" s="11"/>
      <c r="R88" s="11"/>
      <c r="S88" s="11">
        <v>4</v>
      </c>
      <c r="T88" s="12">
        <v>40</v>
      </c>
      <c r="U88" s="13">
        <f t="shared" si="2"/>
        <v>49</v>
      </c>
      <c r="V88" s="13">
        <f t="shared" si="3"/>
        <v>372400</v>
      </c>
      <c r="W88" s="14">
        <v>87</v>
      </c>
      <c r="X88" s="14" t="s">
        <v>558</v>
      </c>
      <c r="Y88" s="14" t="s">
        <v>556</v>
      </c>
      <c r="Z88" s="14" t="s">
        <v>39</v>
      </c>
      <c r="AA88" s="14">
        <v>49</v>
      </c>
      <c r="AB88" s="33">
        <v>49</v>
      </c>
      <c r="AC88" s="37">
        <v>4800</v>
      </c>
      <c r="AD88" s="37">
        <v>4800</v>
      </c>
      <c r="AE88" s="16">
        <v>235200</v>
      </c>
      <c r="AF88" s="16">
        <v>235200</v>
      </c>
      <c r="AG88" s="35" t="s">
        <v>559</v>
      </c>
      <c r="AH88" s="35" t="s">
        <v>541</v>
      </c>
      <c r="AI88" s="36" t="s">
        <v>97</v>
      </c>
      <c r="AJ88" s="35" t="s">
        <v>75</v>
      </c>
      <c r="AK88" s="35" t="s">
        <v>560</v>
      </c>
      <c r="AL88" s="36" t="s">
        <v>561</v>
      </c>
    </row>
    <row r="89" spans="1:38" ht="20.100000000000001" customHeight="1" x14ac:dyDescent="0.25">
      <c r="A89">
        <v>88</v>
      </c>
      <c r="B89" s="8" t="s">
        <v>562</v>
      </c>
      <c r="C89" s="8" t="s">
        <v>562</v>
      </c>
      <c r="D89" s="8" t="s">
        <v>563</v>
      </c>
      <c r="E89" s="9">
        <v>1</v>
      </c>
      <c r="F89" s="9" t="s">
        <v>39</v>
      </c>
      <c r="G89" s="10">
        <v>7900</v>
      </c>
      <c r="H89" s="10">
        <v>9480</v>
      </c>
      <c r="I89" s="11"/>
      <c r="J89" s="11"/>
      <c r="K89" s="11"/>
      <c r="L89" s="11">
        <v>5</v>
      </c>
      <c r="M89" s="11"/>
      <c r="N89" s="11"/>
      <c r="O89" s="11"/>
      <c r="P89" s="11"/>
      <c r="Q89" s="11"/>
      <c r="R89" s="11"/>
      <c r="S89" s="11"/>
      <c r="T89" s="12">
        <v>40</v>
      </c>
      <c r="U89" s="13">
        <f t="shared" si="2"/>
        <v>45</v>
      </c>
      <c r="V89" s="13">
        <f t="shared" si="3"/>
        <v>355500</v>
      </c>
      <c r="W89" s="14"/>
      <c r="X89" s="14"/>
      <c r="Y89" s="14"/>
      <c r="Z89" s="14"/>
      <c r="AA89" s="14"/>
      <c r="AB89" s="33"/>
      <c r="AC89" s="37"/>
      <c r="AD89" s="37"/>
      <c r="AE89" s="16"/>
      <c r="AF89" s="16"/>
      <c r="AG89" s="35"/>
      <c r="AH89" s="35"/>
      <c r="AI89" s="36"/>
      <c r="AJ89" s="35"/>
      <c r="AK89" s="35"/>
      <c r="AL89" s="36"/>
    </row>
    <row r="90" spans="1:38" ht="20.100000000000001" hidden="1" customHeight="1" x14ac:dyDescent="0.25">
      <c r="A90">
        <v>89</v>
      </c>
      <c r="B90" s="8" t="s">
        <v>564</v>
      </c>
      <c r="C90" s="8" t="s">
        <v>564</v>
      </c>
      <c r="D90" s="8" t="s">
        <v>565</v>
      </c>
      <c r="E90" s="9">
        <v>1</v>
      </c>
      <c r="F90" s="9" t="s">
        <v>39</v>
      </c>
      <c r="G90" s="10">
        <v>66</v>
      </c>
      <c r="H90" s="10">
        <v>79.2</v>
      </c>
      <c r="I90" s="11"/>
      <c r="J90" s="11">
        <v>1000</v>
      </c>
      <c r="K90" s="11">
        <v>300</v>
      </c>
      <c r="L90" s="11">
        <v>1500</v>
      </c>
      <c r="M90" s="24">
        <v>250</v>
      </c>
      <c r="N90" s="11"/>
      <c r="O90" s="11"/>
      <c r="P90" s="11"/>
      <c r="Q90" s="11">
        <v>200</v>
      </c>
      <c r="R90" s="11"/>
      <c r="S90" s="11">
        <v>400</v>
      </c>
      <c r="T90" s="12">
        <v>1000</v>
      </c>
      <c r="U90" s="13">
        <f t="shared" si="2"/>
        <v>4650</v>
      </c>
      <c r="V90" s="13">
        <f t="shared" si="3"/>
        <v>306900</v>
      </c>
      <c r="W90" s="14">
        <v>89</v>
      </c>
      <c r="X90" s="14" t="s">
        <v>566</v>
      </c>
      <c r="Y90" s="14" t="s">
        <v>564</v>
      </c>
      <c r="Z90" s="14" t="s">
        <v>39</v>
      </c>
      <c r="AA90" s="14">
        <v>4650</v>
      </c>
      <c r="AB90" s="33">
        <v>4650</v>
      </c>
      <c r="AC90" s="34">
        <v>60</v>
      </c>
      <c r="AD90" s="34">
        <v>72</v>
      </c>
      <c r="AE90" s="16">
        <v>279000</v>
      </c>
      <c r="AF90" s="16">
        <v>334800</v>
      </c>
      <c r="AG90" s="35" t="s">
        <v>567</v>
      </c>
      <c r="AH90" s="36" t="s">
        <v>568</v>
      </c>
      <c r="AI90" s="36" t="s">
        <v>375</v>
      </c>
      <c r="AJ90" s="35" t="s">
        <v>75</v>
      </c>
      <c r="AK90" s="35" t="s">
        <v>569</v>
      </c>
      <c r="AL90" s="36" t="s">
        <v>332</v>
      </c>
    </row>
    <row r="91" spans="1:38" ht="20.100000000000001" hidden="1" customHeight="1" x14ac:dyDescent="0.25">
      <c r="A91">
        <v>90</v>
      </c>
      <c r="B91" s="8" t="s">
        <v>570</v>
      </c>
      <c r="C91" s="8" t="s">
        <v>570</v>
      </c>
      <c r="D91" s="8" t="s">
        <v>571</v>
      </c>
      <c r="E91" s="9">
        <v>1</v>
      </c>
      <c r="F91" s="9" t="s">
        <v>39</v>
      </c>
      <c r="G91" s="10">
        <v>1500</v>
      </c>
      <c r="H91" s="10">
        <v>1800</v>
      </c>
      <c r="I91" s="11"/>
      <c r="J91" s="11">
        <v>100</v>
      </c>
      <c r="K91" s="11"/>
      <c r="L91" s="11">
        <v>300</v>
      </c>
      <c r="M91" s="24">
        <v>250</v>
      </c>
      <c r="N91" s="11"/>
      <c r="O91" s="11"/>
      <c r="P91" s="11">
        <v>50</v>
      </c>
      <c r="Q91" s="11"/>
      <c r="R91" s="11"/>
      <c r="S91" s="11">
        <v>350</v>
      </c>
      <c r="T91" s="12">
        <v>30</v>
      </c>
      <c r="U91" s="13">
        <f t="shared" si="2"/>
        <v>1080</v>
      </c>
      <c r="V91" s="13">
        <f t="shared" si="3"/>
        <v>1620000</v>
      </c>
      <c r="W91" s="14">
        <v>90</v>
      </c>
      <c r="X91" s="14" t="s">
        <v>572</v>
      </c>
      <c r="Y91" s="14" t="s">
        <v>570</v>
      </c>
      <c r="Z91" s="14" t="s">
        <v>39</v>
      </c>
      <c r="AA91" s="14">
        <v>1080</v>
      </c>
      <c r="AB91" s="33">
        <v>1080</v>
      </c>
      <c r="AC91" s="37">
        <v>1400</v>
      </c>
      <c r="AD91" s="37">
        <v>1400</v>
      </c>
      <c r="AE91" s="16">
        <v>1512000</v>
      </c>
      <c r="AF91" s="16">
        <v>1512000</v>
      </c>
      <c r="AG91" s="35" t="s">
        <v>233</v>
      </c>
      <c r="AH91" s="35" t="s">
        <v>573</v>
      </c>
      <c r="AI91" s="36" t="s">
        <v>43</v>
      </c>
      <c r="AJ91" s="35" t="s">
        <v>75</v>
      </c>
      <c r="AK91" s="35" t="s">
        <v>574</v>
      </c>
      <c r="AL91" s="35" t="s">
        <v>575</v>
      </c>
    </row>
    <row r="92" spans="1:38" ht="20.100000000000001" customHeight="1" x14ac:dyDescent="0.25">
      <c r="A92">
        <v>91</v>
      </c>
      <c r="B92" s="8" t="s">
        <v>576</v>
      </c>
      <c r="C92" s="8" t="s">
        <v>576</v>
      </c>
      <c r="D92" s="8" t="s">
        <v>577</v>
      </c>
      <c r="E92" s="9">
        <v>1</v>
      </c>
      <c r="F92" s="9" t="s">
        <v>39</v>
      </c>
      <c r="G92" s="10">
        <v>8.34</v>
      </c>
      <c r="H92" s="10">
        <v>10.007999999999999</v>
      </c>
      <c r="I92" s="11"/>
      <c r="J92" s="11"/>
      <c r="K92" s="11"/>
      <c r="L92" s="11"/>
      <c r="M92" s="11"/>
      <c r="N92" s="11">
        <v>5</v>
      </c>
      <c r="O92" s="11"/>
      <c r="P92" s="11">
        <v>30</v>
      </c>
      <c r="Q92" s="11">
        <v>200</v>
      </c>
      <c r="R92" s="11"/>
      <c r="S92" s="11"/>
      <c r="T92" s="12"/>
      <c r="U92" s="13">
        <f t="shared" si="2"/>
        <v>235</v>
      </c>
      <c r="V92" s="13">
        <f t="shared" si="3"/>
        <v>1959.8999999999999</v>
      </c>
      <c r="W92" s="14"/>
      <c r="X92" s="14"/>
      <c r="Y92" s="14"/>
      <c r="Z92" s="14"/>
      <c r="AA92" s="14"/>
      <c r="AB92" s="33"/>
      <c r="AC92" s="37"/>
      <c r="AD92" s="37"/>
      <c r="AE92" s="16"/>
      <c r="AF92" s="16"/>
      <c r="AG92" s="35"/>
      <c r="AH92" s="35"/>
      <c r="AI92" s="36"/>
      <c r="AJ92" s="35"/>
      <c r="AK92" s="35"/>
      <c r="AL92" s="35"/>
    </row>
    <row r="93" spans="1:38" ht="20.100000000000001" customHeight="1" x14ac:dyDescent="0.25">
      <c r="A93">
        <v>92</v>
      </c>
      <c r="B93" s="8" t="s">
        <v>578</v>
      </c>
      <c r="C93" s="8" t="s">
        <v>579</v>
      </c>
      <c r="D93" s="8" t="s">
        <v>580</v>
      </c>
      <c r="E93" s="9">
        <v>1</v>
      </c>
      <c r="F93" s="9" t="s">
        <v>39</v>
      </c>
      <c r="G93" s="10">
        <v>29.18</v>
      </c>
      <c r="H93" s="10">
        <v>35.015999999999998</v>
      </c>
      <c r="I93" s="11"/>
      <c r="J93" s="11"/>
      <c r="K93" s="11"/>
      <c r="L93" s="11">
        <v>100</v>
      </c>
      <c r="M93" s="11"/>
      <c r="N93" s="11"/>
      <c r="O93" s="11"/>
      <c r="P93" s="11"/>
      <c r="Q93" s="11"/>
      <c r="R93" s="11"/>
      <c r="S93" s="11"/>
      <c r="T93" s="12"/>
      <c r="U93" s="13">
        <f t="shared" si="2"/>
        <v>100</v>
      </c>
      <c r="V93" s="13">
        <f t="shared" si="3"/>
        <v>2918</v>
      </c>
      <c r="W93" s="14"/>
      <c r="X93" s="14"/>
      <c r="Y93" s="14"/>
      <c r="Z93" s="14"/>
      <c r="AA93" s="14"/>
      <c r="AB93" s="33"/>
      <c r="AC93" s="37"/>
      <c r="AD93" s="37"/>
      <c r="AE93" s="16"/>
      <c r="AF93" s="16"/>
      <c r="AG93" s="35"/>
      <c r="AH93" s="35"/>
      <c r="AI93" s="36"/>
      <c r="AJ93" s="35"/>
      <c r="AK93" s="35"/>
      <c r="AL93" s="35"/>
    </row>
    <row r="94" spans="1:38" ht="20.100000000000001" hidden="1" customHeight="1" x14ac:dyDescent="0.25">
      <c r="A94">
        <v>93</v>
      </c>
      <c r="B94" s="8" t="s">
        <v>581</v>
      </c>
      <c r="C94" s="8" t="s">
        <v>581</v>
      </c>
      <c r="D94" s="8" t="s">
        <v>581</v>
      </c>
      <c r="E94" s="9">
        <v>1</v>
      </c>
      <c r="F94" s="9" t="s">
        <v>39</v>
      </c>
      <c r="G94" s="10">
        <v>1750</v>
      </c>
      <c r="H94" s="10">
        <v>2100</v>
      </c>
      <c r="I94" s="11"/>
      <c r="J94" s="11">
        <v>2</v>
      </c>
      <c r="K94" s="11"/>
      <c r="L94" s="11">
        <v>6</v>
      </c>
      <c r="M94" s="11"/>
      <c r="N94" s="11"/>
      <c r="O94" s="11"/>
      <c r="P94" s="11"/>
      <c r="Q94" s="11"/>
      <c r="R94" s="11"/>
      <c r="S94" s="11"/>
      <c r="T94" s="12">
        <v>10</v>
      </c>
      <c r="U94" s="13">
        <f t="shared" si="2"/>
        <v>18</v>
      </c>
      <c r="V94" s="13">
        <f t="shared" si="3"/>
        <v>31500</v>
      </c>
      <c r="W94" s="14">
        <v>93</v>
      </c>
      <c r="X94" s="14" t="s">
        <v>582</v>
      </c>
      <c r="Y94" s="14" t="s">
        <v>581</v>
      </c>
      <c r="Z94" s="14" t="s">
        <v>39</v>
      </c>
      <c r="AA94" s="14">
        <v>18</v>
      </c>
      <c r="AB94" s="34">
        <v>18</v>
      </c>
      <c r="AC94" s="39">
        <v>2100</v>
      </c>
      <c r="AD94" s="17">
        <v>2520</v>
      </c>
      <c r="AE94" s="17">
        <v>37800</v>
      </c>
      <c r="AF94" s="16">
        <v>45360</v>
      </c>
      <c r="AG94" s="20" t="s">
        <v>583</v>
      </c>
      <c r="AH94" s="17" t="s">
        <v>42</v>
      </c>
      <c r="AI94" s="17" t="s">
        <v>43</v>
      </c>
      <c r="AJ94" s="35" t="s">
        <v>44</v>
      </c>
      <c r="AK94" s="35" t="s">
        <v>584</v>
      </c>
      <c r="AL94" s="35" t="s">
        <v>585</v>
      </c>
    </row>
    <row r="95" spans="1:38" ht="20.100000000000001" hidden="1" customHeight="1" x14ac:dyDescent="0.25">
      <c r="A95">
        <v>94</v>
      </c>
      <c r="B95" s="8" t="s">
        <v>586</v>
      </c>
      <c r="C95" s="8" t="s">
        <v>587</v>
      </c>
      <c r="D95" s="8" t="s">
        <v>587</v>
      </c>
      <c r="E95" s="9">
        <v>1</v>
      </c>
      <c r="F95" s="9" t="s">
        <v>39</v>
      </c>
      <c r="G95" s="10">
        <v>7333.33</v>
      </c>
      <c r="H95" s="10">
        <v>8799.9959999999992</v>
      </c>
      <c r="I95" s="11"/>
      <c r="J95" s="11">
        <v>1</v>
      </c>
      <c r="K95" s="11"/>
      <c r="L95" s="11"/>
      <c r="M95" s="11"/>
      <c r="N95" s="11"/>
      <c r="O95" s="11"/>
      <c r="P95" s="11"/>
      <c r="Q95" s="11"/>
      <c r="R95" s="11"/>
      <c r="S95" s="11"/>
      <c r="T95" s="12">
        <v>10</v>
      </c>
      <c r="U95" s="13">
        <f t="shared" si="2"/>
        <v>11</v>
      </c>
      <c r="V95" s="13">
        <f t="shared" si="3"/>
        <v>80666.63</v>
      </c>
      <c r="W95" s="14">
        <v>94</v>
      </c>
      <c r="X95" s="14" t="s">
        <v>588</v>
      </c>
      <c r="Y95" s="14" t="s">
        <v>586</v>
      </c>
      <c r="Z95" s="14" t="s">
        <v>39</v>
      </c>
      <c r="AA95" s="14">
        <v>11</v>
      </c>
      <c r="AB95" s="34">
        <v>11</v>
      </c>
      <c r="AC95" s="39">
        <v>9420</v>
      </c>
      <c r="AD95" s="17">
        <v>11304</v>
      </c>
      <c r="AE95" s="17">
        <v>103620</v>
      </c>
      <c r="AF95" s="16">
        <v>124344</v>
      </c>
      <c r="AG95" s="20" t="s">
        <v>441</v>
      </c>
      <c r="AH95" s="17" t="s">
        <v>42</v>
      </c>
      <c r="AI95" s="17" t="s">
        <v>43</v>
      </c>
      <c r="AJ95" s="35" t="s">
        <v>44</v>
      </c>
      <c r="AK95" s="35" t="s">
        <v>589</v>
      </c>
      <c r="AL95" s="36" t="s">
        <v>443</v>
      </c>
    </row>
    <row r="96" spans="1:38" ht="20.100000000000001" hidden="1" customHeight="1" x14ac:dyDescent="0.25">
      <c r="A96">
        <v>95</v>
      </c>
      <c r="B96" s="8" t="s">
        <v>590</v>
      </c>
      <c r="C96" s="8" t="s">
        <v>590</v>
      </c>
      <c r="D96" s="8" t="s">
        <v>591</v>
      </c>
      <c r="E96" s="9">
        <v>1</v>
      </c>
      <c r="F96" s="9" t="s">
        <v>39</v>
      </c>
      <c r="G96" s="10">
        <v>4000</v>
      </c>
      <c r="H96" s="10">
        <v>4800</v>
      </c>
      <c r="I96" s="11"/>
      <c r="J96" s="11">
        <v>10</v>
      </c>
      <c r="K96" s="11"/>
      <c r="L96" s="11"/>
      <c r="M96" s="24">
        <v>2</v>
      </c>
      <c r="N96" s="11"/>
      <c r="O96" s="11"/>
      <c r="P96" s="11"/>
      <c r="Q96" s="11"/>
      <c r="R96" s="11"/>
      <c r="S96" s="11">
        <v>5</v>
      </c>
      <c r="T96" s="12">
        <v>5</v>
      </c>
      <c r="U96" s="13">
        <f t="shared" si="2"/>
        <v>22</v>
      </c>
      <c r="V96" s="13">
        <f t="shared" si="3"/>
        <v>88000</v>
      </c>
      <c r="W96" s="14">
        <v>95</v>
      </c>
      <c r="X96" s="14" t="s">
        <v>592</v>
      </c>
      <c r="Y96" s="14" t="s">
        <v>590</v>
      </c>
      <c r="Z96" s="14" t="s">
        <v>39</v>
      </c>
      <c r="AA96" s="14">
        <v>22</v>
      </c>
      <c r="AB96" s="33">
        <v>22</v>
      </c>
      <c r="AC96" s="37">
        <v>4200</v>
      </c>
      <c r="AD96" s="37">
        <v>5040</v>
      </c>
      <c r="AE96" s="16">
        <v>92400</v>
      </c>
      <c r="AF96" s="16">
        <v>110880</v>
      </c>
      <c r="AG96" s="35" t="s">
        <v>593</v>
      </c>
      <c r="AH96" s="36" t="s">
        <v>594</v>
      </c>
      <c r="AI96" s="35" t="s">
        <v>595</v>
      </c>
      <c r="AJ96" s="35" t="s">
        <v>75</v>
      </c>
      <c r="AK96" s="35" t="s">
        <v>596</v>
      </c>
      <c r="AL96" s="35" t="s">
        <v>597</v>
      </c>
    </row>
    <row r="97" spans="1:38" ht="20.100000000000001" hidden="1" customHeight="1" x14ac:dyDescent="0.25">
      <c r="A97">
        <v>96</v>
      </c>
      <c r="B97" s="8" t="s">
        <v>598</v>
      </c>
      <c r="C97" s="8" t="s">
        <v>598</v>
      </c>
      <c r="D97" s="8" t="s">
        <v>599</v>
      </c>
      <c r="E97" s="9">
        <v>1</v>
      </c>
      <c r="F97" s="9" t="s">
        <v>39</v>
      </c>
      <c r="G97" s="10">
        <v>5000</v>
      </c>
      <c r="H97" s="10">
        <v>6000</v>
      </c>
      <c r="I97" s="11"/>
      <c r="J97" s="11"/>
      <c r="K97" s="11"/>
      <c r="L97" s="11"/>
      <c r="M97" s="24"/>
      <c r="N97" s="11"/>
      <c r="O97" s="11"/>
      <c r="P97" s="11"/>
      <c r="Q97" s="11"/>
      <c r="R97" s="11"/>
      <c r="S97" s="11"/>
      <c r="T97" s="12">
        <v>5</v>
      </c>
      <c r="U97" s="13">
        <f t="shared" si="2"/>
        <v>5</v>
      </c>
      <c r="V97" s="13">
        <f t="shared" si="3"/>
        <v>25000</v>
      </c>
      <c r="W97" s="14">
        <v>96</v>
      </c>
      <c r="X97" s="14" t="s">
        <v>600</v>
      </c>
      <c r="Y97" s="14" t="s">
        <v>598</v>
      </c>
      <c r="Z97" s="14" t="s">
        <v>39</v>
      </c>
      <c r="AA97" s="14">
        <v>5</v>
      </c>
      <c r="AB97" s="33">
        <v>5</v>
      </c>
      <c r="AC97" s="37">
        <v>5700</v>
      </c>
      <c r="AD97" s="37">
        <v>6840</v>
      </c>
      <c r="AE97" s="16">
        <v>28500</v>
      </c>
      <c r="AF97" s="16">
        <v>34200</v>
      </c>
      <c r="AG97" s="36" t="s">
        <v>601</v>
      </c>
      <c r="AH97" s="36" t="s">
        <v>594</v>
      </c>
      <c r="AI97" s="35" t="s">
        <v>595</v>
      </c>
      <c r="AJ97" s="35" t="s">
        <v>75</v>
      </c>
      <c r="AK97" s="35" t="s">
        <v>602</v>
      </c>
      <c r="AL97" s="36" t="s">
        <v>603</v>
      </c>
    </row>
    <row r="98" spans="1:38" ht="20.100000000000001" customHeight="1" x14ac:dyDescent="0.25">
      <c r="A98">
        <v>97</v>
      </c>
      <c r="B98" s="8" t="s">
        <v>604</v>
      </c>
      <c r="C98" s="8" t="s">
        <v>604</v>
      </c>
      <c r="D98" s="8" t="s">
        <v>605</v>
      </c>
      <c r="E98" s="9">
        <v>1</v>
      </c>
      <c r="F98" s="9" t="s">
        <v>39</v>
      </c>
      <c r="G98" s="10">
        <v>16.670000000000002</v>
      </c>
      <c r="H98" s="10">
        <v>20.004000000000001</v>
      </c>
      <c r="I98" s="11"/>
      <c r="J98" s="11">
        <v>50</v>
      </c>
      <c r="K98" s="11">
        <v>2000</v>
      </c>
      <c r="L98" s="11">
        <v>200</v>
      </c>
      <c r="M98" s="24"/>
      <c r="N98" s="11"/>
      <c r="O98" s="11"/>
      <c r="P98" s="11"/>
      <c r="Q98" s="11"/>
      <c r="R98" s="11"/>
      <c r="S98" s="11"/>
      <c r="T98" s="12">
        <v>200</v>
      </c>
      <c r="U98" s="13">
        <f t="shared" si="2"/>
        <v>2450</v>
      </c>
      <c r="V98" s="13">
        <f t="shared" si="3"/>
        <v>40841.500000000007</v>
      </c>
      <c r="W98" s="14"/>
      <c r="X98" s="14"/>
      <c r="Y98" s="14"/>
      <c r="Z98" s="14"/>
      <c r="AA98" s="14"/>
      <c r="AB98" s="33"/>
      <c r="AC98" s="37"/>
      <c r="AD98" s="37"/>
      <c r="AE98" s="16"/>
      <c r="AF98" s="16"/>
      <c r="AG98" s="36"/>
      <c r="AH98" s="36"/>
      <c r="AI98" s="35"/>
      <c r="AJ98" s="35"/>
      <c r="AK98" s="35"/>
      <c r="AL98" s="36"/>
    </row>
    <row r="99" spans="1:38" ht="20.100000000000001" hidden="1" customHeight="1" x14ac:dyDescent="0.25">
      <c r="A99">
        <v>98</v>
      </c>
      <c r="B99" s="8" t="s">
        <v>606</v>
      </c>
      <c r="C99" s="8" t="s">
        <v>606</v>
      </c>
      <c r="D99" s="8" t="s">
        <v>607</v>
      </c>
      <c r="E99" s="9">
        <v>1</v>
      </c>
      <c r="F99" s="9" t="s">
        <v>39</v>
      </c>
      <c r="G99" s="10">
        <v>17000</v>
      </c>
      <c r="H99" s="10">
        <v>20400</v>
      </c>
      <c r="I99" s="11"/>
      <c r="J99" s="11"/>
      <c r="K99" s="11"/>
      <c r="L99" s="11">
        <v>5</v>
      </c>
      <c r="M99" s="11"/>
      <c r="N99" s="11"/>
      <c r="O99" s="11"/>
      <c r="P99" s="11"/>
      <c r="Q99" s="11"/>
      <c r="R99" s="11"/>
      <c r="S99" s="11"/>
      <c r="T99" s="12">
        <v>3</v>
      </c>
      <c r="U99" s="13">
        <f t="shared" si="2"/>
        <v>8</v>
      </c>
      <c r="V99" s="13">
        <f t="shared" si="3"/>
        <v>136000</v>
      </c>
      <c r="W99" s="14">
        <v>98</v>
      </c>
      <c r="X99" s="14" t="s">
        <v>608</v>
      </c>
      <c r="Y99" s="14" t="s">
        <v>606</v>
      </c>
      <c r="Z99" s="14" t="s">
        <v>39</v>
      </c>
      <c r="AA99" s="14">
        <v>8</v>
      </c>
      <c r="AB99" s="34">
        <v>8</v>
      </c>
      <c r="AC99" s="39">
        <v>20500</v>
      </c>
      <c r="AD99" s="37">
        <v>20500</v>
      </c>
      <c r="AE99" s="17">
        <v>164000</v>
      </c>
      <c r="AF99" s="16">
        <v>164000</v>
      </c>
      <c r="AG99" s="20" t="s">
        <v>609</v>
      </c>
      <c r="AH99" s="17" t="s">
        <v>42</v>
      </c>
      <c r="AI99" s="17" t="s">
        <v>43</v>
      </c>
      <c r="AJ99" s="35" t="s">
        <v>44</v>
      </c>
      <c r="AK99" s="35" t="s">
        <v>610</v>
      </c>
      <c r="AL99" s="36" t="s">
        <v>611</v>
      </c>
    </row>
    <row r="100" spans="1:38" ht="20.100000000000001" hidden="1" customHeight="1" x14ac:dyDescent="0.25">
      <c r="A100">
        <v>99</v>
      </c>
      <c r="B100" s="8" t="s">
        <v>612</v>
      </c>
      <c r="C100" s="8" t="s">
        <v>612</v>
      </c>
      <c r="D100" s="8" t="s">
        <v>613</v>
      </c>
      <c r="E100" s="9">
        <v>1</v>
      </c>
      <c r="F100" s="9" t="s">
        <v>39</v>
      </c>
      <c r="G100" s="10">
        <v>17000</v>
      </c>
      <c r="H100" s="10">
        <v>20400</v>
      </c>
      <c r="I100" s="11">
        <v>2</v>
      </c>
      <c r="J100" s="11"/>
      <c r="K100" s="11"/>
      <c r="L100" s="11">
        <v>5</v>
      </c>
      <c r="M100" s="11"/>
      <c r="N100" s="11"/>
      <c r="O100" s="11"/>
      <c r="P100" s="11"/>
      <c r="Q100" s="11"/>
      <c r="R100" s="11"/>
      <c r="S100" s="11"/>
      <c r="T100" s="12">
        <v>3</v>
      </c>
      <c r="U100" s="13">
        <f t="shared" si="2"/>
        <v>10</v>
      </c>
      <c r="V100" s="13">
        <f t="shared" si="3"/>
        <v>170000</v>
      </c>
      <c r="W100" s="14">
        <v>99</v>
      </c>
      <c r="X100" s="14" t="s">
        <v>614</v>
      </c>
      <c r="Y100" s="14" t="s">
        <v>612</v>
      </c>
      <c r="Z100" s="14" t="s">
        <v>39</v>
      </c>
      <c r="AA100" s="14">
        <v>10</v>
      </c>
      <c r="AB100" s="34">
        <v>10</v>
      </c>
      <c r="AC100" s="39">
        <v>20900</v>
      </c>
      <c r="AD100" s="37">
        <v>20900</v>
      </c>
      <c r="AE100" s="17">
        <v>209000</v>
      </c>
      <c r="AF100" s="16">
        <v>209000</v>
      </c>
      <c r="AG100" s="20" t="s">
        <v>615</v>
      </c>
      <c r="AH100" s="17" t="s">
        <v>42</v>
      </c>
      <c r="AI100" s="17" t="s">
        <v>43</v>
      </c>
      <c r="AJ100" s="35" t="s">
        <v>44</v>
      </c>
      <c r="AK100" s="35" t="s">
        <v>616</v>
      </c>
      <c r="AL100" s="35" t="s">
        <v>617</v>
      </c>
    </row>
    <row r="101" spans="1:38" ht="20.100000000000001" hidden="1" customHeight="1" x14ac:dyDescent="0.25">
      <c r="A101">
        <v>100</v>
      </c>
      <c r="B101" s="8" t="s">
        <v>618</v>
      </c>
      <c r="C101" s="8" t="s">
        <v>618</v>
      </c>
      <c r="D101" s="8" t="s">
        <v>619</v>
      </c>
      <c r="E101" s="9">
        <v>1</v>
      </c>
      <c r="F101" s="9" t="s">
        <v>39</v>
      </c>
      <c r="G101" s="10">
        <v>2200</v>
      </c>
      <c r="H101" s="10">
        <v>2640</v>
      </c>
      <c r="I101" s="11"/>
      <c r="J101" s="11"/>
      <c r="K101" s="11"/>
      <c r="L101" s="11"/>
      <c r="M101" s="11"/>
      <c r="N101" s="11"/>
      <c r="O101" s="11"/>
      <c r="P101" s="11"/>
      <c r="Q101" s="11"/>
      <c r="R101" s="11"/>
      <c r="S101" s="11"/>
      <c r="T101" s="12">
        <v>50</v>
      </c>
      <c r="U101" s="13">
        <f t="shared" si="2"/>
        <v>50</v>
      </c>
      <c r="V101" s="13">
        <f t="shared" si="3"/>
        <v>110000</v>
      </c>
      <c r="W101" s="14">
        <v>100</v>
      </c>
      <c r="X101" s="14" t="s">
        <v>620</v>
      </c>
      <c r="Y101" s="14" t="s">
        <v>618</v>
      </c>
      <c r="Z101" s="14" t="s">
        <v>39</v>
      </c>
      <c r="AA101" s="14">
        <v>50</v>
      </c>
      <c r="AB101" s="33">
        <v>50</v>
      </c>
      <c r="AC101" s="37">
        <v>2100</v>
      </c>
      <c r="AD101" s="37">
        <v>2100</v>
      </c>
      <c r="AE101" s="16">
        <v>105000</v>
      </c>
      <c r="AF101" s="16">
        <v>105000</v>
      </c>
      <c r="AG101" s="36" t="s">
        <v>621</v>
      </c>
      <c r="AH101" s="35" t="s">
        <v>622</v>
      </c>
      <c r="AI101" s="35" t="s">
        <v>623</v>
      </c>
      <c r="AJ101" s="35" t="s">
        <v>75</v>
      </c>
      <c r="AK101" s="35" t="s">
        <v>624</v>
      </c>
      <c r="AL101" s="35" t="s">
        <v>625</v>
      </c>
    </row>
    <row r="102" spans="1:38" ht="20.100000000000001" customHeight="1" x14ac:dyDescent="0.25">
      <c r="A102">
        <v>101</v>
      </c>
      <c r="B102" s="8" t="s">
        <v>531</v>
      </c>
      <c r="C102" s="8" t="s">
        <v>531</v>
      </c>
      <c r="D102" s="8" t="s">
        <v>626</v>
      </c>
      <c r="E102" s="9">
        <v>1</v>
      </c>
      <c r="F102" s="9" t="s">
        <v>489</v>
      </c>
      <c r="G102" s="10">
        <v>30</v>
      </c>
      <c r="H102" s="10">
        <v>36</v>
      </c>
      <c r="I102" s="11"/>
      <c r="J102" s="11">
        <v>150</v>
      </c>
      <c r="K102" s="11"/>
      <c r="L102" s="11"/>
      <c r="M102" s="24">
        <v>70</v>
      </c>
      <c r="N102" s="11"/>
      <c r="O102" s="11"/>
      <c r="P102" s="11"/>
      <c r="Q102" s="11">
        <v>20</v>
      </c>
      <c r="R102" s="11"/>
      <c r="S102" s="11">
        <v>50</v>
      </c>
      <c r="T102" s="12">
        <v>50</v>
      </c>
      <c r="U102" s="13">
        <f t="shared" si="2"/>
        <v>340</v>
      </c>
      <c r="V102" s="13">
        <f t="shared" si="3"/>
        <v>10200</v>
      </c>
      <c r="W102" s="14"/>
      <c r="X102" s="14"/>
      <c r="Y102" s="14"/>
      <c r="Z102" s="14"/>
      <c r="AA102" s="14"/>
      <c r="AB102" s="33"/>
      <c r="AC102" s="37"/>
      <c r="AD102" s="37"/>
      <c r="AE102" s="16"/>
      <c r="AF102" s="16"/>
      <c r="AG102" s="36"/>
      <c r="AH102" s="35"/>
      <c r="AI102" s="35"/>
      <c r="AJ102" s="35"/>
      <c r="AK102" s="35"/>
      <c r="AL102" s="35"/>
    </row>
    <row r="103" spans="1:38" ht="20.100000000000001" hidden="1" customHeight="1" x14ac:dyDescent="0.25">
      <c r="A103">
        <v>102</v>
      </c>
      <c r="B103" s="8" t="s">
        <v>105</v>
      </c>
      <c r="C103" s="8" t="s">
        <v>106</v>
      </c>
      <c r="D103" s="8" t="s">
        <v>627</v>
      </c>
      <c r="E103" s="9">
        <v>1</v>
      </c>
      <c r="F103" s="9" t="s">
        <v>39</v>
      </c>
      <c r="G103" s="10">
        <v>20.32</v>
      </c>
      <c r="H103" s="10">
        <v>24.384</v>
      </c>
      <c r="I103" s="11"/>
      <c r="J103" s="11"/>
      <c r="K103" s="11"/>
      <c r="L103" s="11"/>
      <c r="M103" s="11"/>
      <c r="N103" s="11">
        <v>300</v>
      </c>
      <c r="O103" s="11"/>
      <c r="P103" s="11"/>
      <c r="Q103" s="11"/>
      <c r="R103" s="11"/>
      <c r="S103" s="11"/>
      <c r="T103" s="12">
        <v>300</v>
      </c>
      <c r="U103" s="13">
        <f t="shared" si="2"/>
        <v>600</v>
      </c>
      <c r="V103" s="13">
        <f t="shared" si="3"/>
        <v>12192</v>
      </c>
      <c r="W103" s="14">
        <v>102</v>
      </c>
      <c r="X103" s="14" t="s">
        <v>628</v>
      </c>
      <c r="Y103" s="14" t="s">
        <v>105</v>
      </c>
      <c r="Z103" s="14" t="s">
        <v>39</v>
      </c>
      <c r="AA103" s="14">
        <v>600</v>
      </c>
      <c r="AB103" s="33">
        <v>600</v>
      </c>
      <c r="AC103" s="27">
        <v>17.5</v>
      </c>
      <c r="AD103" s="16">
        <v>21</v>
      </c>
      <c r="AE103" s="16">
        <v>10500</v>
      </c>
      <c r="AF103" s="16">
        <v>12600</v>
      </c>
      <c r="AG103" s="36" t="s">
        <v>629</v>
      </c>
      <c r="AH103" s="17" t="s">
        <v>110</v>
      </c>
      <c r="AI103" s="17" t="s">
        <v>111</v>
      </c>
      <c r="AJ103" s="35" t="s">
        <v>112</v>
      </c>
      <c r="AK103" s="35" t="s">
        <v>630</v>
      </c>
      <c r="AL103" s="35" t="s">
        <v>631</v>
      </c>
    </row>
    <row r="104" spans="1:38" ht="20.100000000000001" hidden="1" customHeight="1" x14ac:dyDescent="0.25">
      <c r="A104">
        <v>103</v>
      </c>
      <c r="B104" s="8" t="s">
        <v>309</v>
      </c>
      <c r="C104" s="8" t="s">
        <v>301</v>
      </c>
      <c r="D104" s="8" t="s">
        <v>632</v>
      </c>
      <c r="E104" s="9">
        <v>1</v>
      </c>
      <c r="F104" s="9" t="s">
        <v>156</v>
      </c>
      <c r="G104" s="10">
        <v>61</v>
      </c>
      <c r="H104" s="10">
        <v>73.2</v>
      </c>
      <c r="I104" s="11"/>
      <c r="J104" s="11">
        <v>10</v>
      </c>
      <c r="K104" s="11">
        <v>100</v>
      </c>
      <c r="L104" s="11"/>
      <c r="M104" s="11"/>
      <c r="N104" s="11"/>
      <c r="O104" s="11"/>
      <c r="P104" s="11"/>
      <c r="Q104" s="11"/>
      <c r="R104" s="11"/>
      <c r="S104" s="11"/>
      <c r="T104" s="12">
        <v>50</v>
      </c>
      <c r="U104" s="13">
        <f t="shared" si="2"/>
        <v>160</v>
      </c>
      <c r="V104" s="13">
        <f t="shared" si="3"/>
        <v>9760</v>
      </c>
      <c r="W104" s="14">
        <v>103</v>
      </c>
      <c r="X104" s="14" t="s">
        <v>633</v>
      </c>
      <c r="Y104" s="14" t="s">
        <v>309</v>
      </c>
      <c r="Z104" s="14" t="s">
        <v>39</v>
      </c>
      <c r="AA104" s="14">
        <v>160</v>
      </c>
      <c r="AB104" s="33">
        <v>160</v>
      </c>
      <c r="AC104" s="34">
        <v>60</v>
      </c>
      <c r="AD104" s="34">
        <v>72</v>
      </c>
      <c r="AE104" s="16">
        <v>9600</v>
      </c>
      <c r="AF104" s="16">
        <v>11520</v>
      </c>
      <c r="AG104" s="35" t="s">
        <v>634</v>
      </c>
      <c r="AH104" s="35" t="s">
        <v>297</v>
      </c>
      <c r="AI104" s="36" t="s">
        <v>89</v>
      </c>
      <c r="AJ104" s="35" t="s">
        <v>75</v>
      </c>
      <c r="AK104" s="35" t="s">
        <v>635</v>
      </c>
      <c r="AL104" s="36" t="s">
        <v>636</v>
      </c>
    </row>
    <row r="105" spans="1:38" ht="20.100000000000001" hidden="1" customHeight="1" x14ac:dyDescent="0.25">
      <c r="A105">
        <v>104</v>
      </c>
      <c r="B105" s="48" t="s">
        <v>637</v>
      </c>
      <c r="C105" s="48" t="s">
        <v>637</v>
      </c>
      <c r="D105" s="49" t="s">
        <v>638</v>
      </c>
      <c r="E105" s="13"/>
      <c r="F105" s="50" t="s">
        <v>156</v>
      </c>
      <c r="G105" s="51">
        <v>9</v>
      </c>
      <c r="H105" s="51">
        <v>11</v>
      </c>
      <c r="I105" s="11"/>
      <c r="J105" s="13"/>
      <c r="K105" s="13"/>
      <c r="L105" s="11">
        <v>500</v>
      </c>
      <c r="M105" s="13"/>
      <c r="N105" s="13"/>
      <c r="O105" s="13"/>
      <c r="P105" s="13"/>
      <c r="Q105" s="13"/>
      <c r="R105" s="13"/>
      <c r="S105" s="13"/>
      <c r="T105" s="12"/>
      <c r="U105" s="13">
        <f t="shared" si="2"/>
        <v>500</v>
      </c>
      <c r="V105" s="13">
        <f t="shared" si="3"/>
        <v>4500</v>
      </c>
      <c r="W105" s="14">
        <v>104</v>
      </c>
      <c r="X105" s="14" t="s">
        <v>639</v>
      </c>
      <c r="Y105" s="52" t="s">
        <v>637</v>
      </c>
      <c r="Z105" s="14" t="s">
        <v>489</v>
      </c>
      <c r="AA105" s="14">
        <v>500</v>
      </c>
      <c r="AB105" s="33">
        <v>500</v>
      </c>
      <c r="AC105" s="34">
        <v>3.5</v>
      </c>
      <c r="AD105" s="34">
        <v>3.78</v>
      </c>
      <c r="AE105" s="16">
        <v>1750</v>
      </c>
      <c r="AF105" s="16">
        <v>1890</v>
      </c>
      <c r="AG105" s="35" t="s">
        <v>640</v>
      </c>
      <c r="AH105" s="35" t="s">
        <v>641</v>
      </c>
      <c r="AI105" s="36" t="s">
        <v>89</v>
      </c>
      <c r="AJ105" s="35" t="s">
        <v>75</v>
      </c>
      <c r="AK105" s="36" t="s">
        <v>638</v>
      </c>
      <c r="AL105" s="36" t="s">
        <v>55</v>
      </c>
    </row>
    <row r="106" spans="1:38" ht="20.100000000000001" customHeight="1" x14ac:dyDescent="0.25">
      <c r="A106">
        <v>105</v>
      </c>
      <c r="B106" s="49" t="s">
        <v>642</v>
      </c>
      <c r="C106" s="49" t="s">
        <v>642</v>
      </c>
      <c r="D106" s="49" t="s">
        <v>643</v>
      </c>
      <c r="E106" s="13"/>
      <c r="F106" s="50" t="s">
        <v>156</v>
      </c>
      <c r="G106" s="51">
        <v>183.34</v>
      </c>
      <c r="H106" s="51">
        <v>220.01</v>
      </c>
      <c r="I106" s="11"/>
      <c r="J106" s="13"/>
      <c r="K106" s="13"/>
      <c r="L106" s="11">
        <v>100</v>
      </c>
      <c r="M106" s="13"/>
      <c r="N106" s="13"/>
      <c r="O106" s="13"/>
      <c r="P106" s="13"/>
      <c r="Q106" s="13"/>
      <c r="R106" s="13"/>
      <c r="S106" s="13"/>
      <c r="T106" s="12"/>
      <c r="U106" s="13">
        <f t="shared" si="2"/>
        <v>100</v>
      </c>
      <c r="V106" s="13">
        <f t="shared" si="3"/>
        <v>18334</v>
      </c>
      <c r="W106" s="14"/>
      <c r="X106" s="14"/>
      <c r="Y106" s="52"/>
      <c r="Z106" s="14"/>
      <c r="AA106" s="14"/>
      <c r="AB106" s="33"/>
      <c r="AC106" s="34"/>
      <c r="AD106" s="34"/>
      <c r="AE106" s="16"/>
      <c r="AF106" s="16"/>
      <c r="AG106" s="35"/>
      <c r="AH106" s="35"/>
      <c r="AI106" s="36"/>
      <c r="AJ106" s="35"/>
      <c r="AK106" s="36"/>
      <c r="AL106" s="36"/>
    </row>
    <row r="107" spans="1:38" ht="20.100000000000001" hidden="1" customHeight="1" x14ac:dyDescent="0.25">
      <c r="A107">
        <v>106</v>
      </c>
      <c r="B107" s="53" t="s">
        <v>531</v>
      </c>
      <c r="C107" s="53" t="s">
        <v>531</v>
      </c>
      <c r="D107" s="53" t="s">
        <v>644</v>
      </c>
      <c r="E107" s="13"/>
      <c r="F107" s="50" t="s">
        <v>489</v>
      </c>
      <c r="G107" s="51">
        <v>35</v>
      </c>
      <c r="H107" s="51">
        <v>36</v>
      </c>
      <c r="I107" s="11"/>
      <c r="J107" s="13"/>
      <c r="K107" s="13"/>
      <c r="L107" s="13"/>
      <c r="M107" s="11">
        <v>50</v>
      </c>
      <c r="N107" s="13"/>
      <c r="O107" s="13"/>
      <c r="P107" s="13"/>
      <c r="Q107" s="13"/>
      <c r="R107" s="13"/>
      <c r="S107" s="13"/>
      <c r="T107" s="12"/>
      <c r="U107" s="13">
        <f t="shared" si="2"/>
        <v>50</v>
      </c>
      <c r="V107" s="13">
        <f t="shared" si="3"/>
        <v>1750</v>
      </c>
      <c r="W107" s="14">
        <v>106</v>
      </c>
      <c r="X107" s="14" t="s">
        <v>645</v>
      </c>
      <c r="Y107" s="54" t="s">
        <v>531</v>
      </c>
      <c r="Z107" s="14" t="s">
        <v>39</v>
      </c>
      <c r="AA107" s="14">
        <v>50</v>
      </c>
      <c r="AB107" s="33">
        <v>50</v>
      </c>
      <c r="AC107" s="34">
        <v>40</v>
      </c>
      <c r="AD107" s="34">
        <v>48</v>
      </c>
      <c r="AE107" s="19">
        <v>2000</v>
      </c>
      <c r="AF107" s="19">
        <v>2400</v>
      </c>
      <c r="AG107" s="35" t="s">
        <v>646</v>
      </c>
      <c r="AH107" s="35" t="s">
        <v>647</v>
      </c>
      <c r="AI107" s="36" t="s">
        <v>89</v>
      </c>
      <c r="AJ107" s="35" t="s">
        <v>75</v>
      </c>
      <c r="AK107" s="35" t="s">
        <v>648</v>
      </c>
      <c r="AL107" s="36" t="s">
        <v>536</v>
      </c>
    </row>
    <row r="108" spans="1:38" ht="20.100000000000001" hidden="1" customHeight="1" x14ac:dyDescent="0.25">
      <c r="A108">
        <v>107</v>
      </c>
      <c r="B108" s="48" t="s">
        <v>649</v>
      </c>
      <c r="C108" s="48" t="s">
        <v>649</v>
      </c>
      <c r="D108" s="49" t="s">
        <v>650</v>
      </c>
      <c r="E108" s="13"/>
      <c r="F108" s="50" t="s">
        <v>651</v>
      </c>
      <c r="G108" s="51">
        <v>280</v>
      </c>
      <c r="H108" s="51">
        <v>350</v>
      </c>
      <c r="I108" s="11"/>
      <c r="J108" s="13"/>
      <c r="K108" s="13"/>
      <c r="L108" s="13"/>
      <c r="M108" s="13"/>
      <c r="N108" s="13"/>
      <c r="O108" s="11">
        <v>200</v>
      </c>
      <c r="P108" s="13"/>
      <c r="Q108" s="13"/>
      <c r="R108" s="13"/>
      <c r="S108" s="13"/>
      <c r="T108" s="12"/>
      <c r="U108" s="13">
        <f t="shared" si="2"/>
        <v>200</v>
      </c>
      <c r="V108" s="13">
        <f t="shared" si="3"/>
        <v>56000</v>
      </c>
      <c r="W108" s="14">
        <v>107</v>
      </c>
      <c r="X108" s="14" t="s">
        <v>652</v>
      </c>
      <c r="Y108" s="52" t="s">
        <v>649</v>
      </c>
      <c r="Z108" s="14" t="s">
        <v>156</v>
      </c>
      <c r="AA108" s="14">
        <v>200</v>
      </c>
      <c r="AB108" s="33">
        <v>200</v>
      </c>
      <c r="AC108" s="34">
        <v>245</v>
      </c>
      <c r="AD108" s="34">
        <v>245</v>
      </c>
      <c r="AE108" s="19">
        <v>49000</v>
      </c>
      <c r="AF108" s="19">
        <v>49000</v>
      </c>
      <c r="AG108" s="36" t="s">
        <v>653</v>
      </c>
      <c r="AH108" s="35" t="s">
        <v>654</v>
      </c>
      <c r="AI108" s="36" t="s">
        <v>89</v>
      </c>
      <c r="AJ108" s="35" t="s">
        <v>75</v>
      </c>
      <c r="AK108" s="35" t="s">
        <v>655</v>
      </c>
      <c r="AL108" s="36" t="s">
        <v>656</v>
      </c>
    </row>
    <row r="109" spans="1:38" ht="20.100000000000001" hidden="1" customHeight="1" x14ac:dyDescent="0.25">
      <c r="A109">
        <v>108</v>
      </c>
      <c r="B109" s="48" t="s">
        <v>657</v>
      </c>
      <c r="C109" s="48" t="s">
        <v>657</v>
      </c>
      <c r="D109" s="49" t="s">
        <v>658</v>
      </c>
      <c r="E109" s="13"/>
      <c r="F109" s="50" t="s">
        <v>659</v>
      </c>
      <c r="G109" s="51">
        <v>216</v>
      </c>
      <c r="H109" s="51">
        <v>270</v>
      </c>
      <c r="I109" s="55"/>
      <c r="J109" s="13"/>
      <c r="K109" s="13"/>
      <c r="L109" s="13"/>
      <c r="M109" s="13"/>
      <c r="N109" s="13"/>
      <c r="O109" s="11">
        <v>24</v>
      </c>
      <c r="P109" s="13"/>
      <c r="Q109" s="13"/>
      <c r="R109" s="13"/>
      <c r="S109" s="13"/>
      <c r="T109" s="12"/>
      <c r="U109" s="13">
        <f t="shared" si="2"/>
        <v>24</v>
      </c>
      <c r="V109" s="13">
        <f t="shared" si="3"/>
        <v>5184</v>
      </c>
      <c r="W109" s="14">
        <v>108</v>
      </c>
      <c r="X109" s="14" t="s">
        <v>660</v>
      </c>
      <c r="Y109" s="52" t="s">
        <v>657</v>
      </c>
      <c r="Z109" s="14" t="s">
        <v>156</v>
      </c>
      <c r="AA109" s="14">
        <v>24</v>
      </c>
      <c r="AB109" s="34">
        <v>24</v>
      </c>
      <c r="AC109" s="39">
        <v>220</v>
      </c>
      <c r="AD109" s="17">
        <v>237.60000000000002</v>
      </c>
      <c r="AE109" s="56">
        <v>5280</v>
      </c>
      <c r="AF109" s="57">
        <v>5702.4000000000005</v>
      </c>
      <c r="AG109" s="20" t="s">
        <v>657</v>
      </c>
      <c r="AH109" s="17" t="s">
        <v>42</v>
      </c>
      <c r="AI109" s="17" t="s">
        <v>43</v>
      </c>
      <c r="AJ109" s="35" t="s">
        <v>44</v>
      </c>
      <c r="AK109" s="35" t="s">
        <v>661</v>
      </c>
      <c r="AL109" s="36" t="s">
        <v>662</v>
      </c>
    </row>
    <row r="110" spans="1:38" ht="20.100000000000001" customHeight="1" x14ac:dyDescent="0.25">
      <c r="A110">
        <v>109</v>
      </c>
      <c r="B110" s="12" t="s">
        <v>663</v>
      </c>
      <c r="C110" s="58" t="s">
        <v>663</v>
      </c>
      <c r="D110" s="58" t="s">
        <v>664</v>
      </c>
      <c r="E110" s="13"/>
      <c r="F110" s="12" t="s">
        <v>665</v>
      </c>
      <c r="G110" s="13">
        <v>1847.3925833333333</v>
      </c>
      <c r="H110" s="13">
        <f>G110*1.2</f>
        <v>2216.8710999999998</v>
      </c>
      <c r="I110" s="11"/>
      <c r="J110" s="11"/>
      <c r="K110" s="11"/>
      <c r="L110" s="11"/>
      <c r="M110" s="11"/>
      <c r="N110" s="11"/>
      <c r="O110" s="11"/>
      <c r="P110" s="11"/>
      <c r="Q110" s="11"/>
      <c r="R110" s="11"/>
      <c r="S110" s="11"/>
      <c r="T110" s="11">
        <v>150</v>
      </c>
      <c r="U110" s="13">
        <f t="shared" si="2"/>
        <v>150</v>
      </c>
      <c r="V110" s="13">
        <f t="shared" si="3"/>
        <v>277108.88750000001</v>
      </c>
      <c r="W110" s="14"/>
      <c r="X110" s="14"/>
      <c r="Y110" s="52"/>
      <c r="Z110" s="14"/>
      <c r="AA110" s="14"/>
      <c r="AB110" s="34"/>
      <c r="AC110" s="39"/>
      <c r="AD110" s="17"/>
      <c r="AE110" s="56"/>
      <c r="AF110" s="57"/>
      <c r="AG110" s="20"/>
      <c r="AH110" s="17"/>
      <c r="AI110" s="59"/>
      <c r="AJ110" s="35"/>
      <c r="AK110" s="35"/>
      <c r="AL110" s="36"/>
    </row>
    <row r="111" spans="1:38" ht="20.100000000000001" customHeight="1" x14ac:dyDescent="0.25">
      <c r="A111">
        <v>110</v>
      </c>
      <c r="B111" s="12" t="s">
        <v>666</v>
      </c>
      <c r="C111" s="58" t="s">
        <v>666</v>
      </c>
      <c r="D111" s="58" t="s">
        <v>667</v>
      </c>
      <c r="E111" s="13"/>
      <c r="F111" s="12" t="s">
        <v>665</v>
      </c>
      <c r="G111" s="13">
        <v>2371.7415000000001</v>
      </c>
      <c r="H111" s="13">
        <f t="shared" ref="H111:H118" si="4">G111*1.2</f>
        <v>2846.0898000000002</v>
      </c>
      <c r="I111" s="11"/>
      <c r="J111" s="12"/>
      <c r="K111" s="12"/>
      <c r="L111" s="12"/>
      <c r="M111" s="12"/>
      <c r="N111" s="12"/>
      <c r="O111" s="12"/>
      <c r="P111" s="12"/>
      <c r="Q111" s="12"/>
      <c r="R111" s="12"/>
      <c r="S111" s="12"/>
      <c r="T111" s="12">
        <v>150</v>
      </c>
      <c r="U111" s="13">
        <f t="shared" si="2"/>
        <v>150</v>
      </c>
      <c r="V111" s="13">
        <f t="shared" si="3"/>
        <v>355761.22500000003</v>
      </c>
      <c r="W111" s="14"/>
      <c r="X111" s="14"/>
      <c r="Y111" s="52"/>
      <c r="Z111" s="14"/>
      <c r="AA111" s="14"/>
      <c r="AB111" s="34"/>
      <c r="AC111" s="39"/>
      <c r="AD111" s="17"/>
      <c r="AE111" s="56"/>
      <c r="AF111" s="57"/>
      <c r="AG111" s="20"/>
      <c r="AH111" s="17"/>
      <c r="AI111" s="59"/>
      <c r="AJ111" s="35"/>
      <c r="AK111" s="35"/>
      <c r="AL111" s="36"/>
    </row>
    <row r="112" spans="1:38" ht="20.100000000000001" customHeight="1" x14ac:dyDescent="0.25">
      <c r="A112">
        <v>111</v>
      </c>
      <c r="B112" s="12" t="s">
        <v>272</v>
      </c>
      <c r="C112" s="58" t="s">
        <v>272</v>
      </c>
      <c r="D112" s="58" t="s">
        <v>668</v>
      </c>
      <c r="E112" s="13"/>
      <c r="F112" s="12" t="s">
        <v>665</v>
      </c>
      <c r="G112" s="13">
        <v>11018.236083333333</v>
      </c>
      <c r="H112" s="13">
        <f t="shared" si="4"/>
        <v>13221.8833</v>
      </c>
      <c r="I112" s="11"/>
      <c r="J112" s="12"/>
      <c r="K112" s="12"/>
      <c r="L112" s="12"/>
      <c r="M112" s="12"/>
      <c r="N112" s="12"/>
      <c r="O112" s="12"/>
      <c r="P112" s="12"/>
      <c r="Q112" s="12"/>
      <c r="R112" s="12"/>
      <c r="S112" s="12"/>
      <c r="T112" s="12">
        <v>20</v>
      </c>
      <c r="U112" s="13">
        <f t="shared" si="2"/>
        <v>20</v>
      </c>
      <c r="V112" s="13">
        <f t="shared" si="3"/>
        <v>220364.72166666668</v>
      </c>
      <c r="W112" s="14"/>
      <c r="X112" s="14"/>
      <c r="Y112" s="52"/>
      <c r="Z112" s="14"/>
      <c r="AA112" s="14"/>
      <c r="AB112" s="34"/>
      <c r="AC112" s="39"/>
      <c r="AD112" s="17"/>
      <c r="AE112" s="56"/>
      <c r="AF112" s="57"/>
      <c r="AG112" s="20"/>
      <c r="AH112" s="17"/>
      <c r="AI112" s="59"/>
      <c r="AJ112" s="35"/>
      <c r="AK112" s="35"/>
      <c r="AL112" s="36"/>
    </row>
    <row r="113" spans="1:38" ht="20.100000000000001" customHeight="1" x14ac:dyDescent="0.25">
      <c r="A113">
        <v>112</v>
      </c>
      <c r="B113" s="12" t="s">
        <v>669</v>
      </c>
      <c r="C113" s="58" t="s">
        <v>669</v>
      </c>
      <c r="D113" s="58" t="s">
        <v>670</v>
      </c>
      <c r="E113" s="13"/>
      <c r="F113" s="12" t="s">
        <v>665</v>
      </c>
      <c r="G113" s="13">
        <v>2486.8745833333332</v>
      </c>
      <c r="H113" s="13">
        <f t="shared" si="4"/>
        <v>2984.2494999999999</v>
      </c>
      <c r="I113" s="11"/>
      <c r="J113" s="12"/>
      <c r="K113" s="12"/>
      <c r="L113" s="60">
        <v>50</v>
      </c>
      <c r="M113" s="12"/>
      <c r="N113" s="12"/>
      <c r="O113" s="12"/>
      <c r="P113" s="12"/>
      <c r="Q113" s="12"/>
      <c r="R113" s="12"/>
      <c r="S113" s="12"/>
      <c r="T113" s="12">
        <v>20</v>
      </c>
      <c r="U113" s="13">
        <f t="shared" si="2"/>
        <v>70</v>
      </c>
      <c r="V113" s="13">
        <f t="shared" si="3"/>
        <v>174081.22083333333</v>
      </c>
      <c r="W113" s="14"/>
      <c r="X113" s="14"/>
      <c r="Y113" s="52"/>
      <c r="Z113" s="14"/>
      <c r="AA113" s="14"/>
      <c r="AB113" s="34"/>
      <c r="AC113" s="39"/>
      <c r="AD113" s="17"/>
      <c r="AE113" s="56"/>
      <c r="AF113" s="57"/>
      <c r="AG113" s="20"/>
      <c r="AH113" s="17"/>
      <c r="AI113" s="59"/>
      <c r="AJ113" s="35"/>
      <c r="AK113" s="35"/>
      <c r="AL113" s="36"/>
    </row>
    <row r="114" spans="1:38" ht="20.100000000000001" customHeight="1" x14ac:dyDescent="0.25">
      <c r="A114">
        <v>113</v>
      </c>
      <c r="B114" s="12" t="s">
        <v>671</v>
      </c>
      <c r="C114" s="58" t="s">
        <v>671</v>
      </c>
      <c r="D114" s="58" t="s">
        <v>672</v>
      </c>
      <c r="E114" s="13"/>
      <c r="F114" s="12" t="s">
        <v>665</v>
      </c>
      <c r="G114" s="13">
        <v>11018.236083333333</v>
      </c>
      <c r="H114" s="13">
        <f t="shared" si="4"/>
        <v>13221.8833</v>
      </c>
      <c r="I114" s="11"/>
      <c r="J114" s="12"/>
      <c r="K114" s="12"/>
      <c r="L114" s="12"/>
      <c r="M114" s="12"/>
      <c r="N114" s="12"/>
      <c r="O114" s="12"/>
      <c r="P114" s="12"/>
      <c r="Q114" s="12"/>
      <c r="R114" s="12"/>
      <c r="S114" s="12"/>
      <c r="T114" s="12">
        <v>20</v>
      </c>
      <c r="U114" s="13">
        <f t="shared" si="2"/>
        <v>20</v>
      </c>
      <c r="V114" s="13">
        <f t="shared" si="3"/>
        <v>220364.72166666668</v>
      </c>
      <c r="W114" s="14"/>
      <c r="X114" s="14"/>
      <c r="Y114" s="52"/>
      <c r="Z114" s="14"/>
      <c r="AA114" s="14"/>
      <c r="AB114" s="34"/>
      <c r="AC114" s="39"/>
      <c r="AD114" s="17"/>
      <c r="AE114" s="56"/>
      <c r="AF114" s="57"/>
      <c r="AG114" s="20"/>
      <c r="AH114" s="17"/>
      <c r="AI114" s="59"/>
      <c r="AJ114" s="35"/>
      <c r="AK114" s="35"/>
      <c r="AL114" s="36"/>
    </row>
    <row r="115" spans="1:38" ht="20.100000000000001" customHeight="1" x14ac:dyDescent="0.25">
      <c r="A115">
        <v>114</v>
      </c>
      <c r="B115" s="12" t="s">
        <v>673</v>
      </c>
      <c r="C115" s="58" t="s">
        <v>673</v>
      </c>
      <c r="D115" s="58" t="s">
        <v>674</v>
      </c>
      <c r="E115" s="13"/>
      <c r="F115" s="12" t="s">
        <v>665</v>
      </c>
      <c r="G115" s="13">
        <v>11398.17525</v>
      </c>
      <c r="H115" s="13">
        <f t="shared" si="4"/>
        <v>13677.810299999999</v>
      </c>
      <c r="I115" s="11"/>
      <c r="J115" s="12"/>
      <c r="K115" s="12"/>
      <c r="L115" s="12"/>
      <c r="M115" s="12"/>
      <c r="N115" s="12"/>
      <c r="O115" s="12"/>
      <c r="P115" s="12"/>
      <c r="Q115" s="12"/>
      <c r="R115" s="12"/>
      <c r="S115" s="12"/>
      <c r="T115" s="12">
        <v>20</v>
      </c>
      <c r="U115" s="13">
        <f t="shared" si="2"/>
        <v>20</v>
      </c>
      <c r="V115" s="13">
        <f t="shared" si="3"/>
        <v>227963.505</v>
      </c>
      <c r="W115" s="14"/>
      <c r="X115" s="14"/>
      <c r="Y115" s="52"/>
      <c r="Z115" s="14"/>
      <c r="AA115" s="14"/>
      <c r="AB115" s="34"/>
      <c r="AC115" s="39"/>
      <c r="AD115" s="17"/>
      <c r="AE115" s="56"/>
      <c r="AF115" s="57"/>
      <c r="AG115" s="20"/>
      <c r="AH115" s="17"/>
      <c r="AI115" s="59"/>
      <c r="AJ115" s="35"/>
      <c r="AK115" s="35"/>
      <c r="AL115" s="36"/>
    </row>
    <row r="116" spans="1:38" ht="20.100000000000001" customHeight="1" x14ac:dyDescent="0.25">
      <c r="A116">
        <v>115</v>
      </c>
      <c r="B116" s="12" t="s">
        <v>675</v>
      </c>
      <c r="C116" s="58" t="s">
        <v>675</v>
      </c>
      <c r="D116" s="58" t="s">
        <v>676</v>
      </c>
      <c r="E116" s="13"/>
      <c r="F116" s="12" t="s">
        <v>665</v>
      </c>
      <c r="G116" s="13">
        <v>11398.17525</v>
      </c>
      <c r="H116" s="13">
        <f t="shared" si="4"/>
        <v>13677.810299999999</v>
      </c>
      <c r="I116" s="11"/>
      <c r="J116" s="12"/>
      <c r="K116" s="12"/>
      <c r="L116" s="12"/>
      <c r="M116" s="12"/>
      <c r="N116" s="12"/>
      <c r="O116" s="12"/>
      <c r="P116" s="12"/>
      <c r="Q116" s="12"/>
      <c r="R116" s="12"/>
      <c r="S116" s="12"/>
      <c r="T116" s="12">
        <v>20</v>
      </c>
      <c r="U116" s="13">
        <f t="shared" si="2"/>
        <v>20</v>
      </c>
      <c r="V116" s="13">
        <f t="shared" si="3"/>
        <v>227963.505</v>
      </c>
      <c r="W116" s="14"/>
      <c r="X116" s="14"/>
      <c r="Y116" s="52"/>
      <c r="Z116" s="14"/>
      <c r="AA116" s="14"/>
      <c r="AB116" s="34"/>
      <c r="AC116" s="39"/>
      <c r="AD116" s="17"/>
      <c r="AE116" s="56"/>
      <c r="AF116" s="57"/>
      <c r="AG116" s="20"/>
      <c r="AH116" s="17"/>
      <c r="AI116" s="59"/>
      <c r="AJ116" s="35"/>
      <c r="AK116" s="35"/>
      <c r="AL116" s="36"/>
    </row>
    <row r="117" spans="1:38" ht="20.100000000000001" customHeight="1" x14ac:dyDescent="0.25">
      <c r="A117">
        <v>116</v>
      </c>
      <c r="B117" s="12" t="s">
        <v>677</v>
      </c>
      <c r="C117" s="58" t="s">
        <v>677</v>
      </c>
      <c r="D117" s="58" t="s">
        <v>678</v>
      </c>
      <c r="E117" s="13"/>
      <c r="F117" s="12" t="s">
        <v>665</v>
      </c>
      <c r="G117" s="13">
        <v>3293.3325</v>
      </c>
      <c r="H117" s="13">
        <f t="shared" si="4"/>
        <v>3951.9989999999998</v>
      </c>
      <c r="I117" s="11"/>
      <c r="J117" s="12"/>
      <c r="K117" s="12"/>
      <c r="L117" s="12">
        <v>150</v>
      </c>
      <c r="M117" s="12"/>
      <c r="N117" s="12"/>
      <c r="O117" s="12"/>
      <c r="P117" s="12"/>
      <c r="Q117" s="12"/>
      <c r="R117" s="12"/>
      <c r="S117" s="12"/>
      <c r="T117" s="12">
        <v>50</v>
      </c>
      <c r="U117" s="13">
        <f t="shared" si="2"/>
        <v>200</v>
      </c>
      <c r="V117" s="13">
        <f t="shared" si="3"/>
        <v>658666.5</v>
      </c>
      <c r="W117" s="14"/>
      <c r="X117" s="14"/>
      <c r="Y117" s="52"/>
      <c r="Z117" s="14"/>
      <c r="AA117" s="14"/>
      <c r="AB117" s="34"/>
      <c r="AC117" s="39"/>
      <c r="AD117" s="17"/>
      <c r="AE117" s="56"/>
      <c r="AF117" s="57"/>
      <c r="AG117" s="20"/>
      <c r="AH117" s="17"/>
      <c r="AI117" s="59"/>
      <c r="AJ117" s="35"/>
      <c r="AK117" s="35"/>
      <c r="AL117" s="36"/>
    </row>
    <row r="118" spans="1:38" ht="20.100000000000001" hidden="1" customHeight="1" x14ac:dyDescent="0.25">
      <c r="A118">
        <v>117</v>
      </c>
      <c r="B118" s="61" t="s">
        <v>679</v>
      </c>
      <c r="C118" s="61" t="s">
        <v>679</v>
      </c>
      <c r="D118" s="61" t="s">
        <v>680</v>
      </c>
      <c r="E118" s="13"/>
      <c r="F118" s="50" t="s">
        <v>39</v>
      </c>
      <c r="G118" s="13">
        <v>12000</v>
      </c>
      <c r="H118" s="13">
        <f t="shared" si="4"/>
        <v>14400</v>
      </c>
      <c r="I118" s="11"/>
      <c r="J118" s="12"/>
      <c r="K118" s="12"/>
      <c r="L118" s="12"/>
      <c r="M118" s="12"/>
      <c r="N118" s="12"/>
      <c r="O118" s="12"/>
      <c r="P118" s="12"/>
      <c r="Q118" s="12"/>
      <c r="R118" s="12"/>
      <c r="S118" s="12"/>
      <c r="T118" s="11">
        <v>20</v>
      </c>
      <c r="U118" s="13">
        <f t="shared" si="2"/>
        <v>20</v>
      </c>
      <c r="V118" s="13">
        <f t="shared" si="3"/>
        <v>240000</v>
      </c>
      <c r="W118" s="14">
        <v>117</v>
      </c>
      <c r="X118" s="14" t="s">
        <v>681</v>
      </c>
      <c r="Y118" s="62" t="s">
        <v>679</v>
      </c>
      <c r="Z118" s="63" t="s">
        <v>39</v>
      </c>
      <c r="AA118" s="64">
        <v>20</v>
      </c>
      <c r="AB118" s="33">
        <v>20</v>
      </c>
      <c r="AC118" s="37">
        <v>7800</v>
      </c>
      <c r="AD118" s="37">
        <v>7800</v>
      </c>
      <c r="AE118" s="16">
        <v>156000</v>
      </c>
      <c r="AF118" s="16">
        <v>156000</v>
      </c>
      <c r="AG118" s="35" t="s">
        <v>682</v>
      </c>
      <c r="AH118" s="36" t="s">
        <v>683</v>
      </c>
      <c r="AI118" s="38" t="s">
        <v>97</v>
      </c>
      <c r="AJ118" s="35" t="s">
        <v>75</v>
      </c>
      <c r="AK118" s="35" t="s">
        <v>684</v>
      </c>
      <c r="AL118" s="36" t="s">
        <v>685</v>
      </c>
    </row>
    <row r="119" spans="1:38" ht="20.100000000000001" customHeight="1" x14ac:dyDescent="0.25">
      <c r="B119" s="65"/>
      <c r="C119" s="65"/>
      <c r="D119" s="65"/>
      <c r="E119" s="65"/>
      <c r="F119" s="65"/>
      <c r="G119" s="65"/>
      <c r="H119" s="65"/>
      <c r="I119" s="66"/>
      <c r="J119" s="65"/>
      <c r="K119" s="65"/>
      <c r="L119" s="65"/>
      <c r="M119" s="65"/>
      <c r="N119" s="65"/>
      <c r="O119" s="65"/>
      <c r="P119" s="65"/>
      <c r="Q119" s="65"/>
      <c r="R119" s="65"/>
      <c r="S119" s="65"/>
      <c r="T119" s="65"/>
      <c r="U119" s="65"/>
      <c r="V119" s="67">
        <f>SUM(V2:V118)</f>
        <v>37376193.106666669</v>
      </c>
    </row>
  </sheetData>
  <autoFilter ref="A1:AL119" xr:uid="{00000000-0009-0000-0000-000000000000}">
    <filterColumn colId="22">
      <filters blank="1"/>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1CAB-A917-4DCA-A398-1694D46BC043}">
  <dimension ref="A1:W35"/>
  <sheetViews>
    <sheetView tabSelected="1" workbookViewId="0">
      <selection activeCell="J1" sqref="J1"/>
    </sheetView>
  </sheetViews>
  <sheetFormatPr defaultRowHeight="15" x14ac:dyDescent="0.25"/>
  <cols>
    <col min="5" max="5" width="13.85546875" customWidth="1"/>
    <col min="6" max="6" width="9.140625" customWidth="1"/>
    <col min="7" max="7" width="12.7109375" customWidth="1"/>
    <col min="8" max="21" width="9.140625" customWidth="1"/>
    <col min="22" max="22" width="16" customWidth="1"/>
    <col min="23" max="23" width="16.140625" customWidth="1"/>
  </cols>
  <sheetData>
    <row r="1" spans="1:23" ht="35.25" customHeight="1" x14ac:dyDescent="0.25">
      <c r="A1" s="68" t="s">
        <v>0</v>
      </c>
      <c r="B1" s="68" t="s">
        <v>0</v>
      </c>
      <c r="C1" s="69" t="s">
        <v>1</v>
      </c>
      <c r="D1" s="69" t="s">
        <v>2</v>
      </c>
      <c r="E1" s="69" t="s">
        <v>3</v>
      </c>
      <c r="F1" s="69" t="s">
        <v>4</v>
      </c>
      <c r="G1" s="69" t="s">
        <v>5</v>
      </c>
      <c r="H1" s="69" t="s">
        <v>6</v>
      </c>
      <c r="I1" s="69" t="s">
        <v>7</v>
      </c>
      <c r="J1" s="69" t="s">
        <v>8</v>
      </c>
      <c r="K1" s="69" t="s">
        <v>9</v>
      </c>
      <c r="L1" s="69" t="s">
        <v>10</v>
      </c>
      <c r="M1" s="69" t="s">
        <v>11</v>
      </c>
      <c r="N1" s="69" t="s">
        <v>12</v>
      </c>
      <c r="O1" s="69" t="s">
        <v>13</v>
      </c>
      <c r="P1" s="69" t="s">
        <v>14</v>
      </c>
      <c r="Q1" s="69" t="s">
        <v>15</v>
      </c>
      <c r="R1" s="69" t="s">
        <v>16</v>
      </c>
      <c r="S1" s="69" t="s">
        <v>17</v>
      </c>
      <c r="T1" s="69" t="s">
        <v>18</v>
      </c>
      <c r="U1" s="69" t="s">
        <v>19</v>
      </c>
      <c r="V1" s="69" t="s">
        <v>20</v>
      </c>
      <c r="W1" s="69" t="s">
        <v>21</v>
      </c>
    </row>
    <row r="2" spans="1:23" ht="20.100000000000001" customHeight="1" x14ac:dyDescent="0.25">
      <c r="A2" s="68">
        <v>6</v>
      </c>
      <c r="B2" s="68">
        <v>1</v>
      </c>
      <c r="C2" s="68" t="s">
        <v>78</v>
      </c>
      <c r="D2" s="68" t="s">
        <v>78</v>
      </c>
      <c r="E2" s="68" t="s">
        <v>79</v>
      </c>
      <c r="F2" s="68">
        <v>1</v>
      </c>
      <c r="G2" s="68" t="s">
        <v>39</v>
      </c>
      <c r="H2" s="68">
        <v>298.13</v>
      </c>
      <c r="I2" s="68">
        <v>357.75599999999997</v>
      </c>
      <c r="J2" s="68"/>
      <c r="K2" s="68"/>
      <c r="L2" s="68"/>
      <c r="M2" s="68">
        <v>100</v>
      </c>
      <c r="N2" s="68"/>
      <c r="O2" s="68"/>
      <c r="P2" s="68"/>
      <c r="Q2" s="68"/>
      <c r="R2" s="68"/>
      <c r="S2" s="68"/>
      <c r="T2" s="68"/>
      <c r="U2" s="68">
        <v>0</v>
      </c>
      <c r="V2" s="68">
        <f>SUM(J2:U2)</f>
        <v>100</v>
      </c>
      <c r="W2" s="68">
        <f>V2*H2</f>
        <v>29813</v>
      </c>
    </row>
    <row r="3" spans="1:23" ht="20.100000000000001" customHeight="1" x14ac:dyDescent="0.25">
      <c r="A3" s="68">
        <v>7</v>
      </c>
      <c r="B3" s="68">
        <v>2</v>
      </c>
      <c r="C3" s="68" t="s">
        <v>80</v>
      </c>
      <c r="D3" s="68" t="s">
        <v>80</v>
      </c>
      <c r="E3" s="68" t="s">
        <v>81</v>
      </c>
      <c r="F3" s="68">
        <v>1</v>
      </c>
      <c r="G3" s="68" t="s">
        <v>39</v>
      </c>
      <c r="H3" s="68">
        <v>194.60999999999999</v>
      </c>
      <c r="I3" s="68">
        <v>233.53199999999998</v>
      </c>
      <c r="J3" s="68"/>
      <c r="K3" s="68"/>
      <c r="L3" s="68"/>
      <c r="M3" s="68">
        <v>25</v>
      </c>
      <c r="N3" s="68"/>
      <c r="O3" s="68"/>
      <c r="P3" s="68"/>
      <c r="Q3" s="68"/>
      <c r="R3" s="68"/>
      <c r="S3" s="68"/>
      <c r="T3" s="68"/>
      <c r="U3" s="68">
        <v>0</v>
      </c>
      <c r="V3" s="68">
        <f t="shared" ref="V3:V34" si="0">SUM(J3:U3)</f>
        <v>25</v>
      </c>
      <c r="W3" s="68">
        <f t="shared" ref="W3:W34" si="1">V3*H3</f>
        <v>4865.25</v>
      </c>
    </row>
    <row r="4" spans="1:23" ht="20.100000000000001" customHeight="1" x14ac:dyDescent="0.25">
      <c r="A4" s="68">
        <v>8</v>
      </c>
      <c r="B4" s="68">
        <v>3</v>
      </c>
      <c r="C4" s="68" t="s">
        <v>82</v>
      </c>
      <c r="D4" s="68" t="s">
        <v>82</v>
      </c>
      <c r="E4" s="68" t="s">
        <v>83</v>
      </c>
      <c r="F4" s="68">
        <v>1</v>
      </c>
      <c r="G4" s="68" t="s">
        <v>39</v>
      </c>
      <c r="H4" s="68">
        <v>239.13</v>
      </c>
      <c r="I4" s="68">
        <v>286.95599999999996</v>
      </c>
      <c r="J4" s="68"/>
      <c r="K4" s="68"/>
      <c r="L4" s="68"/>
      <c r="M4" s="68">
        <v>20</v>
      </c>
      <c r="N4" s="68"/>
      <c r="O4" s="68"/>
      <c r="P4" s="68"/>
      <c r="Q4" s="68"/>
      <c r="R4" s="68"/>
      <c r="S4" s="68"/>
      <c r="T4" s="68"/>
      <c r="U4" s="68">
        <v>0</v>
      </c>
      <c r="V4" s="68">
        <f t="shared" si="0"/>
        <v>20</v>
      </c>
      <c r="W4" s="68">
        <f t="shared" si="1"/>
        <v>4782.6000000000004</v>
      </c>
    </row>
    <row r="5" spans="1:23" ht="20.100000000000001" customHeight="1" x14ac:dyDescent="0.25">
      <c r="A5" s="68">
        <v>14</v>
      </c>
      <c r="B5" s="68">
        <v>4</v>
      </c>
      <c r="C5" s="68" t="s">
        <v>123</v>
      </c>
      <c r="D5" s="68" t="s">
        <v>123</v>
      </c>
      <c r="E5" s="68" t="s">
        <v>124</v>
      </c>
      <c r="F5" s="68">
        <v>1</v>
      </c>
      <c r="G5" s="68" t="s">
        <v>39</v>
      </c>
      <c r="H5" s="68">
        <v>24.88</v>
      </c>
      <c r="I5" s="68">
        <v>29.855999999999998</v>
      </c>
      <c r="J5" s="68"/>
      <c r="K5" s="68"/>
      <c r="L5" s="68"/>
      <c r="M5" s="68">
        <v>100</v>
      </c>
      <c r="N5" s="68"/>
      <c r="O5" s="68"/>
      <c r="P5" s="68"/>
      <c r="Q5" s="68"/>
      <c r="R5" s="68">
        <v>500</v>
      </c>
      <c r="S5" s="68"/>
      <c r="T5" s="68"/>
      <c r="U5" s="68"/>
      <c r="V5" s="68">
        <f t="shared" si="0"/>
        <v>600</v>
      </c>
      <c r="W5" s="68">
        <f t="shared" si="1"/>
        <v>14928</v>
      </c>
    </row>
    <row r="6" spans="1:23" ht="20.100000000000001" customHeight="1" x14ac:dyDescent="0.25">
      <c r="A6" s="68">
        <v>19</v>
      </c>
      <c r="B6" s="68">
        <v>5</v>
      </c>
      <c r="C6" s="68" t="s">
        <v>154</v>
      </c>
      <c r="D6" s="68" t="s">
        <v>154</v>
      </c>
      <c r="E6" s="68" t="s">
        <v>155</v>
      </c>
      <c r="F6" s="68">
        <v>1</v>
      </c>
      <c r="G6" s="68" t="s">
        <v>156</v>
      </c>
      <c r="H6" s="68">
        <v>33.339999999999996</v>
      </c>
      <c r="I6" s="68">
        <v>40.007999999999996</v>
      </c>
      <c r="J6" s="68"/>
      <c r="K6" s="68"/>
      <c r="L6" s="68"/>
      <c r="M6" s="68">
        <v>200</v>
      </c>
      <c r="N6" s="68"/>
      <c r="O6" s="68"/>
      <c r="P6" s="68"/>
      <c r="Q6" s="68"/>
      <c r="R6" s="68"/>
      <c r="S6" s="68"/>
      <c r="T6" s="68"/>
      <c r="U6" s="68">
        <v>100</v>
      </c>
      <c r="V6" s="68">
        <f t="shared" si="0"/>
        <v>300</v>
      </c>
      <c r="W6" s="68">
        <f t="shared" si="1"/>
        <v>10001.999999999998</v>
      </c>
    </row>
    <row r="7" spans="1:23" ht="20.100000000000001" customHeight="1" x14ac:dyDescent="0.25">
      <c r="A7" s="68">
        <v>21</v>
      </c>
      <c r="B7" s="68">
        <v>6</v>
      </c>
      <c r="C7" s="68" t="s">
        <v>163</v>
      </c>
      <c r="D7" s="68" t="s">
        <v>163</v>
      </c>
      <c r="E7" s="68" t="s">
        <v>164</v>
      </c>
      <c r="F7" s="68">
        <v>1</v>
      </c>
      <c r="G7" s="68" t="s">
        <v>39</v>
      </c>
      <c r="H7" s="68">
        <v>33.049999999999997</v>
      </c>
      <c r="I7" s="68">
        <v>39.659999999999997</v>
      </c>
      <c r="J7" s="68"/>
      <c r="K7" s="68"/>
      <c r="L7" s="68"/>
      <c r="M7" s="68">
        <v>200</v>
      </c>
      <c r="N7" s="68"/>
      <c r="O7" s="68"/>
      <c r="P7" s="68">
        <v>20</v>
      </c>
      <c r="Q7" s="68"/>
      <c r="R7" s="68"/>
      <c r="S7" s="68">
        <v>50</v>
      </c>
      <c r="T7" s="68"/>
      <c r="U7" s="68"/>
      <c r="V7" s="68">
        <f t="shared" si="0"/>
        <v>270</v>
      </c>
      <c r="W7" s="68">
        <f t="shared" si="1"/>
        <v>8923.5</v>
      </c>
    </row>
    <row r="8" spans="1:23" ht="20.100000000000001" customHeight="1" x14ac:dyDescent="0.25">
      <c r="A8" s="68">
        <v>27</v>
      </c>
      <c r="B8" s="68">
        <v>7</v>
      </c>
      <c r="C8" s="68" t="s">
        <v>200</v>
      </c>
      <c r="D8" s="68" t="s">
        <v>200</v>
      </c>
      <c r="E8" s="68" t="s">
        <v>201</v>
      </c>
      <c r="F8" s="68">
        <v>1</v>
      </c>
      <c r="G8" s="68" t="s">
        <v>39</v>
      </c>
      <c r="H8" s="68">
        <v>2604.48</v>
      </c>
      <c r="I8" s="68">
        <v>3125.3759999999997</v>
      </c>
      <c r="J8" s="68"/>
      <c r="K8" s="68"/>
      <c r="L8" s="68"/>
      <c r="M8" s="68">
        <v>24</v>
      </c>
      <c r="N8" s="68"/>
      <c r="O8" s="68"/>
      <c r="P8" s="68"/>
      <c r="Q8" s="68"/>
      <c r="R8" s="68"/>
      <c r="S8" s="68"/>
      <c r="T8" s="68"/>
      <c r="U8" s="68">
        <v>30</v>
      </c>
      <c r="V8" s="68">
        <f t="shared" si="0"/>
        <v>54</v>
      </c>
      <c r="W8" s="68">
        <f t="shared" si="1"/>
        <v>140641.92000000001</v>
      </c>
    </row>
    <row r="9" spans="1:23" ht="20.100000000000001" customHeight="1" x14ac:dyDescent="0.25">
      <c r="A9" s="68">
        <v>39</v>
      </c>
      <c r="B9" s="68">
        <v>8</v>
      </c>
      <c r="C9" s="68" t="s">
        <v>272</v>
      </c>
      <c r="D9" s="68" t="s">
        <v>272</v>
      </c>
      <c r="E9" s="68" t="s">
        <v>273</v>
      </c>
      <c r="F9" s="68">
        <v>1</v>
      </c>
      <c r="G9" s="68" t="s">
        <v>39</v>
      </c>
      <c r="H9" s="68">
        <v>9889.3000000000011</v>
      </c>
      <c r="I9" s="68">
        <v>11867.160000000002</v>
      </c>
      <c r="J9" s="68"/>
      <c r="K9" s="68"/>
      <c r="L9" s="68"/>
      <c r="M9" s="68">
        <v>10</v>
      </c>
      <c r="N9" s="68"/>
      <c r="O9" s="68"/>
      <c r="P9" s="68"/>
      <c r="Q9" s="68"/>
      <c r="R9" s="68"/>
      <c r="S9" s="68"/>
      <c r="T9" s="68"/>
      <c r="U9" s="68">
        <v>10</v>
      </c>
      <c r="V9" s="68">
        <f t="shared" si="0"/>
        <v>20</v>
      </c>
      <c r="W9" s="68">
        <f t="shared" si="1"/>
        <v>197786.00000000003</v>
      </c>
    </row>
    <row r="10" spans="1:23" ht="20.100000000000001" customHeight="1" x14ac:dyDescent="0.25">
      <c r="A10" s="68">
        <v>50</v>
      </c>
      <c r="B10" s="68">
        <v>9</v>
      </c>
      <c r="C10" s="68" t="s">
        <v>341</v>
      </c>
      <c r="D10" s="68" t="s">
        <v>341</v>
      </c>
      <c r="E10" s="68" t="s">
        <v>342</v>
      </c>
      <c r="F10" s="68">
        <v>1</v>
      </c>
      <c r="G10" s="68" t="s">
        <v>39</v>
      </c>
      <c r="H10" s="68">
        <v>320</v>
      </c>
      <c r="I10" s="68">
        <v>384</v>
      </c>
      <c r="J10" s="68">
        <v>2</v>
      </c>
      <c r="K10" s="68"/>
      <c r="L10" s="68"/>
      <c r="M10" s="68">
        <v>5</v>
      </c>
      <c r="N10" s="68"/>
      <c r="O10" s="68"/>
      <c r="P10" s="68"/>
      <c r="Q10" s="68"/>
      <c r="R10" s="68"/>
      <c r="S10" s="68"/>
      <c r="T10" s="68"/>
      <c r="U10" s="68"/>
      <c r="V10" s="68">
        <f t="shared" si="0"/>
        <v>7</v>
      </c>
      <c r="W10" s="68">
        <f t="shared" si="1"/>
        <v>2240</v>
      </c>
    </row>
    <row r="11" spans="1:23" ht="20.100000000000001" customHeight="1" x14ac:dyDescent="0.25">
      <c r="A11" s="68">
        <v>51</v>
      </c>
      <c r="B11" s="68">
        <v>10</v>
      </c>
      <c r="C11" s="68" t="s">
        <v>343</v>
      </c>
      <c r="D11" s="68" t="s">
        <v>343</v>
      </c>
      <c r="E11" s="68" t="s">
        <v>344</v>
      </c>
      <c r="F11" s="68">
        <v>1</v>
      </c>
      <c r="G11" s="68" t="s">
        <v>39</v>
      </c>
      <c r="H11" s="68">
        <v>3253.76</v>
      </c>
      <c r="I11" s="68">
        <v>3904.5120000000002</v>
      </c>
      <c r="J11" s="68">
        <v>3</v>
      </c>
      <c r="K11" s="68"/>
      <c r="L11" s="68"/>
      <c r="M11" s="68">
        <v>6</v>
      </c>
      <c r="N11" s="68"/>
      <c r="O11" s="68"/>
      <c r="P11" s="68"/>
      <c r="Q11" s="68"/>
      <c r="R11" s="68"/>
      <c r="S11" s="68"/>
      <c r="T11" s="68"/>
      <c r="U11" s="68">
        <v>30</v>
      </c>
      <c r="V11" s="68">
        <f t="shared" si="0"/>
        <v>39</v>
      </c>
      <c r="W11" s="68">
        <f t="shared" si="1"/>
        <v>126896.64000000001</v>
      </c>
    </row>
    <row r="12" spans="1:23" ht="20.100000000000001" customHeight="1" x14ac:dyDescent="0.25">
      <c r="A12" s="68">
        <v>72</v>
      </c>
      <c r="B12" s="68">
        <v>11</v>
      </c>
      <c r="C12" s="68" t="s">
        <v>475</v>
      </c>
      <c r="D12" s="68" t="s">
        <v>476</v>
      </c>
      <c r="E12" s="68" t="s">
        <v>477</v>
      </c>
      <c r="F12" s="68">
        <v>1</v>
      </c>
      <c r="G12" s="68" t="s">
        <v>39</v>
      </c>
      <c r="H12" s="68">
        <v>1500</v>
      </c>
      <c r="I12" s="68">
        <v>1800</v>
      </c>
      <c r="J12" s="68"/>
      <c r="K12" s="68"/>
      <c r="L12" s="68"/>
      <c r="M12" s="68">
        <v>20</v>
      </c>
      <c r="N12" s="68"/>
      <c r="O12" s="68"/>
      <c r="P12" s="68"/>
      <c r="Q12" s="68"/>
      <c r="R12" s="68"/>
      <c r="S12" s="68"/>
      <c r="T12" s="68"/>
      <c r="U12" s="68"/>
      <c r="V12" s="68">
        <f t="shared" si="0"/>
        <v>20</v>
      </c>
      <c r="W12" s="68">
        <v>66000</v>
      </c>
    </row>
    <row r="13" spans="1:23" ht="20.100000000000001" customHeight="1" x14ac:dyDescent="0.25">
      <c r="A13" s="68">
        <v>73</v>
      </c>
      <c r="B13" s="68">
        <v>11</v>
      </c>
      <c r="C13" s="68" t="s">
        <v>478</v>
      </c>
      <c r="D13" s="68" t="s">
        <v>479</v>
      </c>
      <c r="E13" s="68" t="s">
        <v>480</v>
      </c>
      <c r="F13" s="68">
        <v>1</v>
      </c>
      <c r="G13" s="68" t="s">
        <v>39</v>
      </c>
      <c r="H13" s="68">
        <v>1800</v>
      </c>
      <c r="I13" s="68">
        <v>2160</v>
      </c>
      <c r="J13" s="68"/>
      <c r="K13" s="68"/>
      <c r="L13" s="68"/>
      <c r="M13" s="68">
        <v>20</v>
      </c>
      <c r="N13" s="68"/>
      <c r="O13" s="68"/>
      <c r="P13" s="68"/>
      <c r="Q13" s="68"/>
      <c r="R13" s="68"/>
      <c r="S13" s="68"/>
      <c r="T13" s="68"/>
      <c r="U13" s="68"/>
      <c r="V13" s="68">
        <f t="shared" si="0"/>
        <v>20</v>
      </c>
      <c r="W13" s="68"/>
    </row>
    <row r="14" spans="1:23" ht="20.100000000000001" customHeight="1" x14ac:dyDescent="0.25">
      <c r="A14" s="68">
        <v>82</v>
      </c>
      <c r="B14" s="68">
        <v>12</v>
      </c>
      <c r="C14" s="68" t="s">
        <v>528</v>
      </c>
      <c r="D14" s="68" t="s">
        <v>529</v>
      </c>
      <c r="E14" s="68" t="s">
        <v>530</v>
      </c>
      <c r="F14" s="68">
        <v>1</v>
      </c>
      <c r="G14" s="68" t="s">
        <v>39</v>
      </c>
      <c r="H14" s="68">
        <v>36.6</v>
      </c>
      <c r="I14" s="68">
        <v>43.92</v>
      </c>
      <c r="J14" s="68">
        <v>20</v>
      </c>
      <c r="K14" s="68">
        <v>0</v>
      </c>
      <c r="L14" s="68">
        <v>350</v>
      </c>
      <c r="M14" s="68"/>
      <c r="N14" s="68">
        <v>100</v>
      </c>
      <c r="O14" s="68"/>
      <c r="P14" s="68"/>
      <c r="Q14" s="68">
        <v>200</v>
      </c>
      <c r="R14" s="68"/>
      <c r="S14" s="68"/>
      <c r="T14" s="68"/>
      <c r="U14" s="68">
        <v>500</v>
      </c>
      <c r="V14" s="68">
        <f t="shared" si="0"/>
        <v>1170</v>
      </c>
      <c r="W14" s="68">
        <f t="shared" si="1"/>
        <v>42822</v>
      </c>
    </row>
    <row r="15" spans="1:23" ht="20.100000000000001" customHeight="1" x14ac:dyDescent="0.25">
      <c r="A15" s="68">
        <v>88</v>
      </c>
      <c r="B15" s="68">
        <v>13</v>
      </c>
      <c r="C15" s="68" t="s">
        <v>562</v>
      </c>
      <c r="D15" s="68" t="s">
        <v>562</v>
      </c>
      <c r="E15" s="68" t="s">
        <v>563</v>
      </c>
      <c r="F15" s="68">
        <v>1</v>
      </c>
      <c r="G15" s="68" t="s">
        <v>39</v>
      </c>
      <c r="H15" s="68">
        <v>7900</v>
      </c>
      <c r="I15" s="68">
        <v>9480</v>
      </c>
      <c r="J15" s="68"/>
      <c r="K15" s="68"/>
      <c r="L15" s="68"/>
      <c r="M15" s="68">
        <v>5</v>
      </c>
      <c r="N15" s="68"/>
      <c r="O15" s="68"/>
      <c r="P15" s="68"/>
      <c r="Q15" s="68"/>
      <c r="R15" s="68"/>
      <c r="S15" s="68"/>
      <c r="T15" s="68"/>
      <c r="U15" s="68">
        <v>40</v>
      </c>
      <c r="V15" s="68">
        <f t="shared" si="0"/>
        <v>45</v>
      </c>
      <c r="W15" s="68">
        <f t="shared" si="1"/>
        <v>355500</v>
      </c>
    </row>
    <row r="16" spans="1:23" ht="20.100000000000001" customHeight="1" x14ac:dyDescent="0.25">
      <c r="A16" s="68">
        <v>91</v>
      </c>
      <c r="B16" s="68">
        <v>14</v>
      </c>
      <c r="C16" s="68" t="s">
        <v>576</v>
      </c>
      <c r="D16" s="68" t="s">
        <v>576</v>
      </c>
      <c r="E16" s="68" t="s">
        <v>577</v>
      </c>
      <c r="F16" s="68">
        <v>1</v>
      </c>
      <c r="G16" s="68" t="s">
        <v>39</v>
      </c>
      <c r="H16" s="68">
        <v>8.34</v>
      </c>
      <c r="I16" s="68">
        <v>10.007999999999999</v>
      </c>
      <c r="J16" s="68"/>
      <c r="K16" s="68"/>
      <c r="L16" s="68"/>
      <c r="M16" s="68"/>
      <c r="N16" s="68"/>
      <c r="O16" s="68">
        <v>5</v>
      </c>
      <c r="P16" s="68"/>
      <c r="Q16" s="68">
        <v>30</v>
      </c>
      <c r="R16" s="68">
        <v>200</v>
      </c>
      <c r="S16" s="68"/>
      <c r="T16" s="68"/>
      <c r="U16" s="68"/>
      <c r="V16" s="68">
        <f t="shared" si="0"/>
        <v>235</v>
      </c>
      <c r="W16" s="68">
        <f t="shared" si="1"/>
        <v>1959.8999999999999</v>
      </c>
    </row>
    <row r="17" spans="1:23" ht="20.100000000000001" customHeight="1" x14ac:dyDescent="0.25">
      <c r="A17" s="68">
        <v>92</v>
      </c>
      <c r="B17" s="68">
        <v>15</v>
      </c>
      <c r="C17" s="68" t="s">
        <v>578</v>
      </c>
      <c r="D17" s="68" t="s">
        <v>579</v>
      </c>
      <c r="E17" s="68" t="s">
        <v>580</v>
      </c>
      <c r="F17" s="68">
        <v>1</v>
      </c>
      <c r="G17" s="68" t="s">
        <v>39</v>
      </c>
      <c r="H17" s="68">
        <v>29.18</v>
      </c>
      <c r="I17" s="68">
        <v>35.015999999999998</v>
      </c>
      <c r="J17" s="68"/>
      <c r="K17" s="68"/>
      <c r="L17" s="68"/>
      <c r="M17" s="68">
        <v>100</v>
      </c>
      <c r="N17" s="68"/>
      <c r="O17" s="68"/>
      <c r="P17" s="68"/>
      <c r="Q17" s="68"/>
      <c r="R17" s="68"/>
      <c r="S17" s="68"/>
      <c r="T17" s="68"/>
      <c r="U17" s="68"/>
      <c r="V17" s="68">
        <f t="shared" si="0"/>
        <v>100</v>
      </c>
      <c r="W17" s="68">
        <f t="shared" si="1"/>
        <v>2918</v>
      </c>
    </row>
    <row r="18" spans="1:23" ht="20.100000000000001" customHeight="1" x14ac:dyDescent="0.25">
      <c r="A18" s="68">
        <v>97</v>
      </c>
      <c r="B18" s="68">
        <v>16</v>
      </c>
      <c r="C18" s="68" t="s">
        <v>604</v>
      </c>
      <c r="D18" s="68" t="s">
        <v>604</v>
      </c>
      <c r="E18" s="68" t="s">
        <v>605</v>
      </c>
      <c r="F18" s="68">
        <v>1</v>
      </c>
      <c r="G18" s="68" t="s">
        <v>39</v>
      </c>
      <c r="H18" s="68">
        <v>16.670000000000002</v>
      </c>
      <c r="I18" s="68">
        <v>20.004000000000001</v>
      </c>
      <c r="J18" s="68"/>
      <c r="K18" s="68">
        <v>50</v>
      </c>
      <c r="L18" s="68">
        <v>2000</v>
      </c>
      <c r="M18" s="68">
        <v>200</v>
      </c>
      <c r="N18" s="68"/>
      <c r="O18" s="68"/>
      <c r="P18" s="68"/>
      <c r="Q18" s="68"/>
      <c r="R18" s="68"/>
      <c r="S18" s="68"/>
      <c r="T18" s="68"/>
      <c r="U18" s="68">
        <v>200</v>
      </c>
      <c r="V18" s="68">
        <f t="shared" si="0"/>
        <v>2450</v>
      </c>
      <c r="W18" s="68">
        <f t="shared" si="1"/>
        <v>40841.500000000007</v>
      </c>
    </row>
    <row r="19" spans="1:23" ht="20.100000000000001" customHeight="1" x14ac:dyDescent="0.25">
      <c r="A19" s="68">
        <v>101</v>
      </c>
      <c r="B19" s="68">
        <v>17</v>
      </c>
      <c r="C19" s="68" t="s">
        <v>531</v>
      </c>
      <c r="D19" s="68" t="s">
        <v>531</v>
      </c>
      <c r="E19" s="68" t="s">
        <v>626</v>
      </c>
      <c r="F19" s="68">
        <v>1</v>
      </c>
      <c r="G19" s="68" t="s">
        <v>489</v>
      </c>
      <c r="H19" s="68">
        <v>30</v>
      </c>
      <c r="I19" s="68">
        <v>36</v>
      </c>
      <c r="J19" s="68"/>
      <c r="K19" s="68">
        <v>150</v>
      </c>
      <c r="L19" s="68"/>
      <c r="M19" s="68"/>
      <c r="N19" s="68">
        <v>70</v>
      </c>
      <c r="O19" s="68"/>
      <c r="P19" s="68"/>
      <c r="Q19" s="68"/>
      <c r="R19" s="68">
        <v>20</v>
      </c>
      <c r="S19" s="68"/>
      <c r="T19" s="68">
        <v>50</v>
      </c>
      <c r="U19" s="68">
        <v>50</v>
      </c>
      <c r="V19" s="68">
        <f t="shared" si="0"/>
        <v>340</v>
      </c>
      <c r="W19" s="68">
        <f t="shared" si="1"/>
        <v>10200</v>
      </c>
    </row>
    <row r="20" spans="1:23" ht="20.100000000000001" customHeight="1" x14ac:dyDescent="0.25">
      <c r="A20" s="68">
        <v>105</v>
      </c>
      <c r="B20" s="68">
        <v>18</v>
      </c>
      <c r="C20" s="68" t="s">
        <v>642</v>
      </c>
      <c r="D20" s="68" t="s">
        <v>642</v>
      </c>
      <c r="E20" s="68" t="s">
        <v>643</v>
      </c>
      <c r="F20" s="68">
        <v>1</v>
      </c>
      <c r="G20" s="68" t="s">
        <v>156</v>
      </c>
      <c r="H20" s="68">
        <v>183.34</v>
      </c>
      <c r="I20" s="68">
        <v>220.01</v>
      </c>
      <c r="J20" s="68"/>
      <c r="K20" s="68"/>
      <c r="L20" s="68"/>
      <c r="M20" s="68">
        <v>100</v>
      </c>
      <c r="N20" s="68"/>
      <c r="O20" s="68"/>
      <c r="P20" s="68"/>
      <c r="Q20" s="68"/>
      <c r="R20" s="68"/>
      <c r="S20" s="68"/>
      <c r="T20" s="68"/>
      <c r="U20" s="68"/>
      <c r="V20" s="68">
        <f t="shared" si="0"/>
        <v>100</v>
      </c>
      <c r="W20" s="68">
        <f t="shared" si="1"/>
        <v>18334</v>
      </c>
    </row>
    <row r="21" spans="1:23" ht="20.100000000000001" customHeight="1" x14ac:dyDescent="0.25">
      <c r="A21" s="68">
        <v>109</v>
      </c>
      <c r="B21" s="68">
        <v>19</v>
      </c>
      <c r="C21" s="68" t="s">
        <v>663</v>
      </c>
      <c r="D21" s="68" t="s">
        <v>663</v>
      </c>
      <c r="E21" s="68" t="s">
        <v>664</v>
      </c>
      <c r="F21" s="68">
        <v>1</v>
      </c>
      <c r="G21" s="68" t="s">
        <v>665</v>
      </c>
      <c r="H21" s="68">
        <v>1847.3925833333333</v>
      </c>
      <c r="I21" s="68">
        <v>2216.8710999999998</v>
      </c>
      <c r="J21" s="68"/>
      <c r="K21" s="68"/>
      <c r="L21" s="68"/>
      <c r="M21" s="68"/>
      <c r="N21" s="68"/>
      <c r="O21" s="68"/>
      <c r="P21" s="68"/>
      <c r="Q21" s="68"/>
      <c r="R21" s="68"/>
      <c r="S21" s="68"/>
      <c r="T21" s="68"/>
      <c r="U21" s="68">
        <v>150</v>
      </c>
      <c r="V21" s="68">
        <f t="shared" si="0"/>
        <v>150</v>
      </c>
      <c r="W21" s="68">
        <f t="shared" si="1"/>
        <v>277108.88750000001</v>
      </c>
    </row>
    <row r="22" spans="1:23" ht="20.100000000000001" customHeight="1" x14ac:dyDescent="0.25">
      <c r="A22" s="68">
        <v>110</v>
      </c>
      <c r="B22" s="68">
        <v>20</v>
      </c>
      <c r="C22" s="68" t="s">
        <v>666</v>
      </c>
      <c r="D22" s="68" t="s">
        <v>666</v>
      </c>
      <c r="E22" s="68" t="s">
        <v>667</v>
      </c>
      <c r="F22" s="68">
        <v>1</v>
      </c>
      <c r="G22" s="68" t="s">
        <v>665</v>
      </c>
      <c r="H22" s="68">
        <v>2371.7415000000001</v>
      </c>
      <c r="I22" s="68">
        <v>2846.0898000000002</v>
      </c>
      <c r="J22" s="68"/>
      <c r="K22" s="68"/>
      <c r="L22" s="68"/>
      <c r="M22" s="68"/>
      <c r="N22" s="68"/>
      <c r="O22" s="68"/>
      <c r="P22" s="68"/>
      <c r="Q22" s="68"/>
      <c r="R22" s="68"/>
      <c r="S22" s="68"/>
      <c r="T22" s="68"/>
      <c r="U22" s="68">
        <v>150</v>
      </c>
      <c r="V22" s="68">
        <f t="shared" si="0"/>
        <v>150</v>
      </c>
      <c r="W22" s="68">
        <f t="shared" si="1"/>
        <v>355761.22500000003</v>
      </c>
    </row>
    <row r="23" spans="1:23" ht="20.100000000000001" customHeight="1" x14ac:dyDescent="0.25">
      <c r="A23" s="68">
        <v>111</v>
      </c>
      <c r="B23" s="68">
        <v>21</v>
      </c>
      <c r="C23" s="68" t="s">
        <v>272</v>
      </c>
      <c r="D23" s="68" t="s">
        <v>272</v>
      </c>
      <c r="E23" s="68" t="s">
        <v>668</v>
      </c>
      <c r="F23" s="68">
        <v>1</v>
      </c>
      <c r="G23" s="68" t="s">
        <v>665</v>
      </c>
      <c r="H23" s="68">
        <v>11018.236083333333</v>
      </c>
      <c r="I23" s="68">
        <v>13221.8833</v>
      </c>
      <c r="J23" s="68"/>
      <c r="K23" s="68"/>
      <c r="L23" s="68"/>
      <c r="M23" s="68"/>
      <c r="N23" s="68"/>
      <c r="O23" s="68"/>
      <c r="P23" s="68"/>
      <c r="Q23" s="68"/>
      <c r="R23" s="68"/>
      <c r="S23" s="68"/>
      <c r="T23" s="68"/>
      <c r="U23" s="68">
        <v>20</v>
      </c>
      <c r="V23" s="68">
        <f t="shared" si="0"/>
        <v>20</v>
      </c>
      <c r="W23" s="68">
        <f t="shared" si="1"/>
        <v>220364.72166666668</v>
      </c>
    </row>
    <row r="24" spans="1:23" ht="20.100000000000001" customHeight="1" x14ac:dyDescent="0.25">
      <c r="A24" s="68">
        <v>112</v>
      </c>
      <c r="B24" s="68">
        <v>22</v>
      </c>
      <c r="C24" s="68" t="s">
        <v>669</v>
      </c>
      <c r="D24" s="68" t="s">
        <v>669</v>
      </c>
      <c r="E24" s="68" t="s">
        <v>670</v>
      </c>
      <c r="F24" s="68">
        <v>1</v>
      </c>
      <c r="G24" s="68" t="s">
        <v>665</v>
      </c>
      <c r="H24" s="68">
        <v>2486.8745833333332</v>
      </c>
      <c r="I24" s="68">
        <v>2984.2494999999999</v>
      </c>
      <c r="J24" s="68"/>
      <c r="K24" s="68"/>
      <c r="L24" s="68"/>
      <c r="M24" s="68">
        <v>50</v>
      </c>
      <c r="N24" s="68"/>
      <c r="O24" s="68"/>
      <c r="P24" s="68"/>
      <c r="Q24" s="68"/>
      <c r="R24" s="68"/>
      <c r="S24" s="68"/>
      <c r="T24" s="68"/>
      <c r="U24" s="68">
        <v>20</v>
      </c>
      <c r="V24" s="68">
        <f t="shared" si="0"/>
        <v>70</v>
      </c>
      <c r="W24" s="68">
        <f t="shared" si="1"/>
        <v>174081.22083333333</v>
      </c>
    </row>
    <row r="25" spans="1:23" ht="20.100000000000001" customHeight="1" x14ac:dyDescent="0.25">
      <c r="A25" s="68">
        <v>113</v>
      </c>
      <c r="B25" s="68">
        <v>23</v>
      </c>
      <c r="C25" s="68" t="s">
        <v>671</v>
      </c>
      <c r="D25" s="68" t="s">
        <v>671</v>
      </c>
      <c r="E25" s="68" t="s">
        <v>672</v>
      </c>
      <c r="F25" s="68">
        <v>1</v>
      </c>
      <c r="G25" s="68" t="s">
        <v>665</v>
      </c>
      <c r="H25" s="68">
        <v>11018.236083333333</v>
      </c>
      <c r="I25" s="68">
        <v>13221.8833</v>
      </c>
      <c r="J25" s="68"/>
      <c r="K25" s="68"/>
      <c r="L25" s="68"/>
      <c r="M25" s="68"/>
      <c r="N25" s="68"/>
      <c r="O25" s="68"/>
      <c r="P25" s="68"/>
      <c r="Q25" s="68"/>
      <c r="R25" s="68"/>
      <c r="S25" s="68"/>
      <c r="T25" s="68"/>
      <c r="U25" s="68">
        <v>20</v>
      </c>
      <c r="V25" s="68">
        <f t="shared" si="0"/>
        <v>20</v>
      </c>
      <c r="W25" s="68">
        <f t="shared" si="1"/>
        <v>220364.72166666668</v>
      </c>
    </row>
    <row r="26" spans="1:23" ht="20.100000000000001" customHeight="1" x14ac:dyDescent="0.25">
      <c r="A26" s="68">
        <v>114</v>
      </c>
      <c r="B26" s="68">
        <v>24</v>
      </c>
      <c r="C26" s="68" t="s">
        <v>673</v>
      </c>
      <c r="D26" s="68" t="s">
        <v>673</v>
      </c>
      <c r="E26" s="68" t="s">
        <v>674</v>
      </c>
      <c r="F26" s="68">
        <v>1</v>
      </c>
      <c r="G26" s="68" t="s">
        <v>665</v>
      </c>
      <c r="H26" s="68">
        <v>11398.17525</v>
      </c>
      <c r="I26" s="68">
        <v>13677.810299999999</v>
      </c>
      <c r="J26" s="68"/>
      <c r="K26" s="68"/>
      <c r="L26" s="68"/>
      <c r="M26" s="68"/>
      <c r="N26" s="68"/>
      <c r="O26" s="68"/>
      <c r="P26" s="68"/>
      <c r="Q26" s="68"/>
      <c r="R26" s="68"/>
      <c r="S26" s="68"/>
      <c r="T26" s="68"/>
      <c r="U26" s="68">
        <v>20</v>
      </c>
      <c r="V26" s="68">
        <f t="shared" si="0"/>
        <v>20</v>
      </c>
      <c r="W26" s="68">
        <f t="shared" si="1"/>
        <v>227963.505</v>
      </c>
    </row>
    <row r="27" spans="1:23" ht="20.100000000000001" customHeight="1" x14ac:dyDescent="0.25">
      <c r="A27" s="68">
        <v>115</v>
      </c>
      <c r="B27" s="68">
        <v>25</v>
      </c>
      <c r="C27" s="68" t="s">
        <v>675</v>
      </c>
      <c r="D27" s="68" t="s">
        <v>675</v>
      </c>
      <c r="E27" s="68" t="s">
        <v>676</v>
      </c>
      <c r="F27" s="68">
        <v>1</v>
      </c>
      <c r="G27" s="68" t="s">
        <v>665</v>
      </c>
      <c r="H27" s="68">
        <v>11398.17525</v>
      </c>
      <c r="I27" s="68">
        <v>13677.810299999999</v>
      </c>
      <c r="J27" s="68"/>
      <c r="K27" s="68"/>
      <c r="L27" s="68"/>
      <c r="M27" s="68"/>
      <c r="N27" s="68"/>
      <c r="O27" s="68"/>
      <c r="P27" s="68"/>
      <c r="Q27" s="68"/>
      <c r="R27" s="68"/>
      <c r="S27" s="68"/>
      <c r="T27" s="68"/>
      <c r="U27" s="68">
        <v>20</v>
      </c>
      <c r="V27" s="68">
        <f t="shared" si="0"/>
        <v>20</v>
      </c>
      <c r="W27" s="68">
        <f t="shared" si="1"/>
        <v>227963.505</v>
      </c>
    </row>
    <row r="28" spans="1:23" ht="20.100000000000001" customHeight="1" x14ac:dyDescent="0.25">
      <c r="A28" s="68">
        <v>116</v>
      </c>
      <c r="B28" s="68">
        <v>26</v>
      </c>
      <c r="C28" s="68" t="s">
        <v>677</v>
      </c>
      <c r="D28" s="68" t="s">
        <v>677</v>
      </c>
      <c r="E28" s="68" t="s">
        <v>678</v>
      </c>
      <c r="F28" s="68">
        <v>1</v>
      </c>
      <c r="G28" s="68" t="s">
        <v>665</v>
      </c>
      <c r="H28" s="68">
        <v>3293.3325</v>
      </c>
      <c r="I28" s="68">
        <v>3951.9989999999998</v>
      </c>
      <c r="J28" s="68"/>
      <c r="K28" s="68"/>
      <c r="L28" s="68"/>
      <c r="M28" s="68">
        <v>150</v>
      </c>
      <c r="N28" s="68"/>
      <c r="O28" s="68"/>
      <c r="P28" s="68"/>
      <c r="Q28" s="68"/>
      <c r="R28" s="68"/>
      <c r="S28" s="68"/>
      <c r="T28" s="68"/>
      <c r="U28" s="68">
        <v>50</v>
      </c>
      <c r="V28" s="68">
        <f t="shared" si="0"/>
        <v>200</v>
      </c>
      <c r="W28" s="68">
        <f t="shared" si="1"/>
        <v>658666.5</v>
      </c>
    </row>
    <row r="29" spans="1:23" ht="20.100000000000001" customHeight="1" x14ac:dyDescent="0.25">
      <c r="A29" s="70">
        <v>4</v>
      </c>
      <c r="B29" s="68">
        <v>27</v>
      </c>
      <c r="C29" s="8" t="s">
        <v>65</v>
      </c>
      <c r="D29" s="8" t="s">
        <v>65</v>
      </c>
      <c r="E29" s="8" t="s">
        <v>66</v>
      </c>
      <c r="F29" s="9">
        <v>1</v>
      </c>
      <c r="G29" s="9" t="s">
        <v>39</v>
      </c>
      <c r="H29" s="10">
        <v>0.09</v>
      </c>
      <c r="I29" s="10">
        <v>0.108</v>
      </c>
      <c r="J29" s="11"/>
      <c r="K29" s="11"/>
      <c r="L29" s="11"/>
      <c r="M29" s="11"/>
      <c r="N29" s="24">
        <v>4000</v>
      </c>
      <c r="O29" s="11"/>
      <c r="P29" s="11"/>
      <c r="Q29" s="11"/>
      <c r="R29" s="11"/>
      <c r="S29" s="11"/>
      <c r="T29" s="11">
        <v>10000</v>
      </c>
      <c r="U29" s="12">
        <f>SUM(J29:T29)</f>
        <v>14000</v>
      </c>
      <c r="V29" s="68">
        <f t="shared" si="0"/>
        <v>28000</v>
      </c>
      <c r="W29" s="68">
        <f t="shared" si="1"/>
        <v>2520</v>
      </c>
    </row>
    <row r="30" spans="1:23" ht="20.100000000000001" customHeight="1" x14ac:dyDescent="0.25">
      <c r="A30" s="70"/>
      <c r="B30" s="68">
        <v>28</v>
      </c>
      <c r="C30" s="48" t="s">
        <v>531</v>
      </c>
      <c r="D30" s="48" t="s">
        <v>531</v>
      </c>
      <c r="E30" s="49" t="s">
        <v>532</v>
      </c>
      <c r="F30" s="9">
        <v>1</v>
      </c>
      <c r="G30" s="50" t="s">
        <v>489</v>
      </c>
      <c r="H30" s="51">
        <v>33</v>
      </c>
      <c r="I30" s="51">
        <v>39.6</v>
      </c>
      <c r="J30" s="11">
        <v>20</v>
      </c>
      <c r="K30" s="70"/>
      <c r="L30" s="70"/>
      <c r="M30" s="70"/>
      <c r="N30" s="70"/>
      <c r="O30" s="70"/>
      <c r="P30" s="70"/>
      <c r="Q30" s="70"/>
      <c r="R30" s="70"/>
      <c r="S30" s="70"/>
      <c r="T30" s="70"/>
      <c r="U30" s="70"/>
      <c r="V30" s="68">
        <f t="shared" si="0"/>
        <v>20</v>
      </c>
      <c r="W30" s="68">
        <f t="shared" si="1"/>
        <v>660</v>
      </c>
    </row>
    <row r="31" spans="1:23" ht="20.100000000000001" customHeight="1" x14ac:dyDescent="0.25">
      <c r="A31" s="70"/>
      <c r="B31" s="68">
        <v>29</v>
      </c>
      <c r="C31" s="48" t="s">
        <v>598</v>
      </c>
      <c r="D31" s="48" t="s">
        <v>598</v>
      </c>
      <c r="E31" s="49" t="s">
        <v>599</v>
      </c>
      <c r="F31" s="9">
        <v>1</v>
      </c>
      <c r="G31" s="50" t="s">
        <v>39</v>
      </c>
      <c r="H31" s="51">
        <v>5000</v>
      </c>
      <c r="I31" s="51">
        <v>6000</v>
      </c>
      <c r="J31" s="11">
        <v>2</v>
      </c>
      <c r="K31" s="70"/>
      <c r="L31" s="70"/>
      <c r="M31" s="70"/>
      <c r="N31" s="70"/>
      <c r="O31" s="70"/>
      <c r="P31" s="70"/>
      <c r="Q31" s="70"/>
      <c r="R31" s="70"/>
      <c r="S31" s="70"/>
      <c r="T31" s="70"/>
      <c r="U31" s="70"/>
      <c r="V31" s="68">
        <f t="shared" si="0"/>
        <v>2</v>
      </c>
      <c r="W31" s="68">
        <f t="shared" si="1"/>
        <v>10000</v>
      </c>
    </row>
    <row r="32" spans="1:23" ht="20.100000000000001" customHeight="1" x14ac:dyDescent="0.25">
      <c r="A32" s="70"/>
      <c r="B32" s="68">
        <v>30</v>
      </c>
      <c r="C32" s="71" t="s">
        <v>686</v>
      </c>
      <c r="D32" s="71" t="s">
        <v>686</v>
      </c>
      <c r="E32" s="71" t="s">
        <v>687</v>
      </c>
      <c r="F32" s="9">
        <v>1</v>
      </c>
      <c r="G32" s="50" t="s">
        <v>39</v>
      </c>
      <c r="H32" s="51">
        <v>1954.23</v>
      </c>
      <c r="I32" s="70"/>
      <c r="J32" s="70"/>
      <c r="K32" s="70"/>
      <c r="L32" s="70"/>
      <c r="M32" s="70"/>
      <c r="N32" s="70"/>
      <c r="O32" s="70"/>
      <c r="P32" s="70"/>
      <c r="Q32" s="70"/>
      <c r="R32" s="70"/>
      <c r="S32" s="70">
        <v>100</v>
      </c>
      <c r="T32" s="70"/>
      <c r="U32" s="70"/>
      <c r="V32" s="68">
        <f t="shared" si="0"/>
        <v>100</v>
      </c>
      <c r="W32" s="68">
        <f t="shared" si="1"/>
        <v>195423</v>
      </c>
    </row>
    <row r="33" spans="1:23" ht="20.100000000000001" customHeight="1" x14ac:dyDescent="0.25">
      <c r="A33" s="70"/>
      <c r="B33" s="68">
        <v>31</v>
      </c>
      <c r="C33" s="48" t="s">
        <v>689</v>
      </c>
      <c r="D33" s="48" t="s">
        <v>689</v>
      </c>
      <c r="E33" s="49" t="s">
        <v>688</v>
      </c>
      <c r="F33" s="9">
        <v>1</v>
      </c>
      <c r="G33" s="50" t="s">
        <v>39</v>
      </c>
      <c r="H33" s="51">
        <v>2625</v>
      </c>
      <c r="I33" s="70"/>
      <c r="J33" s="70"/>
      <c r="K33" s="70"/>
      <c r="L33" s="70"/>
      <c r="M33" s="70"/>
      <c r="N33" s="70"/>
      <c r="O33" s="70"/>
      <c r="P33" s="70"/>
      <c r="Q33" s="70"/>
      <c r="R33" s="70"/>
      <c r="S33" s="70">
        <v>70</v>
      </c>
      <c r="T33" s="70"/>
      <c r="U33" s="70"/>
      <c r="V33" s="68">
        <f t="shared" si="0"/>
        <v>70</v>
      </c>
      <c r="W33" s="68">
        <f t="shared" si="1"/>
        <v>183750</v>
      </c>
    </row>
    <row r="34" spans="1:23" ht="102" x14ac:dyDescent="0.25">
      <c r="B34" s="68">
        <v>32</v>
      </c>
      <c r="C34" s="8" t="s">
        <v>417</v>
      </c>
      <c r="D34" s="8" t="s">
        <v>417</v>
      </c>
      <c r="E34" s="8" t="s">
        <v>418</v>
      </c>
      <c r="F34" s="70"/>
      <c r="G34" s="9" t="s">
        <v>419</v>
      </c>
      <c r="H34" s="10">
        <v>138</v>
      </c>
      <c r="I34" s="10">
        <v>165.6</v>
      </c>
      <c r="J34" s="70"/>
      <c r="K34" s="70"/>
      <c r="L34" s="70"/>
      <c r="M34" s="11">
        <v>280</v>
      </c>
      <c r="N34" s="70"/>
      <c r="O34" s="70"/>
      <c r="P34" s="70"/>
      <c r="Q34" s="70"/>
      <c r="R34" s="70"/>
      <c r="S34" s="70"/>
      <c r="T34" s="70"/>
      <c r="U34" s="70"/>
      <c r="V34" s="68">
        <f t="shared" si="0"/>
        <v>280</v>
      </c>
      <c r="W34" s="68">
        <f t="shared" si="1"/>
        <v>38640</v>
      </c>
    </row>
    <row r="35" spans="1:23" x14ac:dyDescent="0.25">
      <c r="W35">
        <f>SUM(W2:W34)</f>
        <v>3872721.5966666667</v>
      </c>
    </row>
  </sheetData>
  <autoFilter ref="A1:W31" xr:uid="{5AA01CAB-A917-4DCA-A398-1694D46BC04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2025-12-11T07:15:47Z</dcterms:created>
  <dcterms:modified xsi:type="dcterms:W3CDTF">2025-12-11T09:57:39Z</dcterms:modified>
</cp:coreProperties>
</file>