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defaultThemeVersion="166925"/>
  <bookViews>
    <workbookView xWindow="65416" yWindow="65416" windowWidth="29040" windowHeight="15720" activeTab="0"/>
  </bookViews>
  <sheets>
    <sheet name="Sheet1" sheetId="1" r:id="rId1"/>
  </sheets>
  <definedNames>
    <definedName name="_xlnm._FilterDatabase" localSheetId="0" hidden="1">'Sheet1'!$A$1:$V$38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<sst xmlns="http://schemas.openxmlformats.org/spreadsheetml/2006/main" count="130" uniqueCount="98">
  <si>
    <t>Nr. Lot</t>
  </si>
  <si>
    <t>Denumire Lot</t>
  </si>
  <si>
    <t>Specificarea tehnică deplină solicitată de către autoritatea contractantă</t>
  </si>
  <si>
    <t>Unitatea de măsură</t>
  </si>
  <si>
    <t>Preț estimat cu TVA PENTRU 2024</t>
  </si>
  <si>
    <t>IMSP INSTITUTUL DE MEDICINA URGENTA</t>
  </si>
  <si>
    <t>IMSP INSTITUTUL MAMEI SI COPILULUI</t>
  </si>
  <si>
    <t>IMSP SPITALUL CLINIC BALTI</t>
  </si>
  <si>
    <t>IMSP SPITALUL CLINIC MUNICIPAL SFANTA TREIME</t>
  </si>
  <si>
    <t>IMSP SPITALUL CLINIC REPUBLICAN TIMOFEI MOSNEAGA</t>
  </si>
  <si>
    <t>IMSP SPITALUL RAIONAL CAHUL</t>
  </si>
  <si>
    <t>IMSP SPITALUL RAIONAL CALARASI</t>
  </si>
  <si>
    <t>IMSP SPITALUL RAIONAL CAUSENI ANA SI ALEXANDRU</t>
  </si>
  <si>
    <t>IMSP SPITALUL RAIONAL DROCHIA NICOLAE TESTEMITANU</t>
  </si>
  <si>
    <t>IMSP SPITALUL RAIONAL FLORESTI</t>
  </si>
  <si>
    <t>IMSP SPITALUL RAIONAL UNGHENI</t>
  </si>
  <si>
    <t>IP STOMATOLOGIE VULCANESTI</t>
  </si>
  <si>
    <t>SPITALUL CLINIC MILITAR CENTRAL</t>
  </si>
  <si>
    <t>Grand Total</t>
  </si>
  <si>
    <t>Bucată</t>
  </si>
  <si>
    <t>Bastonase igienice auriculare N100</t>
  </si>
  <si>
    <t>Set</t>
  </si>
  <si>
    <t>Bastonase igienice auriculare pe lemn N100</t>
  </si>
  <si>
    <t>Benzi de silicon</t>
  </si>
  <si>
    <t xml:space="preserve">Benzi de silicon pentru chirurgia dezlipirii de retina,  circlaj 2 mm latimea, steril </t>
  </si>
  <si>
    <t xml:space="preserve">Brilliant blue </t>
  </si>
  <si>
    <t xml:space="preserve"> solutie Brilliant blue G 0,025%, in ambalaj steril, (0,5 ml- 1,0 ml ),  colorant pentru uz intraocular  seringa preumpluta cu canula</t>
  </si>
  <si>
    <t>Câmpuri operatorii pentru chirurgia globului ocular 6x4 cm, SMS Laminat</t>
  </si>
  <si>
    <t>Câmpuri operatorii pentru chirurgia globului ocular (câmp operator de unica folosință, steril, dimensiune 102x122 cm (+/- 2 cm), Material SMS Laminat, cu punga de colectare a fluidelor, cu apertura (suprafata de lucru) cu dimensiunea 6x4 cm, acoperita integral cu pelicula adezivă.</t>
  </si>
  <si>
    <t>Câmpuri operatorii pentruchirurgia globului ocular, 10x12 cm, SMS Laminat</t>
  </si>
  <si>
    <t>Câmpuri operatorii pentru chirurgia globului ocular (câmp operator de unica folosință, steril, dimensiune 100x120 cm (+/- 1 cm), Material SMS Laminat, cu punga de colectare a fluidelor, cu apertura (suprafata de lucru) cu dimensiunea 10x12 cm, acoperita integral cu pelicula adezivă.</t>
  </si>
  <si>
    <t>Canula oftalmic getabil pentru hidrodisecția</t>
  </si>
  <si>
    <t xml:space="preserve">27 G,40mm, angulata,6 mm, BOND, steril  </t>
  </si>
  <si>
    <t>Canula oftalmic getabil pentru polisarea capsulei cristalinului</t>
  </si>
  <si>
    <t xml:space="preserve">27 G, Kratz, angulata la 8 mm de la varf,40 mm, cu orificiu din partea superioara, steril, bent. </t>
  </si>
  <si>
    <t xml:space="preserve">Capsuloretractor </t>
  </si>
  <si>
    <t xml:space="preserve">Flexibil, din polypropilen sau nylon,  cu stopper ajustabil din silicon, steril , set din 5 dispozitive pentru stabilizarea capsulei, capete rotunjite pentru marirea ariei de suport. </t>
  </si>
  <si>
    <t>Casete combinate pentru cataracta şi facoemulsificare</t>
  </si>
  <si>
    <t xml:space="preserve">1) Pentru Alcon Infinity Facoemulsificator: 25 g; 2) Sterile; </t>
  </si>
  <si>
    <t xml:space="preserve">Conformer flexibil </t>
  </si>
  <si>
    <t xml:space="preserve">Conformer flexibil din silicon, steril, jetabil, pentru mentinerea sacului conjunctival . </t>
  </si>
  <si>
    <t>Cristalin artificial dur</t>
  </si>
  <si>
    <t xml:space="preserve">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</si>
  <si>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dur camera posterioară.</t>
  </si>
  <si>
    <t xml:space="preserve">PMMA, Optic Constanta 118,4, Gaura - 2 (0,35 mm), Gama dioprtică  +6,0D…+32,0D, cu pasul 0,5D, Equicinvex 6,0 mm, haptica 12,5 mm. Pasul de 0.5 - 1.0 D pentru gama dioptrica + 6.0 -+ 10.0D,  pasul de 0.5 pentru gama dioptrica + 10.0 -+ 30.0D. Se accepta oferta unui spectru mai larg de dioptrii. </t>
  </si>
  <si>
    <t>Cristalin artificial multifocal</t>
  </si>
  <si>
    <t xml:space="preserve">Cristalin multifocal activ-difractiv. Adiții moderate 1,5D.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</si>
  <si>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</si>
  <si>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forma patrat (square form), foldabil, preincarcat</t>
  </si>
  <si>
    <t>Cristalin artificial camera posterioară foldabil, monobloc, cu patru piciorușe, acrilic, hidrofilic,  asferic. D=6.0 mm, haptica 11.0-11,5, angulatia hapticelor 5°. Constanta A: metoda biometrica 118,9 , metoda prin imersie 118.4. Indice de refractie - 1.48. Gama dioptrică: +5.0D  +35,0D. Pasul de 1.0 D pentru gama dioptrica +5.0D - +10.0D, +31.0D - +35.0D,  pasul de 0.5D pentru gama dioptrica +10.5D -+30.0.0D.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</si>
  <si>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Cutit microchirurgical (pentru incizie corneana, sclerala)</t>
  </si>
  <si>
    <t>Cutit microchirurgical (pentru incizie corneana, sclerala). Lama de 1,2 mm (20 G) cu tăiş bilateral, drept, steril. Material - otel inoxidabil.</t>
  </si>
  <si>
    <t>Cutit oftalmic pentru incizia de bază chirurugia cataractei lama de 1.2 mm</t>
  </si>
  <si>
    <t xml:space="preserve">Cutit microchirurgical (pentru incizia de baza in chirurgia cataractei). Lama de 1,2 mm cu tăiş lateral, steril.  Material - otel inoxidabil (aliaj- austenit) forma conică, lungime cap 6,5mm +  0,2 , unghi 45grade, lama bilaterală, lungime lama 2,0 +  0,2mm, lațimea tăietoare - 0,2-0,3mm </t>
  </si>
  <si>
    <t>Cutit oftalmic pentru incizia de bază chirurugia cataractei lama de 2.6 mm</t>
  </si>
  <si>
    <t xml:space="preserve">Cuțit oftalmic, pentru chirurgia globului ocular (pentru incizia de bază în chirurgia cataractei) 2,6mm. Cutit cu miner complet, cu lățimea lamei de 2.6 mm, satinat, angulat sub unghi 45 grade, cu tăiş lateral, cu marker de 2mm.  Material - otel inoxidabil (aliaj- austenit).  Steril.
</t>
  </si>
  <si>
    <t xml:space="preserve">Fir sutura 8/0 Polyglactin (PGA) </t>
  </si>
  <si>
    <t xml:space="preserve">PGA Absorbabil violet împletit 2 ace,  spatulă 6,5 mm , diametru 0,20 mm, curbura  3/8, 135°, lungimea suturii 30 cm, sterilă. Parametrii diametrul si lungimea  acului si suturii ±2%  </t>
  </si>
  <si>
    <t>(blank)</t>
  </si>
  <si>
    <t>Fir sutură nailon 10/0</t>
  </si>
  <si>
    <t xml:space="preserve">Fir sutură nailon 10/0 nailon oftalmologic monofil.10/0, 0.2mmx30cm (2ace 3/8, tip Spatula, d=0.2±2%mm, L=6.2±2%mm), steril </t>
  </si>
  <si>
    <t>Fir sutura Poliglacti 9/0 pentru chirurgia globului ocular</t>
  </si>
  <si>
    <t>Sutura resorbabila,  polyglactin, sterila, oftalmica,9/0, 0,2mm x30 cm (2 ace 3/8 , tip spatula, d=0,20±2% mm, L=6,55±2% mm),steril *</t>
  </si>
  <si>
    <t xml:space="preserve">Fir sutura Polipropilen  5/0 </t>
  </si>
  <si>
    <t xml:space="preserve">Fir sutura polipropilen 5/0 dublu armat, lungimea suturii de la 60 cm ,  2 ace cat taper, L= 16mm, 1/2 , steril. Parametrii diametrul si lungimea  acului si suturii ±2% , </t>
  </si>
  <si>
    <t>Foarfece endooculare cu tăiere vertical</t>
  </si>
  <si>
    <t xml:space="preserve">Foarfece endooculare 25 G cu tăiere verticala, mobila partea proximala, steril
</t>
  </si>
  <si>
    <t>Hialuronat de sodiu 1%</t>
  </si>
  <si>
    <t>Implant orbital din silicon</t>
  </si>
  <si>
    <t xml:space="preserve">1)Diametre de la 18 pina la 22 mm inclusiv, steril; </t>
  </si>
  <si>
    <t>Implant pentru chirurgia filtranta a glaucomului</t>
  </si>
  <si>
    <t>Marcher chirurgical</t>
  </si>
  <si>
    <t xml:space="preserve">Marcher chirurgical (carioca pentru marcare în chirurgia oftalmică, fiecare ambalată sterilă) </t>
  </si>
  <si>
    <t>Piesa p/u vitrectomie anterioara compatibil cu  aparatulALCON INFINITI</t>
  </si>
  <si>
    <t>Piesa p/u vitrectomie anterioara compatibil cu  aparatulALCON INFINITI, 25GA  steril,unica folosinta</t>
  </si>
  <si>
    <t xml:space="preserve">Sutura chir. oftalm. Poliester 6/0 </t>
  </si>
  <si>
    <t xml:space="preserve">(grosime 6/0, impletit, alb, dublu armat, L=45 mm, ac 1/4, spatulat, d=0,35±2%mm, L=7,92±2%, steril </t>
  </si>
  <si>
    <t>Tub de silicon</t>
  </si>
  <si>
    <t xml:space="preserve">1) Tub de silicon pentru conjunctivorinostomie; 2)  Ø 3,7 mm- 4,0 mm; 3) Steril; </t>
  </si>
  <si>
    <t>Tub de silicon pentru fixarea benzii de silicon</t>
  </si>
  <si>
    <t xml:space="preserve">1) Tub de silicon pentru fixarea benzii de silicon (sleeve); 2)  Diametru 2,0 x 0,75 mm; 3)steril; 4) Din silicon; </t>
  </si>
  <si>
    <t>Ulei de Silicon 1300</t>
  </si>
  <si>
    <t>flacon</t>
  </si>
  <si>
    <t>Viscoelastic methylcelluloza 2%, 5 ml</t>
  </si>
  <si>
    <t>Cutit oftalmic chirurgical 45 grade</t>
  </si>
  <si>
    <t>Bucata</t>
  </si>
  <si>
    <t xml:space="preserve">Ulei de silicon 1300 (densitatea relativa 0,96-0,98 g/cm3), in seringa preincarcata sterila de 10 ml
</t>
  </si>
  <si>
    <t>Suma fără TVA</t>
  </si>
  <si>
    <t>Suma cu TVA</t>
  </si>
  <si>
    <t>Canula getabila 27G, dreapta</t>
  </si>
  <si>
    <t xml:space="preserve">Canula viscoelastic 27 G , dreapta, soft tip (virf de silicon) 
</t>
  </si>
  <si>
    <t>Bastonase igienice auriculare N100. Set de 100 bucăți= Bucată. Certificat de calitate de la producător</t>
  </si>
  <si>
    <t>Bastonase igienice auriculare pe lemn N100. Set de 100 bucăți= Bucată. Certificat de calitate de la producător</t>
  </si>
  <si>
    <t>Implant oftalmic biocompatibil, model P50, sistemul de drenaj, lungimea 2,64mm.
Diametrul lumenului 50 μm, diametrul extern 0,4mm; 27G, preloaded.</t>
  </si>
  <si>
    <r>
      <t xml:space="preserve">Hialuronat de sodiu 1% - 1.0 ml (menținerea spațiului, manipulare ușoară). </t>
    </r>
    <r>
      <rPr>
        <sz val="12"/>
        <color rgb="FFFF0000"/>
        <rFont val="Times New Roman"/>
        <family val="1"/>
      </rPr>
      <t>Viscozitatea minimă 300 000 mPas.</t>
    </r>
    <r>
      <rPr>
        <sz val="12"/>
        <color theme="1"/>
        <rFont val="Times New Roman"/>
        <family val="1"/>
      </rPr>
      <t xml:space="preserve"> în seringa sterilă de 1.0 ml, cu canulă 27 G de unică folosință, sterila, apirogena.
</t>
    </r>
  </si>
  <si>
    <r>
      <t xml:space="preserve">Hydroxypropyl methylcellulose 2%  -  soluție viscoelastică  oftalmica, transparentă, isotona, apirogena, in flacoane de 5 ml.  Sterilă. </t>
    </r>
    <r>
      <rPr>
        <sz val="12"/>
        <color rgb="FFFF0000"/>
        <rFont val="Times New Roman"/>
        <family val="1"/>
      </rPr>
      <t>Viscozitatea  1x10.000 pe 1 mm</t>
    </r>
    <r>
      <rPr>
        <sz val="12"/>
        <color theme="1"/>
        <rFont val="Times New Roman"/>
        <family val="1"/>
      </rPr>
      <t xml:space="preserve">
</t>
    </r>
  </si>
  <si>
    <t>Cutit de unica folosinta, pentru interventii microchirurgicale, miner complet, lama din otel inoxidabil dur, lama dreapta, cu tais lateral sub unghi  45 grade, satinat, steril (echivalent cu cuțitul MST45)</t>
  </si>
  <si>
    <t>Nr.lot Nou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</si>
</sst>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font>
      <sz val="11"/>
      <color theme="1"/>
      <name val="Calibri"/>
      <family val="2"/>
      <scheme val="minor"/>
    </font>
    <font>
      <sz val="10"/>
      <name val="Arial"/>
      <family val="2"/>
    </font>
    <font>
      <sz val="11"/>
      <color rgb="FF000000"/>
      <name val="Times New Roman"/>
      <family val="1"/>
    </font>
    <font>
      <sz val="10"/>
      <name val="Arial Cyr"/>
      <family val="2"/>
    </font>
    <font>
      <sz val="10"/>
      <name val="Times New Roman"/>
      <family val="1"/>
    </font>
    <font>
      <sz val="10"/>
      <color indexed="8"/>
      <name val="Arial1"/>
      <family val="2"/>
    </font>
    <font>
      <b/>
      <sz val="12"/>
      <color theme="0"/>
      <name val="Calibri"/>
      <family val="2"/>
      <scheme val="minor"/>
    </font>
    <font>
      <b/>
      <sz val="11"/>
      <color theme="1"/>
      <name val="Calibri"/>
      <family val="2"/>
      <scheme val="minor"/>
    </font>
    <font>
      <sz val="12"/>
      <color theme="1"/>
      <name val="Times New Roman"/>
      <family val="1"/>
    </font>
    <font>
      <sz val="12"/>
      <color rgb="FFFF0000"/>
      <name val="Times New Roman"/>
      <family val="1"/>
    </font>
  </fonts>
  <fills count="5">
    <fill>
      <patternFill/>
    </fill>
    <fill>
      <patternFill patternType="gray125"/>
    </fill>
    <fill>
      <patternFill patternType="solid">
        <fgColor rgb="FFA5A5A5"/>
        <bgColor indexed="64"/>
      </patternFill>
    </fill>
    <fill>
      <patternFill patternType="solid">
        <fgColor rgb="FFFFFF00"/>
        <bgColor indexed="64"/>
      </patternFill>
    </fill>
    <fill>
      <patternFill patternType="solid">
        <fgColor rgb="FFFFC000"/>
        <bgColor indexed="64"/>
      </patternFill>
    </fill>
  </fills>
  <borders count="4">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3"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 fillId="0" borderId="0" applyBorder="0" applyProtection="0">
      <alignment/>
    </xf>
    <xf numFmtId="0" fontId="1" fillId="0" borderId="0">
      <alignment/>
      <protection/>
    </xf>
    <xf numFmtId="0" fontId="6"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14">
    <xf numFmtId="0" fontId="0" fillId="0" borderId="0" xfId="0"/>
    <xf numFmtId="0" fontId="0" fillId="0" borderId="0" xfId="0" applyAlignment="1">
      <alignment wrapText="1"/>
    </xf>
    <xf numFmtId="0" fontId="0" fillId="0" borderId="2" xfId="0" applyBorder="1" applyAlignment="1">
      <alignment wrapText="1"/>
    </xf>
    <xf numFmtId="0" fontId="0" fillId="0" borderId="2" xfId="0" applyBorder="1"/>
    <xf numFmtId="0" fontId="0" fillId="3" borderId="2" xfId="0" applyFill="1" applyBorder="1" applyAlignment="1">
      <alignment wrapText="1"/>
    </xf>
    <xf numFmtId="0" fontId="0" fillId="3" borderId="2" xfId="0" applyFill="1" applyBorder="1"/>
    <xf numFmtId="0" fontId="0" fillId="0" borderId="2" xfId="0" applyBorder="1"/>
    <xf numFmtId="0" fontId="4" fillId="0" borderId="2" xfId="23" applyFont="1" applyBorder="1" applyAlignment="1">
      <alignment horizontal="left" vertical="top" wrapText="1"/>
      <protection/>
    </xf>
    <xf numFmtId="0" fontId="2" fillId="0" borderId="2" xfId="0" applyFont="1" applyBorder="1" applyAlignment="1">
      <alignment horizontal="center" vertical="center" wrapText="1"/>
    </xf>
    <xf numFmtId="43" fontId="7" fillId="0" borderId="3" xfId="18" applyFont="1" applyFill="1" applyBorder="1"/>
    <xf numFmtId="43" fontId="7" fillId="3" borderId="3" xfId="18" applyFont="1" applyFill="1" applyBorder="1"/>
    <xf numFmtId="0" fontId="8" fillId="3" borderId="2" xfId="0" applyFont="1" applyFill="1" applyBorder="1" applyAlignment="1">
      <alignment wrapText="1"/>
    </xf>
    <xf numFmtId="0" fontId="8" fillId="0" borderId="2" xfId="0" applyFont="1" applyBorder="1" applyAlignment="1">
      <alignment wrapText="1"/>
    </xf>
    <xf numFmtId="0" fontId="8" fillId="4" borderId="2" xfId="0" applyFont="1" applyFill="1" applyBorder="1" applyAlignment="1">
      <alignment wrapText="1"/>
    </xf>
  </cellXfs>
  <cellStyles count="28">
    <cellStyle name="Normal" xfId="0"/>
    <cellStyle name="Percent" xfId="15"/>
    <cellStyle name="Currency" xfId="16"/>
    <cellStyle name="Currency [0]" xfId="17"/>
    <cellStyle name="Comma" xfId="18"/>
    <cellStyle name="Comma [0]" xfId="19"/>
    <cellStyle name="Normal 2" xfId="20"/>
    <cellStyle name="Normal 3 2" xfId="21"/>
    <cellStyle name="Normal 3" xfId="22"/>
    <cellStyle name="Normal 2 2" xfId="23"/>
    <cellStyle name="Обычный 2" xfId="24"/>
    <cellStyle name="Обычный 2 2" xfId="25"/>
    <cellStyle name="Percent 2" xfId="26"/>
    <cellStyle name="Обычный 3" xfId="27"/>
    <cellStyle name="Normal 2 3" xfId="28"/>
    <cellStyle name="Normal 2 2 2" xfId="29"/>
    <cellStyle name="Normal 4" xfId="30"/>
    <cellStyle name="Normal 5" xfId="31"/>
    <cellStyle name="Excel Built-in Normal" xfId="32"/>
    <cellStyle name="Normal 5 2" xfId="33"/>
    <cellStyle name="Check Cell 2" xfId="34"/>
    <cellStyle name="Normal 2 3 2" xfId="35"/>
    <cellStyle name="Обычный 2 2 2" xfId="36"/>
    <cellStyle name="Обычный 2 4" xfId="37"/>
    <cellStyle name="Normal 6" xfId="38"/>
    <cellStyle name="Normal 7" xfId="39"/>
    <cellStyle name="Обычный 3 2" xfId="40"/>
    <cellStyle name="Обычный 3 3"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B8EA-89C8-472C-AE57-F405017555D9}">
  <dimension ref="A1:V38"/>
  <sheetViews>
    <sheetView tabSelected="1" workbookViewId="0" topLeftCell="A1">
      <pane ySplit="1" topLeftCell="A26" activePane="bottomLeft" state="frozen"/>
      <selection pane="bottomLeft" activeCell="A1" sqref="A1:A1048576"/>
    </sheetView>
  </sheetViews>
  <sheetFormatPr defaultColWidth="9.140625" defaultRowHeight="27" customHeight="1"/>
  <cols>
    <col min="1" max="1" width="9.140625" style="0" hidden="1" customWidth="1"/>
    <col min="3" max="3" width="29.28125" style="1" customWidth="1"/>
    <col min="4" max="4" width="35.140625" style="1" hidden="1" customWidth="1"/>
    <col min="6" max="6" width="9.140625" style="0" hidden="1" customWidth="1"/>
    <col min="7" max="20" width="11.57421875" style="0" customWidth="1"/>
    <col min="21" max="21" width="15.7109375" style="0" hidden="1" customWidth="1"/>
    <col min="22" max="22" width="18.7109375" style="0" hidden="1" customWidth="1"/>
  </cols>
  <sheetData>
    <row r="1" spans="1:22" s="1" customFormat="1" ht="27" customHeight="1">
      <c r="A1" s="2" t="s">
        <v>0</v>
      </c>
      <c r="B1" s="2" t="s">
        <v>97</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88</v>
      </c>
      <c r="V1" s="4" t="s">
        <v>87</v>
      </c>
    </row>
    <row r="2" spans="1:22" ht="27" customHeight="1">
      <c r="A2" s="3">
        <v>3</v>
      </c>
      <c r="B2" s="6">
        <v>1</v>
      </c>
      <c r="C2" s="2" t="s">
        <v>20</v>
      </c>
      <c r="D2" s="2" t="s">
        <v>91</v>
      </c>
      <c r="E2" s="3" t="s">
        <v>21</v>
      </c>
      <c r="F2" s="3">
        <v>8.28</v>
      </c>
      <c r="G2" s="3"/>
      <c r="H2" s="3">
        <v>160</v>
      </c>
      <c r="I2" s="3"/>
      <c r="J2" s="3">
        <v>50</v>
      </c>
      <c r="K2" s="3"/>
      <c r="L2" s="3"/>
      <c r="M2" s="3"/>
      <c r="N2" s="3"/>
      <c r="O2" s="3"/>
      <c r="P2" s="3"/>
      <c r="Q2" s="3"/>
      <c r="R2" s="3"/>
      <c r="S2" s="3"/>
      <c r="T2" s="3">
        <f>SUM(G2:S2)</f>
        <v>210</v>
      </c>
      <c r="U2" s="3">
        <f>T2*F2</f>
        <v>1738.8</v>
      </c>
      <c r="V2" s="5">
        <f>U2-(U2/6)</f>
        <v>1449</v>
      </c>
    </row>
    <row r="3" spans="1:22" ht="27" customHeight="1">
      <c r="A3" s="3">
        <v>4</v>
      </c>
      <c r="B3" s="6">
        <v>2</v>
      </c>
      <c r="C3" s="2" t="s">
        <v>22</v>
      </c>
      <c r="D3" s="2" t="s">
        <v>92</v>
      </c>
      <c r="E3" s="3" t="s">
        <v>21</v>
      </c>
      <c r="F3" s="3">
        <v>10</v>
      </c>
      <c r="G3" s="3">
        <v>3</v>
      </c>
      <c r="H3" s="3"/>
      <c r="I3" s="3"/>
      <c r="J3" s="3">
        <v>100</v>
      </c>
      <c r="K3" s="3">
        <v>600</v>
      </c>
      <c r="L3" s="3"/>
      <c r="M3" s="3"/>
      <c r="N3" s="3">
        <v>12</v>
      </c>
      <c r="O3" s="3"/>
      <c r="P3" s="3"/>
      <c r="Q3" s="3">
        <v>20</v>
      </c>
      <c r="R3" s="3"/>
      <c r="S3" s="3"/>
      <c r="T3" s="6">
        <f aca="true" t="shared" si="0" ref="T3:T37">SUM(G3:S3)</f>
        <v>735</v>
      </c>
      <c r="U3" s="6">
        <f aca="true" t="shared" si="1" ref="U3:U37">T3*F3</f>
        <v>7350</v>
      </c>
      <c r="V3" s="5">
        <f aca="true" t="shared" si="2" ref="V3:V37">U3-(U3/6)</f>
        <v>6125</v>
      </c>
    </row>
    <row r="4" spans="1:22" ht="27" customHeight="1">
      <c r="A4" s="6">
        <v>6</v>
      </c>
      <c r="B4" s="6">
        <v>3</v>
      </c>
      <c r="C4" s="2" t="s">
        <v>23</v>
      </c>
      <c r="D4" s="2" t="s">
        <v>24</v>
      </c>
      <c r="E4" s="3" t="s">
        <v>19</v>
      </c>
      <c r="F4" s="3">
        <v>357.75</v>
      </c>
      <c r="G4" s="3"/>
      <c r="H4" s="3"/>
      <c r="I4" s="3"/>
      <c r="J4" s="3">
        <v>100</v>
      </c>
      <c r="K4" s="3">
        <v>60</v>
      </c>
      <c r="L4" s="3"/>
      <c r="M4" s="3"/>
      <c r="N4" s="3"/>
      <c r="O4" s="3"/>
      <c r="P4" s="3"/>
      <c r="Q4" s="3"/>
      <c r="R4" s="3"/>
      <c r="S4" s="3"/>
      <c r="T4" s="6">
        <f t="shared" si="0"/>
        <v>160</v>
      </c>
      <c r="U4" s="6">
        <f t="shared" si="1"/>
        <v>57240</v>
      </c>
      <c r="V4" s="5">
        <f t="shared" si="2"/>
        <v>47700</v>
      </c>
    </row>
    <row r="5" spans="1:22" ht="27" customHeight="1">
      <c r="A5" s="6">
        <v>7</v>
      </c>
      <c r="B5" s="6">
        <v>4</v>
      </c>
      <c r="C5" s="2" t="s">
        <v>25</v>
      </c>
      <c r="D5" s="2" t="s">
        <v>26</v>
      </c>
      <c r="E5" s="3" t="s">
        <v>19</v>
      </c>
      <c r="F5" s="3">
        <v>900</v>
      </c>
      <c r="G5" s="3"/>
      <c r="H5" s="3"/>
      <c r="I5" s="3">
        <v>30</v>
      </c>
      <c r="J5" s="3">
        <v>100</v>
      </c>
      <c r="K5" s="3">
        <v>80</v>
      </c>
      <c r="L5" s="3"/>
      <c r="M5" s="3">
        <v>30</v>
      </c>
      <c r="N5" s="3"/>
      <c r="O5" s="3"/>
      <c r="P5" s="3"/>
      <c r="Q5" s="3">
        <v>10</v>
      </c>
      <c r="R5" s="3"/>
      <c r="S5" s="3">
        <v>30</v>
      </c>
      <c r="T5" s="6">
        <f t="shared" si="0"/>
        <v>280</v>
      </c>
      <c r="U5" s="6">
        <f t="shared" si="1"/>
        <v>252000</v>
      </c>
      <c r="V5" s="5">
        <f t="shared" si="2"/>
        <v>210000</v>
      </c>
    </row>
    <row r="6" spans="1:22" ht="27" customHeight="1">
      <c r="A6" s="6">
        <v>12</v>
      </c>
      <c r="B6" s="6">
        <v>5</v>
      </c>
      <c r="C6" s="2" t="s">
        <v>27</v>
      </c>
      <c r="D6" s="2" t="s">
        <v>28</v>
      </c>
      <c r="E6" s="3" t="s">
        <v>19</v>
      </c>
      <c r="F6" s="3">
        <v>25.8</v>
      </c>
      <c r="G6" s="3">
        <v>10</v>
      </c>
      <c r="H6" s="3"/>
      <c r="I6" s="3"/>
      <c r="J6" s="3">
        <v>100</v>
      </c>
      <c r="K6" s="3"/>
      <c r="L6" s="3"/>
      <c r="M6" s="3"/>
      <c r="N6" s="3"/>
      <c r="O6" s="3"/>
      <c r="P6" s="3"/>
      <c r="Q6" s="3">
        <v>50</v>
      </c>
      <c r="R6" s="3"/>
      <c r="S6" s="3">
        <v>100</v>
      </c>
      <c r="T6" s="6">
        <f t="shared" si="0"/>
        <v>260</v>
      </c>
      <c r="U6" s="6">
        <f t="shared" si="1"/>
        <v>6708</v>
      </c>
      <c r="V6" s="5">
        <f t="shared" si="2"/>
        <v>5590</v>
      </c>
    </row>
    <row r="7" spans="1:22" ht="27" customHeight="1">
      <c r="A7" s="6">
        <v>14</v>
      </c>
      <c r="B7" s="6">
        <v>7</v>
      </c>
      <c r="C7" s="2" t="s">
        <v>29</v>
      </c>
      <c r="D7" s="2" t="s">
        <v>30</v>
      </c>
      <c r="E7" s="3" t="s">
        <v>19</v>
      </c>
      <c r="F7" s="3">
        <v>30.42</v>
      </c>
      <c r="G7" s="3">
        <v>10</v>
      </c>
      <c r="H7" s="3"/>
      <c r="I7" s="3">
        <v>350</v>
      </c>
      <c r="J7" s="3">
        <v>1500</v>
      </c>
      <c r="K7" s="3">
        <v>1000</v>
      </c>
      <c r="L7" s="3"/>
      <c r="M7" s="3">
        <v>500</v>
      </c>
      <c r="N7" s="3"/>
      <c r="O7" s="3">
        <v>100</v>
      </c>
      <c r="P7" s="3">
        <v>100</v>
      </c>
      <c r="Q7" s="3">
        <v>100</v>
      </c>
      <c r="R7" s="3"/>
      <c r="S7" s="3"/>
      <c r="T7" s="6">
        <f t="shared" si="0"/>
        <v>3660</v>
      </c>
      <c r="U7" s="6">
        <f t="shared" si="1"/>
        <v>111337.20000000001</v>
      </c>
      <c r="V7" s="5">
        <f t="shared" si="2"/>
        <v>92781.00000000001</v>
      </c>
    </row>
    <row r="8" spans="1:22" ht="27" customHeight="1">
      <c r="A8" s="6">
        <v>21</v>
      </c>
      <c r="B8" s="6">
        <v>8</v>
      </c>
      <c r="C8" s="2" t="s">
        <v>31</v>
      </c>
      <c r="D8" s="2" t="s">
        <v>32</v>
      </c>
      <c r="E8" s="3" t="s">
        <v>19</v>
      </c>
      <c r="F8" s="3">
        <v>19.14</v>
      </c>
      <c r="G8" s="3">
        <v>100</v>
      </c>
      <c r="H8" s="3"/>
      <c r="I8" s="3"/>
      <c r="J8" s="3">
        <v>500</v>
      </c>
      <c r="K8" s="3">
        <v>1000</v>
      </c>
      <c r="L8" s="3"/>
      <c r="M8" s="3">
        <v>100</v>
      </c>
      <c r="N8" s="3"/>
      <c r="O8" s="3">
        <v>20</v>
      </c>
      <c r="P8" s="3"/>
      <c r="Q8" s="3">
        <v>50</v>
      </c>
      <c r="R8" s="3">
        <v>150</v>
      </c>
      <c r="S8" s="3"/>
      <c r="T8" s="6">
        <f t="shared" si="0"/>
        <v>1920</v>
      </c>
      <c r="U8" s="6">
        <f t="shared" si="1"/>
        <v>36748.8</v>
      </c>
      <c r="V8" s="5">
        <f t="shared" si="2"/>
        <v>30624.000000000004</v>
      </c>
    </row>
    <row r="9" spans="1:22" ht="27" customHeight="1">
      <c r="A9" s="6">
        <v>22</v>
      </c>
      <c r="B9" s="6">
        <v>9</v>
      </c>
      <c r="C9" s="2" t="s">
        <v>33</v>
      </c>
      <c r="D9" s="2" t="s">
        <v>34</v>
      </c>
      <c r="E9" s="3" t="s">
        <v>19</v>
      </c>
      <c r="F9" s="3">
        <v>31.32</v>
      </c>
      <c r="G9" s="3">
        <v>12</v>
      </c>
      <c r="H9" s="3"/>
      <c r="I9" s="3"/>
      <c r="J9" s="3">
        <v>200</v>
      </c>
      <c r="K9" s="3">
        <v>200</v>
      </c>
      <c r="L9" s="3"/>
      <c r="M9" s="3"/>
      <c r="N9" s="3">
        <v>5</v>
      </c>
      <c r="O9" s="3">
        <v>20</v>
      </c>
      <c r="P9" s="3"/>
      <c r="Q9" s="3"/>
      <c r="R9" s="3">
        <v>150</v>
      </c>
      <c r="S9" s="3"/>
      <c r="T9" s="6">
        <f t="shared" si="0"/>
        <v>587</v>
      </c>
      <c r="U9" s="6">
        <f t="shared" si="1"/>
        <v>18384.84</v>
      </c>
      <c r="V9" s="5">
        <f t="shared" si="2"/>
        <v>15320.7</v>
      </c>
    </row>
    <row r="10" spans="1:22" ht="27" customHeight="1">
      <c r="A10" s="6">
        <v>25</v>
      </c>
      <c r="B10" s="6">
        <v>10</v>
      </c>
      <c r="C10" s="2" t="s">
        <v>35</v>
      </c>
      <c r="D10" s="2" t="s">
        <v>36</v>
      </c>
      <c r="E10" s="3" t="s">
        <v>19</v>
      </c>
      <c r="F10" s="3">
        <v>624</v>
      </c>
      <c r="G10" s="3">
        <v>5</v>
      </c>
      <c r="H10" s="3"/>
      <c r="I10" s="3"/>
      <c r="J10" s="3"/>
      <c r="K10" s="3">
        <v>5</v>
      </c>
      <c r="L10" s="3"/>
      <c r="M10" s="3">
        <v>10</v>
      </c>
      <c r="N10" s="3"/>
      <c r="O10" s="3"/>
      <c r="P10" s="3"/>
      <c r="Q10" s="3">
        <v>10</v>
      </c>
      <c r="R10" s="3">
        <v>20</v>
      </c>
      <c r="S10" s="3">
        <v>10</v>
      </c>
      <c r="T10" s="6">
        <f t="shared" si="0"/>
        <v>60</v>
      </c>
      <c r="U10" s="6">
        <f t="shared" si="1"/>
        <v>37440</v>
      </c>
      <c r="V10" s="5">
        <f t="shared" si="2"/>
        <v>31200</v>
      </c>
    </row>
    <row r="11" spans="1:22" ht="27" customHeight="1">
      <c r="A11" s="6">
        <v>29</v>
      </c>
      <c r="B11" s="6">
        <v>11</v>
      </c>
      <c r="C11" s="2" t="s">
        <v>37</v>
      </c>
      <c r="D11" s="2" t="s">
        <v>38</v>
      </c>
      <c r="E11" s="3" t="s">
        <v>19</v>
      </c>
      <c r="F11" s="3">
        <v>1954.23</v>
      </c>
      <c r="G11" s="3"/>
      <c r="H11" s="3"/>
      <c r="I11" s="3"/>
      <c r="J11" s="3"/>
      <c r="K11" s="3"/>
      <c r="L11" s="3"/>
      <c r="M11" s="3">
        <v>120</v>
      </c>
      <c r="N11" s="3"/>
      <c r="O11" s="3"/>
      <c r="P11" s="3"/>
      <c r="Q11" s="3">
        <v>50</v>
      </c>
      <c r="R11" s="3">
        <v>150</v>
      </c>
      <c r="S11" s="3"/>
      <c r="T11" s="6">
        <f t="shared" si="0"/>
        <v>320</v>
      </c>
      <c r="U11" s="6">
        <f t="shared" si="1"/>
        <v>625353.6</v>
      </c>
      <c r="V11" s="5">
        <f t="shared" si="2"/>
        <v>521128</v>
      </c>
    </row>
    <row r="12" spans="1:22" ht="27" customHeight="1">
      <c r="A12" s="6">
        <v>34</v>
      </c>
      <c r="B12" s="6">
        <v>12</v>
      </c>
      <c r="C12" s="2" t="s">
        <v>39</v>
      </c>
      <c r="D12" s="2" t="s">
        <v>40</v>
      </c>
      <c r="E12" s="3" t="s">
        <v>19</v>
      </c>
      <c r="F12" s="3">
        <v>372.65999999999997</v>
      </c>
      <c r="G12" s="3"/>
      <c r="H12" s="3"/>
      <c r="I12" s="3"/>
      <c r="J12" s="3">
        <v>10</v>
      </c>
      <c r="K12" s="3">
        <v>5</v>
      </c>
      <c r="L12" s="3"/>
      <c r="M12" s="3"/>
      <c r="N12" s="3"/>
      <c r="O12" s="3"/>
      <c r="P12" s="3"/>
      <c r="Q12" s="3"/>
      <c r="R12" s="3"/>
      <c r="S12" s="3"/>
      <c r="T12" s="6">
        <f t="shared" si="0"/>
        <v>15</v>
      </c>
      <c r="U12" s="6">
        <f t="shared" si="1"/>
        <v>5589.9</v>
      </c>
      <c r="V12" s="5">
        <f t="shared" si="2"/>
        <v>4658.25</v>
      </c>
    </row>
    <row r="13" spans="1:22" ht="27" customHeight="1">
      <c r="A13" s="6">
        <v>45</v>
      </c>
      <c r="B13" s="6">
        <v>13</v>
      </c>
      <c r="C13" s="2" t="s">
        <v>41</v>
      </c>
      <c r="D13" s="2" t="s">
        <v>42</v>
      </c>
      <c r="E13" s="3" t="s">
        <v>19</v>
      </c>
      <c r="F13" s="3">
        <v>250</v>
      </c>
      <c r="G13" s="3"/>
      <c r="H13" s="3"/>
      <c r="I13" s="3">
        <v>20</v>
      </c>
      <c r="J13" s="3"/>
      <c r="K13" s="3"/>
      <c r="L13" s="3"/>
      <c r="M13" s="3">
        <v>10</v>
      </c>
      <c r="N13" s="3">
        <v>20</v>
      </c>
      <c r="O13" s="3"/>
      <c r="P13" s="3"/>
      <c r="Q13" s="3">
        <v>20</v>
      </c>
      <c r="R13" s="3"/>
      <c r="S13" s="3"/>
      <c r="T13" s="6">
        <f t="shared" si="0"/>
        <v>70</v>
      </c>
      <c r="U13" s="6">
        <f t="shared" si="1"/>
        <v>17500</v>
      </c>
      <c r="V13" s="5">
        <f t="shared" si="2"/>
        <v>14583.333333333334</v>
      </c>
    </row>
    <row r="14" spans="1:22" ht="27" customHeight="1">
      <c r="A14" s="6">
        <v>46</v>
      </c>
      <c r="B14" s="6">
        <v>14</v>
      </c>
      <c r="C14" s="2" t="s">
        <v>43</v>
      </c>
      <c r="D14" s="2" t="s">
        <v>44</v>
      </c>
      <c r="E14" s="3" t="s">
        <v>19</v>
      </c>
      <c r="F14" s="3">
        <v>125</v>
      </c>
      <c r="G14" s="3"/>
      <c r="H14" s="3"/>
      <c r="I14" s="3"/>
      <c r="J14" s="3"/>
      <c r="K14" s="3"/>
      <c r="L14" s="3"/>
      <c r="M14" s="3"/>
      <c r="N14" s="3"/>
      <c r="O14" s="3">
        <v>200</v>
      </c>
      <c r="P14" s="3"/>
      <c r="Q14" s="3"/>
      <c r="R14" s="3"/>
      <c r="S14" s="3"/>
      <c r="T14" s="6">
        <f t="shared" si="0"/>
        <v>200</v>
      </c>
      <c r="U14" s="6">
        <f t="shared" si="1"/>
        <v>25000</v>
      </c>
      <c r="V14" s="5">
        <f t="shared" si="2"/>
        <v>20833.333333333332</v>
      </c>
    </row>
    <row r="15" spans="1:22" ht="27" customHeight="1">
      <c r="A15" s="6">
        <v>47</v>
      </c>
      <c r="B15" s="6">
        <v>15</v>
      </c>
      <c r="C15" s="2" t="s">
        <v>45</v>
      </c>
      <c r="D15" s="2" t="s">
        <v>46</v>
      </c>
      <c r="E15" s="3" t="s">
        <v>19</v>
      </c>
      <c r="F15" s="3">
        <v>14234.073263</v>
      </c>
      <c r="G15" s="3"/>
      <c r="H15" s="3"/>
      <c r="I15" s="3">
        <v>10</v>
      </c>
      <c r="J15" s="3">
        <v>5</v>
      </c>
      <c r="K15" s="3"/>
      <c r="L15" s="3"/>
      <c r="M15" s="3">
        <v>10</v>
      </c>
      <c r="N15" s="3"/>
      <c r="O15" s="3"/>
      <c r="P15" s="3"/>
      <c r="Q15" s="3"/>
      <c r="R15" s="3"/>
      <c r="S15" s="3"/>
      <c r="T15" s="6">
        <f t="shared" si="0"/>
        <v>25</v>
      </c>
      <c r="U15" s="6">
        <f t="shared" si="1"/>
        <v>355851.831575</v>
      </c>
      <c r="V15" s="5">
        <f t="shared" si="2"/>
        <v>296543.1929791667</v>
      </c>
    </row>
    <row r="16" spans="1:22" ht="27" customHeight="1">
      <c r="A16" s="6">
        <v>49</v>
      </c>
      <c r="B16" s="6">
        <v>16</v>
      </c>
      <c r="C16" s="2" t="s">
        <v>45</v>
      </c>
      <c r="D16" s="2" t="s">
        <v>47</v>
      </c>
      <c r="E16" s="3" t="s">
        <v>19</v>
      </c>
      <c r="F16" s="3">
        <v>13795.04</v>
      </c>
      <c r="G16" s="3"/>
      <c r="H16" s="3"/>
      <c r="I16" s="3"/>
      <c r="J16" s="3">
        <v>5</v>
      </c>
      <c r="K16" s="3"/>
      <c r="L16" s="3"/>
      <c r="M16" s="3"/>
      <c r="N16" s="3"/>
      <c r="O16" s="3"/>
      <c r="P16" s="3"/>
      <c r="Q16" s="3"/>
      <c r="R16" s="3"/>
      <c r="S16" s="3"/>
      <c r="T16" s="6">
        <f t="shared" si="0"/>
        <v>5</v>
      </c>
      <c r="U16" s="6">
        <f t="shared" si="1"/>
        <v>68975.20000000001</v>
      </c>
      <c r="V16" s="5">
        <f t="shared" si="2"/>
        <v>57479.33333333334</v>
      </c>
    </row>
    <row r="17" spans="1:22" ht="27" customHeight="1">
      <c r="A17" s="6">
        <v>51</v>
      </c>
      <c r="B17" s="6">
        <v>17</v>
      </c>
      <c r="C17" s="2" t="s">
        <v>48</v>
      </c>
      <c r="D17" s="2" t="s">
        <v>49</v>
      </c>
      <c r="E17" s="3" t="s">
        <v>19</v>
      </c>
      <c r="F17" s="3">
        <v>1250</v>
      </c>
      <c r="G17" s="3"/>
      <c r="H17" s="3"/>
      <c r="I17" s="3"/>
      <c r="J17" s="3">
        <v>20</v>
      </c>
      <c r="K17" s="3">
        <v>500</v>
      </c>
      <c r="L17" s="3"/>
      <c r="M17" s="3"/>
      <c r="N17" s="3"/>
      <c r="O17" s="3"/>
      <c r="P17" s="3"/>
      <c r="Q17" s="3"/>
      <c r="R17" s="3"/>
      <c r="S17" s="3"/>
      <c r="T17" s="6">
        <f t="shared" si="0"/>
        <v>520</v>
      </c>
      <c r="U17" s="6">
        <f t="shared" si="1"/>
        <v>650000</v>
      </c>
      <c r="V17" s="5">
        <f t="shared" si="2"/>
        <v>541666.6666666666</v>
      </c>
    </row>
    <row r="18" spans="1:22" ht="27" customHeight="1">
      <c r="A18" s="6">
        <v>53</v>
      </c>
      <c r="B18" s="6">
        <v>18</v>
      </c>
      <c r="C18" s="2" t="s">
        <v>50</v>
      </c>
      <c r="D18" s="2" t="s">
        <v>51</v>
      </c>
      <c r="E18" s="3" t="s">
        <v>19</v>
      </c>
      <c r="F18" s="3">
        <v>98.38</v>
      </c>
      <c r="G18" s="3">
        <v>100</v>
      </c>
      <c r="H18" s="3">
        <v>36</v>
      </c>
      <c r="I18" s="3">
        <v>100</v>
      </c>
      <c r="J18" s="3">
        <v>500</v>
      </c>
      <c r="K18" s="3">
        <v>1500</v>
      </c>
      <c r="L18" s="3"/>
      <c r="M18" s="3"/>
      <c r="N18" s="3"/>
      <c r="O18" s="3"/>
      <c r="P18" s="3"/>
      <c r="Q18" s="3"/>
      <c r="R18" s="3"/>
      <c r="S18" s="3"/>
      <c r="T18" s="6">
        <f t="shared" si="0"/>
        <v>2236</v>
      </c>
      <c r="U18" s="6">
        <f t="shared" si="1"/>
        <v>219977.68</v>
      </c>
      <c r="V18" s="5">
        <f t="shared" si="2"/>
        <v>183314.73333333334</v>
      </c>
    </row>
    <row r="19" spans="1:22" ht="27" customHeight="1">
      <c r="A19" s="6">
        <v>54</v>
      </c>
      <c r="B19" s="6">
        <v>19</v>
      </c>
      <c r="C19" s="2" t="s">
        <v>52</v>
      </c>
      <c r="D19" s="2" t="s">
        <v>53</v>
      </c>
      <c r="E19" s="3" t="s">
        <v>19</v>
      </c>
      <c r="F19" s="3">
        <v>102.02</v>
      </c>
      <c r="G19" s="3">
        <v>100</v>
      </c>
      <c r="H19" s="3">
        <v>36</v>
      </c>
      <c r="I19" s="3"/>
      <c r="J19" s="3">
        <v>500</v>
      </c>
      <c r="K19" s="3"/>
      <c r="L19" s="3"/>
      <c r="M19" s="3">
        <v>200</v>
      </c>
      <c r="N19" s="3"/>
      <c r="O19" s="3"/>
      <c r="P19" s="3">
        <v>100</v>
      </c>
      <c r="Q19" s="3">
        <v>100</v>
      </c>
      <c r="R19" s="3">
        <v>150</v>
      </c>
      <c r="S19" s="3">
        <v>150</v>
      </c>
      <c r="T19" s="6">
        <f t="shared" si="0"/>
        <v>1336</v>
      </c>
      <c r="U19" s="6">
        <f t="shared" si="1"/>
        <v>136298.72</v>
      </c>
      <c r="V19" s="5">
        <f t="shared" si="2"/>
        <v>113582.26666666666</v>
      </c>
    </row>
    <row r="20" spans="1:22" ht="27" customHeight="1">
      <c r="A20" s="6">
        <v>55</v>
      </c>
      <c r="B20" s="6">
        <v>20</v>
      </c>
      <c r="C20" s="2" t="s">
        <v>54</v>
      </c>
      <c r="D20" s="2" t="s">
        <v>55</v>
      </c>
      <c r="E20" s="3" t="s">
        <v>19</v>
      </c>
      <c r="F20" s="3">
        <v>102.02</v>
      </c>
      <c r="G20" s="3">
        <v>600</v>
      </c>
      <c r="H20" s="3"/>
      <c r="I20" s="3"/>
      <c r="J20" s="3">
        <v>100</v>
      </c>
      <c r="K20" s="3">
        <v>500</v>
      </c>
      <c r="L20" s="3"/>
      <c r="M20" s="3"/>
      <c r="N20" s="3">
        <v>10</v>
      </c>
      <c r="O20" s="3"/>
      <c r="P20" s="3">
        <v>100</v>
      </c>
      <c r="Q20" s="3"/>
      <c r="R20" s="3"/>
      <c r="S20" s="3"/>
      <c r="T20" s="6">
        <f t="shared" si="0"/>
        <v>1310</v>
      </c>
      <c r="U20" s="6">
        <f t="shared" si="1"/>
        <v>133646.19999999998</v>
      </c>
      <c r="V20" s="5">
        <f t="shared" si="2"/>
        <v>111371.83333333331</v>
      </c>
    </row>
    <row r="21" spans="1:22" ht="27" customHeight="1">
      <c r="A21" s="6">
        <v>65</v>
      </c>
      <c r="B21" s="6">
        <v>21</v>
      </c>
      <c r="C21" s="2" t="s">
        <v>56</v>
      </c>
      <c r="D21" s="2" t="s">
        <v>57</v>
      </c>
      <c r="E21" s="3" t="s">
        <v>19</v>
      </c>
      <c r="F21" s="3">
        <v>79.5</v>
      </c>
      <c r="G21" s="3">
        <v>6</v>
      </c>
      <c r="H21" s="3">
        <v>36</v>
      </c>
      <c r="I21" s="3"/>
      <c r="J21" s="3">
        <v>50</v>
      </c>
      <c r="K21" s="3">
        <v>72</v>
      </c>
      <c r="L21" s="3"/>
      <c r="M21" s="3"/>
      <c r="N21" s="3"/>
      <c r="O21" s="3"/>
      <c r="P21" s="3"/>
      <c r="Q21" s="3">
        <v>20</v>
      </c>
      <c r="R21" s="3"/>
      <c r="S21" s="3"/>
      <c r="T21" s="6">
        <f t="shared" si="0"/>
        <v>184</v>
      </c>
      <c r="U21" s="6">
        <f t="shared" si="1"/>
        <v>14628</v>
      </c>
      <c r="V21" s="5">
        <f t="shared" si="2"/>
        <v>12190</v>
      </c>
    </row>
    <row r="22" spans="1:22" ht="27" customHeight="1">
      <c r="A22" s="6">
        <v>67</v>
      </c>
      <c r="B22" s="6">
        <v>22</v>
      </c>
      <c r="C22" s="2" t="s">
        <v>59</v>
      </c>
      <c r="D22" s="2" t="s">
        <v>60</v>
      </c>
      <c r="E22" s="3" t="s">
        <v>19</v>
      </c>
      <c r="F22" s="3">
        <v>121.11</v>
      </c>
      <c r="G22" s="3">
        <v>36</v>
      </c>
      <c r="H22" s="3"/>
      <c r="I22" s="3"/>
      <c r="J22" s="3">
        <v>200</v>
      </c>
      <c r="K22" s="3"/>
      <c r="L22" s="3"/>
      <c r="M22" s="3"/>
      <c r="N22" s="3"/>
      <c r="O22" s="3"/>
      <c r="P22" s="3"/>
      <c r="Q22" s="3">
        <v>50</v>
      </c>
      <c r="R22" s="3">
        <v>30</v>
      </c>
      <c r="S22" s="3"/>
      <c r="T22" s="6">
        <f t="shared" si="0"/>
        <v>316</v>
      </c>
      <c r="U22" s="6">
        <f t="shared" si="1"/>
        <v>38270.76</v>
      </c>
      <c r="V22" s="5">
        <f t="shared" si="2"/>
        <v>31892.300000000003</v>
      </c>
    </row>
    <row r="23" spans="1:22" ht="27" customHeight="1">
      <c r="A23" s="6">
        <v>70</v>
      </c>
      <c r="B23" s="6">
        <v>23</v>
      </c>
      <c r="C23" s="2" t="s">
        <v>61</v>
      </c>
      <c r="D23" s="2" t="s">
        <v>62</v>
      </c>
      <c r="E23" s="3" t="s">
        <v>19</v>
      </c>
      <c r="F23" s="3">
        <v>148.91</v>
      </c>
      <c r="G23" s="3">
        <v>12</v>
      </c>
      <c r="H23" s="3"/>
      <c r="I23" s="3"/>
      <c r="J23" s="3">
        <v>50</v>
      </c>
      <c r="K23" s="3">
        <v>48</v>
      </c>
      <c r="L23" s="3"/>
      <c r="M23" s="3"/>
      <c r="N23" s="3"/>
      <c r="O23" s="3"/>
      <c r="P23" s="3"/>
      <c r="Q23" s="3">
        <v>5</v>
      </c>
      <c r="R23" s="3"/>
      <c r="S23" s="3"/>
      <c r="T23" s="6">
        <f t="shared" si="0"/>
        <v>115</v>
      </c>
      <c r="U23" s="6">
        <f t="shared" si="1"/>
        <v>17124.649999999998</v>
      </c>
      <c r="V23" s="5">
        <f t="shared" si="2"/>
        <v>14270.541666666664</v>
      </c>
    </row>
    <row r="24" spans="1:22" ht="27" customHeight="1">
      <c r="A24" s="6">
        <v>71</v>
      </c>
      <c r="B24" s="6">
        <v>24</v>
      </c>
      <c r="C24" s="2" t="s">
        <v>63</v>
      </c>
      <c r="D24" s="2" t="s">
        <v>64</v>
      </c>
      <c r="E24" s="3" t="s">
        <v>58</v>
      </c>
      <c r="F24" s="3">
        <v>99.28</v>
      </c>
      <c r="G24" s="3"/>
      <c r="H24" s="3"/>
      <c r="I24" s="3">
        <v>36</v>
      </c>
      <c r="J24" s="3">
        <v>50</v>
      </c>
      <c r="K24" s="3"/>
      <c r="L24" s="3"/>
      <c r="M24" s="3">
        <v>60</v>
      </c>
      <c r="N24" s="3"/>
      <c r="O24" s="3"/>
      <c r="P24" s="3"/>
      <c r="Q24" s="3">
        <v>20</v>
      </c>
      <c r="R24" s="3"/>
      <c r="S24" s="3"/>
      <c r="T24" s="6">
        <f t="shared" si="0"/>
        <v>166</v>
      </c>
      <c r="U24" s="6">
        <f t="shared" si="1"/>
        <v>16480.48</v>
      </c>
      <c r="V24" s="5">
        <f t="shared" si="2"/>
        <v>13733.733333333334</v>
      </c>
    </row>
    <row r="25" spans="1:22" ht="27" customHeight="1">
      <c r="A25" s="6">
        <v>72</v>
      </c>
      <c r="B25" s="6">
        <v>25</v>
      </c>
      <c r="C25" s="2" t="s">
        <v>65</v>
      </c>
      <c r="D25" s="2" t="s">
        <v>66</v>
      </c>
      <c r="E25" s="3" t="s">
        <v>19</v>
      </c>
      <c r="F25" s="3">
        <v>3904.51</v>
      </c>
      <c r="G25" s="3">
        <v>2</v>
      </c>
      <c r="H25" s="3"/>
      <c r="I25" s="3"/>
      <c r="J25" s="3">
        <v>60</v>
      </c>
      <c r="K25" s="3">
        <v>6</v>
      </c>
      <c r="L25" s="3"/>
      <c r="M25" s="3"/>
      <c r="N25" s="3"/>
      <c r="O25" s="3"/>
      <c r="P25" s="3"/>
      <c r="Q25" s="3"/>
      <c r="R25" s="3"/>
      <c r="S25" s="3"/>
      <c r="T25" s="6">
        <f t="shared" si="0"/>
        <v>68</v>
      </c>
      <c r="U25" s="6">
        <f t="shared" si="1"/>
        <v>265506.68</v>
      </c>
      <c r="V25" s="5">
        <f t="shared" si="2"/>
        <v>221255.56666666665</v>
      </c>
    </row>
    <row r="26" spans="1:22" ht="27" customHeight="1">
      <c r="A26" s="6">
        <v>74</v>
      </c>
      <c r="B26" s="6">
        <v>26</v>
      </c>
      <c r="C26" s="2" t="s">
        <v>67</v>
      </c>
      <c r="D26" s="11" t="s">
        <v>94</v>
      </c>
      <c r="E26" s="3" t="s">
        <v>19</v>
      </c>
      <c r="F26" s="3">
        <v>164.95</v>
      </c>
      <c r="G26" s="3">
        <v>1000</v>
      </c>
      <c r="H26" s="3"/>
      <c r="I26" s="3">
        <v>150</v>
      </c>
      <c r="K26" s="3">
        <v>2000</v>
      </c>
      <c r="L26" s="3"/>
      <c r="M26" s="3">
        <v>200</v>
      </c>
      <c r="N26" s="3"/>
      <c r="O26" s="3">
        <v>40</v>
      </c>
      <c r="P26" s="3"/>
      <c r="Q26" s="3">
        <v>200</v>
      </c>
      <c r="R26" s="3">
        <v>50</v>
      </c>
      <c r="S26" s="3">
        <v>100</v>
      </c>
      <c r="T26" s="6">
        <f t="shared" si="0"/>
        <v>3740</v>
      </c>
      <c r="U26" s="6">
        <f t="shared" si="1"/>
        <v>616913</v>
      </c>
      <c r="V26" s="5">
        <f t="shared" si="2"/>
        <v>514094.1666666667</v>
      </c>
    </row>
    <row r="27" spans="1:22" ht="27" customHeight="1">
      <c r="A27" s="6">
        <v>75</v>
      </c>
      <c r="B27" s="6">
        <v>27</v>
      </c>
      <c r="C27" s="2" t="s">
        <v>68</v>
      </c>
      <c r="D27" s="2" t="s">
        <v>69</v>
      </c>
      <c r="E27" s="3" t="s">
        <v>19</v>
      </c>
      <c r="F27" s="3">
        <v>2919.17</v>
      </c>
      <c r="G27" s="3"/>
      <c r="H27" s="3"/>
      <c r="I27" s="3"/>
      <c r="J27" s="3"/>
      <c r="K27" s="3">
        <v>10</v>
      </c>
      <c r="L27" s="3"/>
      <c r="M27" s="3"/>
      <c r="N27" s="3"/>
      <c r="O27" s="3"/>
      <c r="P27" s="3"/>
      <c r="Q27" s="3"/>
      <c r="R27" s="3"/>
      <c r="S27" s="3"/>
      <c r="T27" s="6">
        <f t="shared" si="0"/>
        <v>10</v>
      </c>
      <c r="U27" s="6">
        <f t="shared" si="1"/>
        <v>29191.7</v>
      </c>
      <c r="V27" s="5">
        <f t="shared" si="2"/>
        <v>24326.416666666668</v>
      </c>
    </row>
    <row r="28" spans="1:22" ht="27" customHeight="1">
      <c r="A28" s="6">
        <v>76</v>
      </c>
      <c r="B28" s="6">
        <v>28</v>
      </c>
      <c r="C28" s="2" t="s">
        <v>70</v>
      </c>
      <c r="D28" s="12" t="s">
        <v>93</v>
      </c>
      <c r="E28" s="3" t="s">
        <v>19</v>
      </c>
      <c r="F28" s="3">
        <v>14788</v>
      </c>
      <c r="G28" s="3"/>
      <c r="H28" s="3"/>
      <c r="I28" s="3"/>
      <c r="J28" s="3">
        <v>5</v>
      </c>
      <c r="K28" s="3">
        <v>5</v>
      </c>
      <c r="L28" s="3"/>
      <c r="M28" s="3"/>
      <c r="N28" s="3"/>
      <c r="O28" s="3"/>
      <c r="P28" s="3"/>
      <c r="Q28" s="3"/>
      <c r="R28" s="3"/>
      <c r="S28" s="3"/>
      <c r="T28" s="6">
        <f t="shared" si="0"/>
        <v>10</v>
      </c>
      <c r="U28" s="6">
        <f t="shared" si="1"/>
        <v>147880</v>
      </c>
      <c r="V28" s="5">
        <f t="shared" si="2"/>
        <v>123233.33333333333</v>
      </c>
    </row>
    <row r="29" spans="1:22" ht="27" customHeight="1">
      <c r="A29" s="6">
        <v>81</v>
      </c>
      <c r="B29" s="6">
        <v>29</v>
      </c>
      <c r="C29" s="2" t="s">
        <v>71</v>
      </c>
      <c r="D29" s="2" t="s">
        <v>72</v>
      </c>
      <c r="E29" s="3" t="s">
        <v>19</v>
      </c>
      <c r="F29" s="3">
        <v>120.74</v>
      </c>
      <c r="G29" s="3">
        <v>1</v>
      </c>
      <c r="H29" s="3"/>
      <c r="I29" s="3"/>
      <c r="J29" s="3">
        <v>50</v>
      </c>
      <c r="K29" s="3">
        <v>70</v>
      </c>
      <c r="L29" s="3"/>
      <c r="M29" s="3">
        <v>20</v>
      </c>
      <c r="N29" s="3"/>
      <c r="O29" s="3"/>
      <c r="P29" s="3"/>
      <c r="Q29" s="3">
        <v>5</v>
      </c>
      <c r="R29" s="3"/>
      <c r="S29" s="3"/>
      <c r="T29" s="6">
        <f t="shared" si="0"/>
        <v>146</v>
      </c>
      <c r="U29" s="6">
        <f t="shared" si="1"/>
        <v>17628.04</v>
      </c>
      <c r="V29" s="5">
        <f t="shared" si="2"/>
        <v>14690.033333333335</v>
      </c>
    </row>
    <row r="30" spans="1:22" ht="27" customHeight="1">
      <c r="A30" s="6">
        <v>85</v>
      </c>
      <c r="B30" s="6">
        <v>30</v>
      </c>
      <c r="C30" s="2" t="s">
        <v>73</v>
      </c>
      <c r="D30" s="2" t="s">
        <v>74</v>
      </c>
      <c r="E30" s="3" t="s">
        <v>19</v>
      </c>
      <c r="F30" s="3">
        <v>3384.4</v>
      </c>
      <c r="G30" s="3"/>
      <c r="H30" s="3"/>
      <c r="I30" s="3"/>
      <c r="J30" s="3">
        <v>20</v>
      </c>
      <c r="K30" s="3"/>
      <c r="L30" s="3"/>
      <c r="M30" s="3">
        <v>30</v>
      </c>
      <c r="N30" s="3"/>
      <c r="O30" s="3"/>
      <c r="P30" s="3">
        <v>10</v>
      </c>
      <c r="Q30" s="3"/>
      <c r="R30" s="3">
        <v>30</v>
      </c>
      <c r="S30" s="3"/>
      <c r="T30" s="6">
        <f t="shared" si="0"/>
        <v>90</v>
      </c>
      <c r="U30" s="6">
        <f t="shared" si="1"/>
        <v>304596</v>
      </c>
      <c r="V30" s="5">
        <f t="shared" si="2"/>
        <v>253830</v>
      </c>
    </row>
    <row r="31" spans="1:22" ht="27" customHeight="1">
      <c r="A31" s="6">
        <v>98</v>
      </c>
      <c r="B31" s="6">
        <v>31</v>
      </c>
      <c r="C31" s="2" t="s">
        <v>75</v>
      </c>
      <c r="D31" s="2" t="s">
        <v>76</v>
      </c>
      <c r="E31" s="3" t="s">
        <v>19</v>
      </c>
      <c r="F31" s="3">
        <v>87.2</v>
      </c>
      <c r="G31" s="3"/>
      <c r="H31" s="3"/>
      <c r="I31" s="3"/>
      <c r="J31" s="3">
        <v>60</v>
      </c>
      <c r="K31" s="3"/>
      <c r="L31" s="3">
        <v>30</v>
      </c>
      <c r="M31" s="3"/>
      <c r="N31" s="3"/>
      <c r="O31" s="3"/>
      <c r="P31" s="3"/>
      <c r="Q31" s="3">
        <v>10</v>
      </c>
      <c r="R31" s="3"/>
      <c r="S31" s="3"/>
      <c r="T31" s="6">
        <f t="shared" si="0"/>
        <v>100</v>
      </c>
      <c r="U31" s="6">
        <f t="shared" si="1"/>
        <v>8720</v>
      </c>
      <c r="V31" s="5">
        <f t="shared" si="2"/>
        <v>7266.666666666667</v>
      </c>
    </row>
    <row r="32" spans="1:22" ht="27" customHeight="1">
      <c r="A32" s="6">
        <v>102</v>
      </c>
      <c r="B32" s="6">
        <v>32</v>
      </c>
      <c r="C32" s="2" t="s">
        <v>77</v>
      </c>
      <c r="D32" s="2" t="s">
        <v>78</v>
      </c>
      <c r="E32" s="3" t="s">
        <v>19</v>
      </c>
      <c r="F32" s="3">
        <v>286.95</v>
      </c>
      <c r="G32" s="3"/>
      <c r="H32" s="3"/>
      <c r="I32" s="3"/>
      <c r="J32" s="3"/>
      <c r="K32" s="3">
        <v>20</v>
      </c>
      <c r="L32" s="3"/>
      <c r="M32" s="3"/>
      <c r="N32" s="3"/>
      <c r="O32" s="3"/>
      <c r="P32" s="3"/>
      <c r="Q32" s="3"/>
      <c r="R32" s="3"/>
      <c r="S32" s="3"/>
      <c r="T32" s="6">
        <f t="shared" si="0"/>
        <v>20</v>
      </c>
      <c r="U32" s="6">
        <f t="shared" si="1"/>
        <v>5739</v>
      </c>
      <c r="V32" s="5">
        <f t="shared" si="2"/>
        <v>4782.5</v>
      </c>
    </row>
    <row r="33" spans="1:22" ht="27" customHeight="1">
      <c r="A33" s="6">
        <v>103</v>
      </c>
      <c r="B33" s="6">
        <v>33</v>
      </c>
      <c r="C33" s="2" t="s">
        <v>79</v>
      </c>
      <c r="D33" s="2" t="s">
        <v>80</v>
      </c>
      <c r="E33" s="3" t="s">
        <v>19</v>
      </c>
      <c r="F33" s="3">
        <v>233.53</v>
      </c>
      <c r="G33" s="3"/>
      <c r="H33" s="3"/>
      <c r="I33" s="3"/>
      <c r="J33" s="3"/>
      <c r="K33" s="3">
        <v>20</v>
      </c>
      <c r="L33" s="3"/>
      <c r="M33" s="3"/>
      <c r="N33" s="3"/>
      <c r="O33" s="3"/>
      <c r="P33" s="3"/>
      <c r="Q33" s="3"/>
      <c r="R33" s="3"/>
      <c r="S33" s="3"/>
      <c r="T33" s="6">
        <f t="shared" si="0"/>
        <v>20</v>
      </c>
      <c r="U33" s="6">
        <f t="shared" si="1"/>
        <v>4670.6</v>
      </c>
      <c r="V33" s="5">
        <f t="shared" si="2"/>
        <v>3892.166666666667</v>
      </c>
    </row>
    <row r="34" spans="1:22" ht="27" customHeight="1">
      <c r="A34" s="6">
        <v>113</v>
      </c>
      <c r="B34" s="6">
        <v>34</v>
      </c>
      <c r="C34" s="2" t="s">
        <v>83</v>
      </c>
      <c r="D34" s="13" t="s">
        <v>95</v>
      </c>
      <c r="E34" s="3" t="s">
        <v>19</v>
      </c>
      <c r="F34" s="3">
        <v>47.3</v>
      </c>
      <c r="G34" s="3"/>
      <c r="H34" s="3"/>
      <c r="I34" s="3">
        <v>300</v>
      </c>
      <c r="J34" s="3">
        <v>300</v>
      </c>
      <c r="K34" s="3"/>
      <c r="L34" s="3"/>
      <c r="M34" s="3">
        <v>200</v>
      </c>
      <c r="N34" s="3"/>
      <c r="O34" s="3">
        <v>30</v>
      </c>
      <c r="P34" s="3">
        <v>100</v>
      </c>
      <c r="Q34" s="3">
        <v>50</v>
      </c>
      <c r="R34" s="3">
        <v>150</v>
      </c>
      <c r="S34" s="3">
        <v>70</v>
      </c>
      <c r="T34" s="6">
        <f t="shared" si="0"/>
        <v>1200</v>
      </c>
      <c r="U34" s="6">
        <f t="shared" si="1"/>
        <v>56760</v>
      </c>
      <c r="V34" s="5">
        <f t="shared" si="2"/>
        <v>47300</v>
      </c>
    </row>
    <row r="35" spans="1:22" ht="27" customHeight="1">
      <c r="A35" s="6">
        <v>115</v>
      </c>
      <c r="B35" s="6">
        <v>35</v>
      </c>
      <c r="C35" s="2" t="s">
        <v>84</v>
      </c>
      <c r="D35" s="4" t="s">
        <v>96</v>
      </c>
      <c r="E35" s="3" t="s">
        <v>85</v>
      </c>
      <c r="F35" s="3">
        <v>140</v>
      </c>
      <c r="G35" s="3">
        <v>100</v>
      </c>
      <c r="H35" s="3"/>
      <c r="I35" s="3">
        <v>30</v>
      </c>
      <c r="J35" s="3">
        <v>100</v>
      </c>
      <c r="K35" s="3">
        <v>500</v>
      </c>
      <c r="L35" s="3"/>
      <c r="M35" s="3">
        <v>30</v>
      </c>
      <c r="N35" s="3"/>
      <c r="O35" s="3">
        <v>200</v>
      </c>
      <c r="P35" s="3"/>
      <c r="Q35" s="3"/>
      <c r="R35" s="3"/>
      <c r="S35" s="3"/>
      <c r="T35" s="6">
        <f t="shared" si="0"/>
        <v>960</v>
      </c>
      <c r="U35" s="6">
        <f t="shared" si="1"/>
        <v>134400</v>
      </c>
      <c r="V35" s="5">
        <f t="shared" si="2"/>
        <v>112000</v>
      </c>
    </row>
    <row r="36" spans="1:22" ht="27" customHeight="1">
      <c r="A36" s="6">
        <v>118</v>
      </c>
      <c r="B36" s="6">
        <v>36</v>
      </c>
      <c r="C36" s="2" t="s">
        <v>81</v>
      </c>
      <c r="D36" s="2" t="s">
        <v>86</v>
      </c>
      <c r="E36" s="3" t="s">
        <v>82</v>
      </c>
      <c r="F36" s="3">
        <v>692.4</v>
      </c>
      <c r="G36" s="3"/>
      <c r="H36" s="3"/>
      <c r="I36" s="3"/>
      <c r="J36" s="3">
        <v>60</v>
      </c>
      <c r="K36" s="3"/>
      <c r="L36" s="3"/>
      <c r="M36" s="3"/>
      <c r="N36" s="3"/>
      <c r="O36" s="3"/>
      <c r="P36" s="3"/>
      <c r="Q36" s="3"/>
      <c r="R36" s="3"/>
      <c r="S36" s="3"/>
      <c r="T36" s="6">
        <f t="shared" si="0"/>
        <v>60</v>
      </c>
      <c r="U36" s="6">
        <f t="shared" si="1"/>
        <v>41544</v>
      </c>
      <c r="V36" s="5">
        <f t="shared" si="2"/>
        <v>34620</v>
      </c>
    </row>
    <row r="37" spans="1:22" ht="27" customHeight="1">
      <c r="A37" s="6">
        <v>121</v>
      </c>
      <c r="B37" s="6">
        <v>37</v>
      </c>
      <c r="C37" s="7" t="s">
        <v>89</v>
      </c>
      <c r="D37" s="7" t="s">
        <v>90</v>
      </c>
      <c r="E37" s="8" t="s">
        <v>85</v>
      </c>
      <c r="F37" s="6">
        <v>40</v>
      </c>
      <c r="G37" s="6"/>
      <c r="H37" s="6"/>
      <c r="I37" s="6"/>
      <c r="J37" s="6"/>
      <c r="K37" s="8">
        <v>200</v>
      </c>
      <c r="L37" s="6"/>
      <c r="M37" s="6"/>
      <c r="N37" s="6"/>
      <c r="O37" s="6"/>
      <c r="P37" s="6"/>
      <c r="Q37" s="6"/>
      <c r="R37" s="6"/>
      <c r="S37" s="6"/>
      <c r="T37" s="6">
        <f t="shared" si="0"/>
        <v>200</v>
      </c>
      <c r="U37" s="6">
        <f t="shared" si="1"/>
        <v>8000</v>
      </c>
      <c r="V37" s="5">
        <f t="shared" si="2"/>
        <v>6666.666666666667</v>
      </c>
    </row>
    <row r="38" spans="7:22" ht="27" customHeight="1">
      <c r="G38">
        <f aca="true" t="shared" si="3" ref="G38:V38">SUM(G2:G37)</f>
        <v>2097</v>
      </c>
      <c r="H38">
        <f t="shared" si="3"/>
        <v>268</v>
      </c>
      <c r="I38">
        <f t="shared" si="3"/>
        <v>1026</v>
      </c>
      <c r="J38">
        <f t="shared" si="3"/>
        <v>4795</v>
      </c>
      <c r="K38">
        <f t="shared" si="3"/>
        <v>8401</v>
      </c>
      <c r="L38">
        <f t="shared" si="3"/>
        <v>30</v>
      </c>
      <c r="M38">
        <f t="shared" si="3"/>
        <v>1520</v>
      </c>
      <c r="N38">
        <f t="shared" si="3"/>
        <v>47</v>
      </c>
      <c r="O38">
        <f t="shared" si="3"/>
        <v>610</v>
      </c>
      <c r="P38">
        <f t="shared" si="3"/>
        <v>410</v>
      </c>
      <c r="Q38">
        <f t="shared" si="3"/>
        <v>770</v>
      </c>
      <c r="R38">
        <f t="shared" si="3"/>
        <v>880</v>
      </c>
      <c r="S38">
        <f t="shared" si="3"/>
        <v>460</v>
      </c>
      <c r="T38">
        <f t="shared" si="3"/>
        <v>21314</v>
      </c>
      <c r="U38" s="9">
        <f t="shared" si="3"/>
        <v>4495193.681575</v>
      </c>
      <c r="V38" s="10">
        <f t="shared" si="3"/>
        <v>3745994.7346458323</v>
      </c>
    </row>
  </sheetData>
  <autoFilter ref="A1:V38"/>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2023-08-02T10:37:51Z</dcterms:created>
  <dcterms:modified xsi:type="dcterms:W3CDTF">2024-02-16T08:59:37Z</dcterms:modified>
  <cp:category/>
  <cp:version/>
  <cp:contentType/>
  <cp:contentStatus/>
</cp:coreProperties>
</file>