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5416" yWindow="65416" windowWidth="15600" windowHeight="11160" firstSheet="1" activeTab="1"/>
  </bookViews>
  <sheets>
    <sheet name="Sheet1" sheetId="1" r:id="rId1"/>
    <sheet name="Anexa 22 Servicii de amenajare" sheetId="3" r:id="rId2"/>
    <sheet name="Sheet2" sheetId="4" r:id="rId3"/>
  </sheets>
  <definedNames/>
  <calcPr calcId="125725"/>
</workbook>
</file>

<file path=xl/sharedStrings.xml><?xml version="1.0" encoding="utf-8"?>
<sst xmlns="http://schemas.openxmlformats.org/spreadsheetml/2006/main" count="438" uniqueCount="250">
  <si>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</si>
  <si>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</si>
  <si>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</si>
  <si>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</si>
  <si>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</si>
  <si>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</si>
  <si>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</si>
  <si>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</si>
  <si>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</si>
  <si>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</si>
  <si>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</si>
  <si>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</si>
  <si>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</si>
  <si>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</si>
  <si>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</si>
  <si>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</si>
  <si>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</si>
  <si>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</si>
  <si>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</si>
  <si>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</si>
  <si>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</si>
  <si>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</si>
  <si>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</si>
  <si>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</si>
  <si>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</si>
  <si>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</si>
  <si>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</si>
  <si>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</si>
  <si>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</si>
  <si>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</si>
  <si>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</si>
  <si>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</si>
  <si>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</si>
  <si>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</si>
  <si>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</si>
  <si>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</si>
  <si>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</si>
  <si>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</si>
  <si>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</si>
  <si>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</si>
  <si>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</si>
  <si>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</si>
  <si>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</si>
  <si>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</si>
  <si>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</si>
  <si>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</si>
  <si>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</si>
  <si>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</si>
  <si>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</si>
  <si>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</si>
  <si>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</si>
  <si>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</si>
  <si>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</si>
  <si>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</si>
  <si>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</si>
  <si>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</si>
  <si>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</si>
  <si>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</si>
  <si>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</si>
  <si>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</si>
  <si>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</si>
  <si>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</si>
  <si>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</si>
  <si>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</si>
  <si>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</si>
  <si>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</si>
  <si>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</si>
  <si>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</si>
  <si>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</si>
  <si>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</si>
  <si>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</si>
  <si>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</si>
  <si>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</si>
  <si>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</si>
  <si>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</si>
  <si>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</si>
  <si>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</si>
  <si>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</si>
  <si>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</si>
  <si>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</si>
  <si>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</si>
  <si>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</si>
  <si>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</si>
  <si>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</si>
  <si>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</si>
  <si>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</si>
  <si>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</si>
  <si>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</si>
  <si>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</si>
  <si>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</si>
  <si>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</si>
  <si>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</si>
  <si>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</si>
  <si>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</si>
  <si>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</si>
  <si>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</si>
  <si>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</si>
  <si>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</si>
  <si>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</si>
  <si>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</si>
  <si>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</si>
  <si>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</si>
  <si>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</si>
  <si>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</si>
  <si>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</si>
  <si>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</si>
  <si>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</si>
  <si>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</si>
  <si>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</si>
  <si>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</si>
  <si>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</si>
  <si>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</si>
  <si>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</si>
  <si>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</si>
  <si>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</si>
  <si>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</si>
  <si>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</si>
  <si>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</si>
  <si>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</si>
  <si>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</si>
  <si>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</si>
  <si>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</si>
  <si>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</si>
  <si>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</si>
  <si>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</si>
  <si>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</si>
  <si>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</si>
  <si>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</si>
  <si>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</si>
  <si>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</si>
  <si>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</si>
  <si>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</si>
  <si>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</si>
  <si>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</si>
  <si>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</si>
  <si>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</si>
  <si>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</si>
  <si>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</si>
  <si>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Specificația tehnică</t>
  </si>
  <si>
    <t>[Acest tabel va fi completat de către ofertant în coloanele 2, 3, 4, 6, 7, iar de către autoritatea contractantă – în coloanele 1, 5,]</t>
  </si>
  <si>
    <t>Ţara de origine</t>
  </si>
  <si>
    <t>Produ-cătorul</t>
  </si>
  <si>
    <t>Specificarea tehnică deplină propusă de către ofertant</t>
  </si>
  <si>
    <t>Standarde de referinţă</t>
  </si>
  <si>
    <t xml:space="preserve">  Anexa nr.22</t>
  </si>
  <si>
    <t>Clasificație bugetară               (IBAN)</t>
  </si>
  <si>
    <t>Preţ unitar                (cu TVA)</t>
  </si>
  <si>
    <t>Servicii</t>
  </si>
  <si>
    <t>Denumirea serviciilor</t>
  </si>
  <si>
    <t>Denumirea modelului serviciului</t>
  </si>
  <si>
    <t>Specificarea tehnică deplină solicitată                    de către autoritatea contractantă</t>
  </si>
  <si>
    <t xml:space="preserve">Denumirea serviciilor </t>
  </si>
  <si>
    <t>Cazan de preparare agent termic pentru incalzire (apa calda 90/70 grade), de otel, monobloc, avind puterea calorica de 120 kw</t>
  </si>
  <si>
    <t>Schimbator de caldura tip Alfa Laval T5-MFG 13 Placi</t>
  </si>
  <si>
    <t>Filtru de combustibil lichid</t>
  </si>
  <si>
    <t>Vas de expansiune, montat pe postament avind capacitatea de pina la  100 l</t>
  </si>
  <si>
    <t>Suport vas expansiune 8-3/4''</t>
  </si>
  <si>
    <t>Armaturi fine pentru cazanele de incalzire centrala: manometru cu robinet de control</t>
  </si>
  <si>
    <t>Supapa de siguranta, montata prin insurubare, avind diametrul nominal de 3 bar 1"</t>
  </si>
  <si>
    <t>Separator de aer, avind diametrul nominal de 30-50 mm</t>
  </si>
  <si>
    <t>Motor actionare robinet montat pe conducta existenta, prin insurubare, avind diametrul pina la 1", inclusiv</t>
  </si>
  <si>
    <t>Dispozitive, instalate pe constructii metalice, panouri si pupitre: dispozitiv, masa, kg, pina la: 5</t>
  </si>
  <si>
    <t>Montarea lampii signal Led AD16-16DS 16mm Rosi</t>
  </si>
  <si>
    <t>Cutie 240x195x90mm</t>
  </si>
  <si>
    <t>Centrala Immergas Victrix 120 Pro</t>
  </si>
  <si>
    <t>Filtru Y 11/2</t>
  </si>
  <si>
    <t>Filtru antimagnetita 11/2''</t>
  </si>
  <si>
    <t>Schimbator caldura Alfa Laval T5-MFG 13 Placi</t>
  </si>
  <si>
    <t>Izolatie butelie</t>
  </si>
  <si>
    <t>Distribuitor-colector p/u 2 circuite DN32</t>
  </si>
  <si>
    <t>Grup pompare Direct radiatoare DN32 1451422</t>
  </si>
  <si>
    <t>Motor actionare robinet VC6013 ZZ00 Honeywell cu fir</t>
  </si>
  <si>
    <t>Vas expansiune 8-3/4''</t>
  </si>
  <si>
    <t>Manometru RF100 6 bar</t>
  </si>
  <si>
    <t>Separator de aer 11/2</t>
  </si>
  <si>
    <t>Vas de expansiune Zilio RV 100-1''</t>
  </si>
  <si>
    <t>Sonda externa IMMERGAS Victrix Pro  putere mai mare 35kw 3.015266</t>
  </si>
  <si>
    <t>Sonda boiler NTC 12Kohm Victrix Pro 1.015677/3.031693</t>
  </si>
  <si>
    <t>Termostat programabil electronic fara fir STEGE WT200 RF</t>
  </si>
  <si>
    <t>Releu interm. cu 4 grupe de contacte 6A ERM4-230ACL x</t>
  </si>
  <si>
    <t>Servicii de montare Teava din otel neagra  sudata longitudinal pentru instalatii, nefiletata, montata prin sudura in coloane, in instalatii de incalzire centrala pentru cladiri de locuit si social-culturale, teava avind diametrul de 2"</t>
  </si>
  <si>
    <t>Servicii de montare Teava din otel zincata pentru instalatii, nefiletata, montata prin sudura in coloane, in instalatii de incalzire centrala pentru cladiri de locuit si social-culturale, teava avind diametrul de 1 1/2" (48.3x3.2mm)</t>
  </si>
  <si>
    <t>Servicii de montare Teava din otel zincata pentru instalatii, nefiletata, montata prin sudura in coloane, in instalatii de incalzire centrala pentru cladiri de locuit si social-culturale, teava avind diametrul de 1 1/4" (42.2x3.2mm)</t>
  </si>
  <si>
    <t>Servicii de montare Robinet bila apa FF 1 1/2"</t>
  </si>
  <si>
    <t>Servcii de montare Robinet bila apa FF 1 1/4''</t>
  </si>
  <si>
    <t>Servicii de montare Robinet bila apa MF 1 1/2''</t>
  </si>
  <si>
    <t>Servicii de montare Robinet bila apa MF 3/4''</t>
  </si>
  <si>
    <t>Servicii de montare Piese de legatura (Reductie sudura 2x11/2'') cu 2 suduri din cupru, montata prin sudura cu teava de cupru, avind diametrul exterior de 54,0 mm</t>
  </si>
  <si>
    <t>Servicii de montare Piese de legatura (Reductie Z MF 2x11/2'') cu 2 suduri din cupru, montata prin sudura cu teava de cupru, avind diametrul exterior de 54,0 mm</t>
  </si>
  <si>
    <t>Servicii de montare Piese de legatura (Cot Z MF 11/2) cu 2 suduri din cupru, montata prin sudura cu teava de cupru, avind diametrul exterior de 42,0 mm</t>
  </si>
  <si>
    <t>Servicii de montare Racord olandez bronz  MF 11/2</t>
  </si>
  <si>
    <t>Servicii de montare Piese de legatura (Filet sudura zincat 11/2') cu 2 suduri din cupru, montata prin sudura cu teava de cupru, avind diametrul exterior de 40,0 mm</t>
  </si>
  <si>
    <t>Servicii de montare Fitinguri din fonta maleabila, avind 2 insurubari, montata prin insurubare cu teava de otel, avind diametrul de 1 1/2" (Reductie Z MF 11/2x1)</t>
  </si>
  <si>
    <t>Servicii de montare Piese de legatura (Cot sudat zincat 48x3.2) cu 2 suduri din cupru, montata prin sudura cu teava de cupru, avind diametrul exterior de 54,0 mm</t>
  </si>
  <si>
    <t>Servicii de montare Fitinguri din fonta maleabila, avind 2 insurubari, montata prin insurubare cu teava de otel, avind diametrul de 1 1/4"(Rductie Z MF 11/ 4x1)</t>
  </si>
  <si>
    <t>Serrvicii de montare Racord olandez  Z FF 1 1/4</t>
  </si>
  <si>
    <t>Servicii de montare Fitinguri din fonta maleabila, avind 3 insurubari, montata prin insurubare cu teava de otel, avind diametrul de 1 1/2"-Teu Z redus 11/2x11/4</t>
  </si>
  <si>
    <t>Servicii de montare Racord olandez Z MF 1 1/4</t>
  </si>
  <si>
    <t>Servicii de montare Piese de legatura (Filet sudura zincat 3/4) cu 2 suduri din cupru, montata prin sudura cu teava de cupru, avind diametrul exterior de 22,0 mm</t>
  </si>
  <si>
    <t>Servicii de montare Fitinguri din fonta maleabila, avind 2 insurubari, montata prin insurubare cu teava de otel, avind diametrul de 1 1/2"-Niplu Z 11/2</t>
  </si>
  <si>
    <t>Servicii de montare Fitinguri din fonta maleabila, avind 3 insurubari, montata prin insurubare cu teava de otel, avind diametrul de 1 1/2"-Teu redus 11/2x1/2</t>
  </si>
  <si>
    <t>Servicii de montare Fitinguri din fonta maleabila, avind 2 insurubari, montata prin insurubare cu teava de otel, avind diametrul de 1"-Niplu Z1</t>
  </si>
  <si>
    <t>Servicii de montare Fitinguri din fonta maleabila, avind 3 insurubari, montata prin insurubare cu teava de otel, avind diametrul de 1 1/2"-Teu Z redus 11/2x1</t>
  </si>
  <si>
    <t>Servicii de montare Fitinguri din fonta maleabila, avind 3 insurubari, montata prin insurubare cu teava de otel, avind diametrul de 1 1/2"-Teu Z redus 11/2x3/4</t>
  </si>
  <si>
    <t>Servicii de montare Fitinguri din fonta maleabila, avind 2 insurubari, montata prin insurubare cu teava de otel, avind diametrul de 1"-Reductie Z MF 1x3/4</t>
  </si>
  <si>
    <t>Servicii de montare Fitinguri din fonta maleabila, avind 2 insurubari, montata prin insurubare cu teava de otel, avind diametrul de 1"-Mufa Z1</t>
  </si>
  <si>
    <t>Servicii de montare Fitinguri din fonta maleabila, avind 2 insurubari, montata prin insurubare cu teava de otel, avind diametrul de 3/4"-Niplu Z 3/4</t>
  </si>
  <si>
    <t>Servicii de montare Piese de legatura (Cot sudat 57x3.5) cu 2 suduri din cupru, montata prin sudura cu teava de cupru, avind diametrul exterior de 54,0 mm</t>
  </si>
  <si>
    <t>Servicii de montare Piese de legatura (Filet sudura 1 1/4'') cu 2 suduri din cupru, montata prin sudura cu teava de cupru, avind diametrul exterior de 35,0 mm</t>
  </si>
  <si>
    <t>Servicii de montare Piese de legatura (Cot sudat zincat 32x3.2) cu 2 suduri din cupru, montata prin sudura cu teava de cupru, avind diametrul exterior de 35,0 mm</t>
  </si>
  <si>
    <t>Servicii de montare Fitinguri din fonta maleabila, avind 2 insurubari, montata prin insurubare cu teava de otel, avind diametrul de 1 1/4"-Reductie sudura 1 1/4x3/4''</t>
  </si>
  <si>
    <t>Servicii de montare Robinet cu cep, cu trei cai, cu flanse cu presgarnitura,  pentru instalatiile de incalzire centrala, avind diametrul nominal de 25 - 50 mm-Vana de zona cu 3 cai</t>
  </si>
  <si>
    <t>Servicii de montare Racord flexibil izolat ventilconvector MF 50cm 3/4x3/4</t>
  </si>
  <si>
    <t>Servicii de Montarea olandezului cu filet exterior-interior sau interior-exterior, la conducte din cupru cu diametrul 42 mm</t>
  </si>
  <si>
    <t>Servicii de Busonarea conductelor de otel , pentru instalatia de incalzire, in vederea desfiintarii sau reparatiilor cu diametrul de peste 2"</t>
  </si>
  <si>
    <t>Servicii de Taierea tevii de otel pentru instalatii, cu flacara oxiacetilenica cu diametrul 2"-3"</t>
  </si>
  <si>
    <t>Servicii de Executarea strapungerilor pentru conducte sau tiranti in pereti din piatra sau beton armat de 26 - 50 cm</t>
  </si>
  <si>
    <t>Servicii de Matarea golurilor in pereti, cu mortar de ipsos, dupa instalatii sau consolidari</t>
  </si>
  <si>
    <t>Servicii de Executarea manuala a filetului la tevi din otel pentru instalatii, cu diametrul  2 1/2"-4"</t>
  </si>
  <si>
    <t>Servicii de Izolarea conductelor cu mansoane de izolatie speciala (Izolatie solara Insul Tube 50x9), introduse pe conducte, avind diametrul si grosimea de la D=12x9 la D=54x9 mm</t>
  </si>
  <si>
    <t>Servicii de Izolarea conductelor cu mansoane de izolatie speciala(Izolatie Insul Tube 42x9), introduse pe conducte, avind diametrul si grosimea de la D=12x9 la D=54x9 mm</t>
  </si>
  <si>
    <t>Servicii de Golirea instalatiei de incalzire centrala, in vederea executarii reparatiilor</t>
  </si>
  <si>
    <t>Servicii de Curatarea de depuneri a recipientilor, rezervoarelor etc., in interior si in exterior cu solutie anticoroziune si calcar speciala pentru tevi</t>
  </si>
  <si>
    <t>Servicii de Efectuarea probei de etanseitate la presiune a instalatiei de incalzire centrala, executate cu conducte din otel, corpuri de incalzire, armaturi, distribuitoare, colectoare si vase de aerisire, avind suprafata de incalzire de pina la 100 mp</t>
  </si>
  <si>
    <t>Servicii de Demontarea cazanelor de incalzire centrala tip MINITERM 7-10600 kcal/ora</t>
  </si>
  <si>
    <t>Servicii de Demontarea vasului de expansiune cu capacitatea de pina la 1000 l</t>
  </si>
  <si>
    <t>Servicii de Montarea colectorului pentru cazane</t>
  </si>
  <si>
    <t>Servicii de Montarea Grup pompare Direct radiatoare DN32 1451422</t>
  </si>
  <si>
    <t>set</t>
  </si>
  <si>
    <t>Servicii de amenajare a punctului termic, Regimentul de rachete antiaeriene, subunitatea Durlești</t>
  </si>
  <si>
    <t>TOTAL</t>
  </si>
  <si>
    <t>Termenul de prestare</t>
  </si>
  <si>
    <t>Achiziționarea</t>
  </si>
  <si>
    <t>Parametri</t>
  </si>
  <si>
    <t>Valoare minimală</t>
  </si>
  <si>
    <t>Valoare nominală</t>
  </si>
  <si>
    <t>Valoare maximală</t>
  </si>
  <si>
    <t>Tensiune de alimentare (V)</t>
  </si>
  <si>
    <t>Frecvență(Hz)</t>
  </si>
  <si>
    <t>Caracterisiticile stabilizatorului</t>
  </si>
  <si>
    <t>Stabilizator cu 3 faze de tip electromecanic, releu, de preferință triac și tiristor.</t>
  </si>
  <si>
    <t xml:space="preserve">100kVA, inclusiv o marja de 10%
60kVA
&gt;0.8
230A (cel mai rău caz)
30 ms
1A (tipic: 300mA)
6,5kVA
</t>
  </si>
  <si>
    <t>Prezența certificatului de corespundere a utilajului. Termeni de garanție.</t>
  </si>
  <si>
    <t>Tensiunea de 400 V trebuie să fie conformă cu standardul EN50160. Conexiune TN-S cu întrerupător de circuit ≥1A 150ms.</t>
  </si>
  <si>
    <r>
      <t xml:space="preserve">                                   </t>
    </r>
    <r>
      <rPr>
        <b/>
        <sz val="11"/>
        <color theme="1"/>
        <rFont val="Calibri"/>
        <family val="2"/>
        <scheme val="minor"/>
      </rPr>
      <t>Caracteristicile de ieșire ale stabilizatorului</t>
    </r>
    <r>
      <rPr>
        <sz val="11"/>
        <color theme="1"/>
        <rFont val="Calibri"/>
        <family val="2"/>
        <scheme val="minor"/>
      </rPr>
      <t xml:space="preserve">
Tensiune                                                                 230 V (neutru în fază)   ± 10%
                                                                                    400 V (fază - fază) ±1 
Frecvență                                                               50 Hz + 10%/-6%
Tranzitorii de tensiune                                    ± 15% pentru o durată cuprinsă între 0,1 și 2s
                                                                                  ± 10% pentru o durată mai mare de 2,0 s   
Vârfuri de tensiune         Valoarea maximă de 2500V, inclusiv forma de undă  fundamentală   1.2 /50 µs                  
                                                  Metoda de testare a verificării conform EN 61000-4-5 (S2)
Armonici de tensiune                                     Distorsiune armonică totală maximă  5%
                                                                                 Distorsiune armonică unică maximă  3%
Fazarea sursei de alimentare                      3 faze + neutră 
Distribuția energiei                                         TN-S, 4 fire + împământare
Emisii de curent armonic                               în conformitate cu EN 61000-3-12 (S3) </t>
    </r>
  </si>
  <si>
    <t xml:space="preserve">consum maximal                                                                             
consum nominal                                                                               
factorul de putere                                                                             
curent maxim de intrare                                                                   
durata maxima a curentului de intrare                                             
curent maxim de scurgere la pământ                                               
dezichilibru maxim intre faze                                                                                                       
</t>
  </si>
  <si>
    <t xml:space="preserve">Numărul  procedurii de achiziție: </t>
  </si>
  <si>
    <t>Stabilizator cu 3 faze electromecanic, releu, de preferință triac și tiristor        ( inclusiv instalarea lui).</t>
  </si>
  <si>
    <t>la Documentația standard nr._____</t>
  </si>
  <si>
    <t>Obiectul de achiziției: achiziționarea unui stabilizator a energiei electrice (inclusiv lucrări de instalare a stabilizatorului) pentru Regimentul rachete antiaeriene (Durlești), mun. Chișinău.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</si>
</sst>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6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0" fillId="0" borderId="1" xfId="0" applyNumberFormat="1" applyBorder="1"/>
    <xf numFmtId="4" fontId="4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2" t="s">
        <v>5</v>
      </c>
      <c r="J1" s="82"/>
      <c r="K1" s="82"/>
    </row>
    <row r="2" spans="9:11" ht="15" customHeight="1">
      <c r="I2" s="82" t="s">
        <v>6</v>
      </c>
      <c r="J2" s="82"/>
      <c r="K2" s="82"/>
    </row>
    <row r="3" spans="1:11" ht="15" customHeight="1">
      <c r="A3" s="12"/>
      <c r="I3" s="82" t="s">
        <v>7</v>
      </c>
      <c r="J3" s="82"/>
      <c r="K3" s="82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5" t="s">
        <v>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3" t="s">
        <v>9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5.75" customHeight="1">
      <c r="A9" s="83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9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80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80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80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80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80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80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80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80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80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80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80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80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80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80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80"/>
      <c r="J29" s="16"/>
      <c r="K29" s="16"/>
    </row>
    <row r="30" spans="1:11" ht="15.7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80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80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80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80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80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80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80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80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80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80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80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80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80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80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80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80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80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80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80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80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80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80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80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80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80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80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80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80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80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80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80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80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80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80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80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80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80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80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80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80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80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80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80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80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80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80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80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80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80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80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80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80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80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80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80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80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80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80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80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80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80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80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80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80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80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80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80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80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80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80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80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80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80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80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80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80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80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80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80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80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80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80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80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80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80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80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80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80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80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80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80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80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80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80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80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80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80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80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80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80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80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80"/>
      <c r="J131" s="16"/>
      <c r="K131" s="16"/>
    </row>
    <row r="132" spans="1:11" ht="15.75" customHeight="1">
      <c r="A132" s="76" t="s">
        <v>137</v>
      </c>
      <c r="B132" s="77"/>
      <c r="C132" s="77"/>
      <c r="D132" s="77"/>
      <c r="E132" s="77"/>
      <c r="F132" s="78"/>
      <c r="G132" s="16"/>
      <c r="H132" s="16"/>
      <c r="I132" s="81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60" zoomScaleNormal="60" zoomScalePageLayoutView="70" workbookViewId="0" topLeftCell="A1">
      <selection activeCell="A9" sqref="A9:N9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7.140625" style="0" bestFit="1" customWidth="1"/>
    <col min="4" max="4" width="6.57421875" style="0" bestFit="1" customWidth="1"/>
    <col min="5" max="5" width="20.00390625" style="0" customWidth="1"/>
    <col min="6" max="6" width="15.140625" style="0" customWidth="1"/>
    <col min="7" max="7" width="18.00390625" style="0" bestFit="1" customWidth="1"/>
    <col min="8" max="8" width="13.57421875" style="0" customWidth="1"/>
    <col min="9" max="9" width="29.57421875" style="0" customWidth="1"/>
    <col min="10" max="10" width="14.140625" style="0" customWidth="1"/>
    <col min="11" max="11" width="0.5625" style="0" hidden="1" customWidth="1"/>
    <col min="12" max="14" width="9.140625" style="0" hidden="1" customWidth="1"/>
  </cols>
  <sheetData>
    <row r="1" spans="9:10" ht="15" customHeight="1">
      <c r="I1" s="82"/>
      <c r="J1" s="82"/>
    </row>
    <row r="2" spans="9:10" ht="17.25" customHeight="1">
      <c r="I2" s="82" t="s">
        <v>144</v>
      </c>
      <c r="J2" s="82"/>
    </row>
    <row r="3" spans="9:10" ht="15" customHeight="1">
      <c r="I3" s="84" t="s">
        <v>248</v>
      </c>
      <c r="J3" s="84"/>
    </row>
    <row r="4" spans="4:9" ht="15" customHeight="1">
      <c r="D4" s="14"/>
      <c r="E4" s="73"/>
      <c r="F4" s="73"/>
      <c r="G4" s="73"/>
      <c r="H4" s="73"/>
      <c r="I4" t="s">
        <v>7</v>
      </c>
    </row>
    <row r="5" spans="1:8" ht="15" customHeight="1">
      <c r="A5" s="49" t="s">
        <v>138</v>
      </c>
      <c r="D5" s="14"/>
      <c r="E5" s="73"/>
      <c r="F5" s="73"/>
      <c r="G5" s="73"/>
      <c r="H5" s="73"/>
    </row>
    <row r="6" spans="1:10" ht="15">
      <c r="A6" s="86" t="s">
        <v>139</v>
      </c>
      <c r="B6" s="86"/>
      <c r="C6" s="86"/>
      <c r="D6" s="86"/>
      <c r="E6" s="86"/>
      <c r="F6" s="86"/>
      <c r="G6" s="86"/>
      <c r="H6" s="86"/>
      <c r="I6" s="86"/>
      <c r="J6" s="86"/>
    </row>
    <row r="7" spans="1:8" ht="15">
      <c r="A7" s="13"/>
      <c r="B7" s="13"/>
      <c r="C7" s="13"/>
      <c r="D7" s="13"/>
      <c r="E7" s="75"/>
      <c r="F7" s="75"/>
      <c r="G7" s="75"/>
      <c r="H7" s="75"/>
    </row>
    <row r="8" spans="1:14" ht="15.75" customHeight="1">
      <c r="A8" s="87" t="s">
        <v>246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ht="15">
      <c r="A9" s="87" t="s">
        <v>249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8" ht="15.75">
      <c r="A10" s="46"/>
      <c r="B10" s="46"/>
      <c r="C10" s="46"/>
      <c r="D10" s="46"/>
      <c r="E10" s="74"/>
      <c r="F10" s="74"/>
      <c r="G10" s="74"/>
      <c r="H10" s="74"/>
    </row>
    <row r="11" spans="1:10" ht="38.25">
      <c r="A11" s="15" t="s">
        <v>151</v>
      </c>
      <c r="B11" s="15" t="s">
        <v>149</v>
      </c>
      <c r="C11" s="15" t="s">
        <v>140</v>
      </c>
      <c r="D11" s="15" t="s">
        <v>141</v>
      </c>
      <c r="E11" s="94" t="s">
        <v>150</v>
      </c>
      <c r="F11" s="95"/>
      <c r="G11" s="95"/>
      <c r="H11" s="95"/>
      <c r="I11" s="15" t="s">
        <v>142</v>
      </c>
      <c r="J11" s="15" t="s">
        <v>143</v>
      </c>
    </row>
    <row r="12" spans="1:10" ht="17.25" customHeight="1">
      <c r="A12" s="11">
        <v>1</v>
      </c>
      <c r="B12" s="11">
        <v>2</v>
      </c>
      <c r="C12" s="11">
        <v>3</v>
      </c>
      <c r="D12" s="11">
        <v>4</v>
      </c>
      <c r="E12" s="96">
        <v>5</v>
      </c>
      <c r="F12" s="97"/>
      <c r="G12" s="97"/>
      <c r="H12" s="97"/>
      <c r="I12" s="11">
        <v>6</v>
      </c>
      <c r="J12" s="11">
        <v>7</v>
      </c>
    </row>
    <row r="13" spans="1:10" ht="19.5" customHeight="1">
      <c r="A13" s="50" t="s">
        <v>232</v>
      </c>
      <c r="B13" s="51"/>
      <c r="C13" s="51"/>
      <c r="D13" s="51"/>
      <c r="E13" s="98" t="s">
        <v>239</v>
      </c>
      <c r="F13" s="99"/>
      <c r="G13" s="99"/>
      <c r="H13" s="99"/>
      <c r="I13" s="51"/>
      <c r="J13" s="51"/>
    </row>
    <row r="14" spans="1:10" ht="16.5" thickBot="1">
      <c r="A14" s="104" t="s">
        <v>247</v>
      </c>
      <c r="B14" s="105"/>
      <c r="C14" s="105"/>
      <c r="D14" s="105"/>
      <c r="E14" s="108" t="s">
        <v>240</v>
      </c>
      <c r="F14" s="103"/>
      <c r="G14" s="103"/>
      <c r="H14" s="103"/>
      <c r="I14" s="102"/>
      <c r="J14" s="102"/>
    </row>
    <row r="15" spans="1:10" ht="30.75" customHeight="1" thickBot="1">
      <c r="A15" s="104"/>
      <c r="B15" s="105"/>
      <c r="C15" s="105"/>
      <c r="D15" s="76"/>
      <c r="E15" s="109" t="s">
        <v>233</v>
      </c>
      <c r="F15" s="110" t="s">
        <v>234</v>
      </c>
      <c r="G15" s="110" t="s">
        <v>235</v>
      </c>
      <c r="H15" s="111" t="s">
        <v>236</v>
      </c>
      <c r="I15" s="107"/>
      <c r="J15" s="102"/>
    </row>
    <row r="16" spans="1:10" ht="36.75" customHeight="1" thickBot="1">
      <c r="A16" s="104"/>
      <c r="B16" s="105"/>
      <c r="C16" s="105"/>
      <c r="D16" s="76"/>
      <c r="E16" s="112" t="s">
        <v>237</v>
      </c>
      <c r="F16" s="92">
        <v>370</v>
      </c>
      <c r="G16" s="93">
        <v>400</v>
      </c>
      <c r="H16" s="113">
        <v>430</v>
      </c>
      <c r="I16" s="107"/>
      <c r="J16" s="102"/>
    </row>
    <row r="17" spans="1:10" ht="26.25" customHeight="1" thickBot="1">
      <c r="A17" s="104"/>
      <c r="B17" s="105"/>
      <c r="C17" s="105"/>
      <c r="D17" s="76"/>
      <c r="E17" s="114" t="s">
        <v>238</v>
      </c>
      <c r="F17" s="115">
        <v>48</v>
      </c>
      <c r="G17" s="116">
        <v>50</v>
      </c>
      <c r="H17" s="117">
        <v>52</v>
      </c>
      <c r="I17" s="107"/>
      <c r="J17" s="102"/>
    </row>
    <row r="18" spans="1:10" ht="42" customHeight="1">
      <c r="A18" s="104"/>
      <c r="B18" s="105"/>
      <c r="C18" s="105"/>
      <c r="D18" s="105"/>
      <c r="E18" s="123" t="s">
        <v>243</v>
      </c>
      <c r="F18" s="124"/>
      <c r="G18" s="124"/>
      <c r="H18" s="125"/>
      <c r="I18" s="102"/>
      <c r="J18" s="102"/>
    </row>
    <row r="19" spans="1:10" ht="114.75" customHeight="1">
      <c r="A19" s="104"/>
      <c r="B19" s="105"/>
      <c r="C19" s="105"/>
      <c r="D19" s="105"/>
      <c r="E19" s="100" t="s">
        <v>245</v>
      </c>
      <c r="F19" s="101"/>
      <c r="G19" s="100" t="s">
        <v>241</v>
      </c>
      <c r="H19" s="106"/>
      <c r="I19" s="102"/>
      <c r="J19" s="102"/>
    </row>
    <row r="20" spans="1:10" ht="38.25" customHeight="1">
      <c r="A20" s="104"/>
      <c r="B20" s="105"/>
      <c r="C20" s="105"/>
      <c r="D20" s="105"/>
      <c r="E20" s="106" t="s">
        <v>242</v>
      </c>
      <c r="F20" s="121"/>
      <c r="G20" s="121"/>
      <c r="H20" s="122"/>
      <c r="I20" s="102"/>
      <c r="J20" s="102"/>
    </row>
    <row r="21" spans="1:10" ht="249.75" customHeight="1">
      <c r="A21" s="104"/>
      <c r="B21" s="105"/>
      <c r="C21" s="105"/>
      <c r="D21" s="105"/>
      <c r="E21" s="118" t="s">
        <v>244</v>
      </c>
      <c r="F21" s="119"/>
      <c r="G21" s="119"/>
      <c r="H21" s="120"/>
      <c r="I21" s="102"/>
      <c r="J21" s="102"/>
    </row>
  </sheetData>
  <mergeCells count="21">
    <mergeCell ref="E19:F19"/>
    <mergeCell ref="G19:H19"/>
    <mergeCell ref="E20:H20"/>
    <mergeCell ref="E21:H21"/>
    <mergeCell ref="A14:A21"/>
    <mergeCell ref="B14:B21"/>
    <mergeCell ref="C14:C21"/>
    <mergeCell ref="D14:D21"/>
    <mergeCell ref="A9:N9"/>
    <mergeCell ref="E11:H11"/>
    <mergeCell ref="E12:H12"/>
    <mergeCell ref="E13:H13"/>
    <mergeCell ref="E14:H14"/>
    <mergeCell ref="E18:H18"/>
    <mergeCell ref="I14:I21"/>
    <mergeCell ref="J14:J21"/>
    <mergeCell ref="I1:J1"/>
    <mergeCell ref="I2:J2"/>
    <mergeCell ref="I3:J3"/>
    <mergeCell ref="A6:J6"/>
    <mergeCell ref="A8:N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J5" sqref="J5:J80"/>
    </sheetView>
  </sheetViews>
  <sheetFormatPr defaultColWidth="9.140625" defaultRowHeight="15"/>
  <cols>
    <col min="2" max="2" width="48.57421875" style="0" customWidth="1"/>
    <col min="5" max="6" width="10.140625" style="0" bestFit="1" customWidth="1"/>
    <col min="7" max="8" width="11.28125" style="0" bestFit="1" customWidth="1"/>
    <col min="10" max="10" width="11.28125" style="0" bestFit="1" customWidth="1"/>
  </cols>
  <sheetData>
    <row r="1" spans="1:11" ht="38.25">
      <c r="A1" s="48" t="s">
        <v>135</v>
      </c>
      <c r="B1" s="15" t="s">
        <v>148</v>
      </c>
      <c r="C1" s="15" t="s">
        <v>12</v>
      </c>
      <c r="D1" s="15" t="s">
        <v>13</v>
      </c>
      <c r="E1" s="15" t="s">
        <v>14</v>
      </c>
      <c r="F1" s="53" t="s">
        <v>146</v>
      </c>
      <c r="G1" s="15" t="s">
        <v>17</v>
      </c>
      <c r="H1" s="15" t="s">
        <v>18</v>
      </c>
      <c r="I1" s="15" t="s">
        <v>231</v>
      </c>
      <c r="J1" s="15" t="s">
        <v>145</v>
      </c>
      <c r="K1" s="15" t="s">
        <v>20</v>
      </c>
    </row>
    <row r="2" spans="1:11" ht="15.75">
      <c r="A2" s="11">
        <v>1</v>
      </c>
      <c r="B2" s="10">
        <v>2</v>
      </c>
      <c r="C2" s="10">
        <v>3</v>
      </c>
      <c r="D2" s="10">
        <v>4</v>
      </c>
      <c r="E2" s="10">
        <v>5</v>
      </c>
      <c r="F2" s="54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</row>
    <row r="3" spans="1:11" ht="15.75">
      <c r="A3" s="11"/>
      <c r="B3" s="10" t="s">
        <v>147</v>
      </c>
      <c r="C3" s="10"/>
      <c r="D3" s="10"/>
      <c r="E3" s="10"/>
      <c r="F3" s="54"/>
      <c r="G3" s="16"/>
      <c r="H3" s="16"/>
      <c r="I3" s="16"/>
      <c r="J3" s="52"/>
      <c r="K3" s="16"/>
    </row>
    <row r="4" spans="1:11" ht="15" customHeight="1">
      <c r="A4" s="56"/>
      <c r="B4" s="55" t="s">
        <v>229</v>
      </c>
      <c r="C4" s="57"/>
      <c r="D4" s="58"/>
      <c r="E4" s="59"/>
      <c r="F4" s="60"/>
      <c r="G4" s="61"/>
      <c r="H4" s="61"/>
      <c r="I4" s="61"/>
      <c r="J4" s="52"/>
      <c r="K4" s="16"/>
    </row>
    <row r="5" spans="1:11" ht="78.75">
      <c r="A5" s="11">
        <v>1</v>
      </c>
      <c r="B5" s="18" t="s">
        <v>180</v>
      </c>
      <c r="C5" s="21" t="s">
        <v>1</v>
      </c>
      <c r="D5" s="64">
        <v>30</v>
      </c>
      <c r="E5" s="30">
        <f aca="true" t="shared" si="0" ref="E5:E7">F5/1.2</f>
        <v>187.60833333333335</v>
      </c>
      <c r="F5" s="69">
        <v>225.13</v>
      </c>
      <c r="G5" s="63">
        <f aca="true" t="shared" si="1" ref="G5:G7">D5*E5</f>
        <v>5628.25</v>
      </c>
      <c r="H5" s="63">
        <f aca="true" t="shared" si="2" ref="H5:H7">D5*F5</f>
        <v>6753.9</v>
      </c>
      <c r="I5" s="19"/>
      <c r="J5" s="30">
        <f>F5*1.15</f>
        <v>258.8995</v>
      </c>
      <c r="K5" s="62"/>
    </row>
    <row r="6" spans="1:11" ht="78.75">
      <c r="A6" s="11">
        <v>2</v>
      </c>
      <c r="B6" s="18" t="s">
        <v>181</v>
      </c>
      <c r="C6" s="21" t="s">
        <v>1</v>
      </c>
      <c r="D6" s="64">
        <v>12</v>
      </c>
      <c r="E6" s="30">
        <f t="shared" si="0"/>
        <v>200.73333333333335</v>
      </c>
      <c r="F6" s="69">
        <v>240.88</v>
      </c>
      <c r="G6" s="63">
        <f t="shared" si="1"/>
        <v>2408.8</v>
      </c>
      <c r="H6" s="63">
        <f t="shared" si="2"/>
        <v>2890.56</v>
      </c>
      <c r="I6" s="19"/>
      <c r="J6" s="30">
        <f aca="true" t="shared" si="3" ref="J6:J69">F6*1.15</f>
        <v>277.012</v>
      </c>
      <c r="K6" s="62"/>
    </row>
    <row r="7" spans="1:11" ht="78.75">
      <c r="A7" s="11">
        <v>3</v>
      </c>
      <c r="B7" s="18" t="s">
        <v>182</v>
      </c>
      <c r="C7" s="21" t="s">
        <v>1</v>
      </c>
      <c r="D7" s="64">
        <v>20</v>
      </c>
      <c r="E7" s="30">
        <f t="shared" si="0"/>
        <v>176.55</v>
      </c>
      <c r="F7" s="69">
        <v>211.86</v>
      </c>
      <c r="G7" s="63">
        <f t="shared" si="1"/>
        <v>3531</v>
      </c>
      <c r="H7" s="63">
        <f t="shared" si="2"/>
        <v>4237.200000000001</v>
      </c>
      <c r="I7" s="19"/>
      <c r="J7" s="30">
        <f t="shared" si="3"/>
        <v>243.639</v>
      </c>
      <c r="K7" s="62"/>
    </row>
    <row r="8" spans="1:11" ht="15.75">
      <c r="A8" s="11">
        <v>4</v>
      </c>
      <c r="B8" s="18" t="s">
        <v>183</v>
      </c>
      <c r="C8" s="21" t="s">
        <v>0</v>
      </c>
      <c r="D8" s="64">
        <v>2</v>
      </c>
      <c r="E8" s="30">
        <f>F8/1.2</f>
        <v>402.2083333333333</v>
      </c>
      <c r="F8" s="65">
        <v>482.65</v>
      </c>
      <c r="G8" s="63">
        <f>D8*E8</f>
        <v>804.4166666666666</v>
      </c>
      <c r="H8" s="63">
        <f>D8*F8</f>
        <v>965.3</v>
      </c>
      <c r="I8" s="19"/>
      <c r="J8" s="30">
        <f t="shared" si="3"/>
        <v>555.0474999999999</v>
      </c>
      <c r="K8" s="62"/>
    </row>
    <row r="9" spans="1:11" ht="15.75">
      <c r="A9" s="11">
        <v>5</v>
      </c>
      <c r="B9" s="18" t="s">
        <v>184</v>
      </c>
      <c r="C9" s="21" t="s">
        <v>0</v>
      </c>
      <c r="D9" s="64">
        <v>2</v>
      </c>
      <c r="E9" s="30">
        <f aca="true" t="shared" si="4" ref="E9:E72">F9/1.2</f>
        <v>307.40833333333336</v>
      </c>
      <c r="F9" s="65">
        <v>368.89</v>
      </c>
      <c r="G9" s="63">
        <f aca="true" t="shared" si="5" ref="G9:G72">D9*E9</f>
        <v>614.8166666666667</v>
      </c>
      <c r="H9" s="63">
        <f aca="true" t="shared" si="6" ref="H9:H80">D9*F9</f>
        <v>737.78</v>
      </c>
      <c r="I9" s="19"/>
      <c r="J9" s="30">
        <f t="shared" si="3"/>
        <v>424.22349999999994</v>
      </c>
      <c r="K9" s="62"/>
    </row>
    <row r="10" spans="1:11" ht="15.75">
      <c r="A10" s="11">
        <v>6</v>
      </c>
      <c r="B10" s="18" t="s">
        <v>185</v>
      </c>
      <c r="C10" s="21" t="s">
        <v>0</v>
      </c>
      <c r="D10" s="64">
        <v>6</v>
      </c>
      <c r="E10" s="30">
        <f t="shared" si="4"/>
        <v>478.9416666666667</v>
      </c>
      <c r="F10" s="65">
        <v>574.73</v>
      </c>
      <c r="G10" s="63">
        <f t="shared" si="5"/>
        <v>2873.6500000000005</v>
      </c>
      <c r="H10" s="63">
        <f t="shared" si="6"/>
        <v>3448.38</v>
      </c>
      <c r="I10" s="19"/>
      <c r="J10" s="30">
        <f t="shared" si="3"/>
        <v>660.9395</v>
      </c>
      <c r="K10" s="62"/>
    </row>
    <row r="11" spans="1:11" ht="15.75">
      <c r="A11" s="11">
        <v>7</v>
      </c>
      <c r="B11" s="18" t="s">
        <v>186</v>
      </c>
      <c r="C11" s="21" t="s">
        <v>0</v>
      </c>
      <c r="D11" s="64">
        <v>1</v>
      </c>
      <c r="E11" s="30">
        <f t="shared" si="4"/>
        <v>184.15</v>
      </c>
      <c r="F11" s="65">
        <v>220.98</v>
      </c>
      <c r="G11" s="63">
        <f t="shared" si="5"/>
        <v>184.15</v>
      </c>
      <c r="H11" s="63">
        <f t="shared" si="6"/>
        <v>220.98</v>
      </c>
      <c r="I11" s="19"/>
      <c r="J11" s="30">
        <f t="shared" si="3"/>
        <v>254.12699999999998</v>
      </c>
      <c r="K11" s="62"/>
    </row>
    <row r="12" spans="1:11" ht="63">
      <c r="A12" s="11">
        <v>8</v>
      </c>
      <c r="B12" s="18" t="s">
        <v>187</v>
      </c>
      <c r="C12" s="21" t="s">
        <v>0</v>
      </c>
      <c r="D12" s="64">
        <v>4</v>
      </c>
      <c r="E12" s="30">
        <f t="shared" si="4"/>
        <v>118.85833333333333</v>
      </c>
      <c r="F12" s="65">
        <v>142.63</v>
      </c>
      <c r="G12" s="63">
        <f t="shared" si="5"/>
        <v>475.43333333333334</v>
      </c>
      <c r="H12" s="63">
        <f t="shared" si="6"/>
        <v>570.52</v>
      </c>
      <c r="I12" s="19"/>
      <c r="J12" s="30">
        <f t="shared" si="3"/>
        <v>164.0245</v>
      </c>
      <c r="K12" s="62"/>
    </row>
    <row r="13" spans="1:11" ht="63">
      <c r="A13" s="11">
        <v>9</v>
      </c>
      <c r="B13" s="18" t="s">
        <v>188</v>
      </c>
      <c r="C13" s="21" t="s">
        <v>0</v>
      </c>
      <c r="D13" s="64">
        <v>4</v>
      </c>
      <c r="E13" s="30">
        <f t="shared" si="4"/>
        <v>113.16666666666669</v>
      </c>
      <c r="F13" s="65">
        <v>135.8</v>
      </c>
      <c r="G13" s="63">
        <f t="shared" si="5"/>
        <v>452.66666666666674</v>
      </c>
      <c r="H13" s="63">
        <f t="shared" si="6"/>
        <v>543.2</v>
      </c>
      <c r="I13" s="19"/>
      <c r="J13" s="30">
        <f t="shared" si="3"/>
        <v>156.17</v>
      </c>
      <c r="K13" s="62"/>
    </row>
    <row r="14" spans="1:11" ht="47.25">
      <c r="A14" s="11">
        <v>10</v>
      </c>
      <c r="B14" s="18" t="s">
        <v>189</v>
      </c>
      <c r="C14" s="21" t="s">
        <v>0</v>
      </c>
      <c r="D14" s="66">
        <v>4</v>
      </c>
      <c r="E14" s="30">
        <f t="shared" si="4"/>
        <v>113.78333333333333</v>
      </c>
      <c r="F14" s="67">
        <v>136.54</v>
      </c>
      <c r="G14" s="63">
        <f t="shared" si="5"/>
        <v>455.1333333333333</v>
      </c>
      <c r="H14" s="68">
        <f t="shared" si="6"/>
        <v>546.16</v>
      </c>
      <c r="I14" s="19"/>
      <c r="J14" s="30">
        <f t="shared" si="3"/>
        <v>157.021</v>
      </c>
      <c r="K14" s="62"/>
    </row>
    <row r="15" spans="1:11" ht="15.75">
      <c r="A15" s="11">
        <v>11</v>
      </c>
      <c r="B15" s="18" t="s">
        <v>190</v>
      </c>
      <c r="C15" s="21" t="s">
        <v>0</v>
      </c>
      <c r="D15" s="66">
        <v>10</v>
      </c>
      <c r="E15" s="30">
        <f t="shared" si="4"/>
        <v>134.33333333333334</v>
      </c>
      <c r="F15" s="67">
        <v>161.2</v>
      </c>
      <c r="G15" s="63">
        <f t="shared" si="5"/>
        <v>1343.3333333333335</v>
      </c>
      <c r="H15" s="68">
        <f t="shared" si="6"/>
        <v>1612</v>
      </c>
      <c r="I15" s="19"/>
      <c r="J15" s="30">
        <f t="shared" si="3"/>
        <v>185.37999999999997</v>
      </c>
      <c r="K15" s="62"/>
    </row>
    <row r="16" spans="1:11" ht="63">
      <c r="A16" s="11">
        <v>12</v>
      </c>
      <c r="B16" s="18" t="s">
        <v>191</v>
      </c>
      <c r="C16" s="21" t="s">
        <v>0</v>
      </c>
      <c r="D16" s="66">
        <v>16</v>
      </c>
      <c r="E16" s="30">
        <f t="shared" si="4"/>
        <v>87.18333333333334</v>
      </c>
      <c r="F16" s="67">
        <v>104.62</v>
      </c>
      <c r="G16" s="63">
        <f t="shared" si="5"/>
        <v>1394.9333333333334</v>
      </c>
      <c r="H16" s="68">
        <f t="shared" si="6"/>
        <v>1673.92</v>
      </c>
      <c r="I16" s="19"/>
      <c r="J16" s="30">
        <f t="shared" si="3"/>
        <v>120.313</v>
      </c>
      <c r="K16" s="62"/>
    </row>
    <row r="17" spans="1:11" ht="47.25">
      <c r="A17" s="11">
        <v>13</v>
      </c>
      <c r="B17" s="18" t="s">
        <v>192</v>
      </c>
      <c r="C17" s="21" t="s">
        <v>0</v>
      </c>
      <c r="D17" s="66">
        <v>2</v>
      </c>
      <c r="E17" s="30">
        <v>65.22</v>
      </c>
      <c r="F17" s="67">
        <v>65.22</v>
      </c>
      <c r="G17" s="63">
        <f t="shared" si="5"/>
        <v>130.44</v>
      </c>
      <c r="H17" s="68">
        <f t="shared" si="6"/>
        <v>130.44</v>
      </c>
      <c r="I17" s="19"/>
      <c r="J17" s="30">
        <f t="shared" si="3"/>
        <v>75.00299999999999</v>
      </c>
      <c r="K17" s="62"/>
    </row>
    <row r="18" spans="1:11" ht="63">
      <c r="A18" s="11">
        <v>14</v>
      </c>
      <c r="B18" s="18" t="s">
        <v>193</v>
      </c>
      <c r="C18" s="21" t="s">
        <v>0</v>
      </c>
      <c r="D18" s="66">
        <v>14</v>
      </c>
      <c r="E18" s="30">
        <f t="shared" si="4"/>
        <v>112.60833333333333</v>
      </c>
      <c r="F18" s="67">
        <v>135.13</v>
      </c>
      <c r="G18" s="63">
        <f t="shared" si="5"/>
        <v>1576.5166666666667</v>
      </c>
      <c r="H18" s="68">
        <f t="shared" si="6"/>
        <v>1891.82</v>
      </c>
      <c r="I18" s="19"/>
      <c r="J18" s="30">
        <f t="shared" si="3"/>
        <v>155.3995</v>
      </c>
      <c r="K18" s="62"/>
    </row>
    <row r="19" spans="1:11" ht="47.25">
      <c r="A19" s="11">
        <v>15</v>
      </c>
      <c r="B19" s="18" t="s">
        <v>194</v>
      </c>
      <c r="C19" s="21" t="s">
        <v>0</v>
      </c>
      <c r="D19" s="66">
        <v>1</v>
      </c>
      <c r="E19" s="30">
        <f t="shared" si="4"/>
        <v>56.125</v>
      </c>
      <c r="F19" s="67">
        <v>67.35</v>
      </c>
      <c r="G19" s="63">
        <f t="shared" si="5"/>
        <v>56.125</v>
      </c>
      <c r="H19" s="68">
        <f t="shared" si="6"/>
        <v>67.35</v>
      </c>
      <c r="I19" s="19"/>
      <c r="J19" s="30">
        <f t="shared" si="3"/>
        <v>77.45249999999999</v>
      </c>
      <c r="K19" s="62"/>
    </row>
    <row r="20" spans="1:11" ht="15.75">
      <c r="A20" s="11">
        <v>16</v>
      </c>
      <c r="B20" s="18" t="s">
        <v>195</v>
      </c>
      <c r="C20" s="21" t="s">
        <v>0</v>
      </c>
      <c r="D20" s="66">
        <v>1</v>
      </c>
      <c r="E20" s="30">
        <f t="shared" si="4"/>
        <v>96</v>
      </c>
      <c r="F20" s="67">
        <v>115.2</v>
      </c>
      <c r="G20" s="63">
        <f t="shared" si="5"/>
        <v>96</v>
      </c>
      <c r="H20" s="68">
        <f t="shared" si="6"/>
        <v>115.2</v>
      </c>
      <c r="I20" s="19"/>
      <c r="J20" s="30">
        <f t="shared" si="3"/>
        <v>132.48</v>
      </c>
      <c r="K20" s="62"/>
    </row>
    <row r="21" spans="1:11" ht="47.25">
      <c r="A21" s="11">
        <v>17</v>
      </c>
      <c r="B21" s="18" t="s">
        <v>196</v>
      </c>
      <c r="C21" s="21" t="s">
        <v>0</v>
      </c>
      <c r="D21" s="66">
        <v>1</v>
      </c>
      <c r="E21" s="30">
        <f t="shared" si="4"/>
        <v>86.71666666666667</v>
      </c>
      <c r="F21" s="67">
        <v>104.06</v>
      </c>
      <c r="G21" s="63">
        <f t="shared" si="5"/>
        <v>86.71666666666667</v>
      </c>
      <c r="H21" s="68">
        <f t="shared" si="6"/>
        <v>104.06</v>
      </c>
      <c r="I21" s="19"/>
      <c r="J21" s="30">
        <f t="shared" si="3"/>
        <v>119.669</v>
      </c>
      <c r="K21" s="62"/>
    </row>
    <row r="22" spans="1:11" ht="15.75">
      <c r="A22" s="11">
        <v>18</v>
      </c>
      <c r="B22" s="18" t="s">
        <v>197</v>
      </c>
      <c r="C22" s="21" t="s">
        <v>0</v>
      </c>
      <c r="D22" s="66">
        <v>1</v>
      </c>
      <c r="E22" s="30">
        <f aca="true" t="shared" si="7" ref="E22:E63">F23/1.2</f>
        <v>49.81666666666667</v>
      </c>
      <c r="F22" s="70">
        <v>170.29</v>
      </c>
      <c r="G22" s="63">
        <f t="shared" si="5"/>
        <v>49.81666666666667</v>
      </c>
      <c r="H22" s="68">
        <f aca="true" t="shared" si="8" ref="H22:H63">D22*F23</f>
        <v>59.78</v>
      </c>
      <c r="I22" s="19"/>
      <c r="J22" s="30">
        <f t="shared" si="3"/>
        <v>195.8335</v>
      </c>
      <c r="K22" s="62"/>
    </row>
    <row r="23" spans="1:11" ht="63">
      <c r="A23" s="11">
        <v>19</v>
      </c>
      <c r="B23" s="18" t="s">
        <v>198</v>
      </c>
      <c r="C23" s="21" t="s">
        <v>0</v>
      </c>
      <c r="D23" s="66">
        <v>2</v>
      </c>
      <c r="E23" s="30">
        <f t="shared" si="7"/>
        <v>72.2</v>
      </c>
      <c r="F23" s="67">
        <v>59.78</v>
      </c>
      <c r="G23" s="63">
        <f t="shared" si="5"/>
        <v>144.4</v>
      </c>
      <c r="H23" s="68">
        <f t="shared" si="8"/>
        <v>173.28</v>
      </c>
      <c r="I23" s="19"/>
      <c r="J23" s="30">
        <f t="shared" si="3"/>
        <v>68.747</v>
      </c>
      <c r="K23" s="62"/>
    </row>
    <row r="24" spans="1:11" ht="47.25">
      <c r="A24" s="11">
        <v>20</v>
      </c>
      <c r="B24" s="18" t="s">
        <v>199</v>
      </c>
      <c r="C24" s="21" t="s">
        <v>0</v>
      </c>
      <c r="D24" s="66">
        <v>6</v>
      </c>
      <c r="E24" s="30">
        <f t="shared" si="7"/>
        <v>118.66666666666667</v>
      </c>
      <c r="F24" s="67">
        <v>86.64</v>
      </c>
      <c r="G24" s="63">
        <f t="shared" si="5"/>
        <v>712</v>
      </c>
      <c r="H24" s="68">
        <f t="shared" si="8"/>
        <v>854.4000000000001</v>
      </c>
      <c r="I24" s="19"/>
      <c r="J24" s="30">
        <f t="shared" si="3"/>
        <v>99.636</v>
      </c>
      <c r="K24" s="62"/>
    </row>
    <row r="25" spans="1:11" ht="47.25">
      <c r="A25" s="11">
        <v>21</v>
      </c>
      <c r="B25" s="18" t="s">
        <v>200</v>
      </c>
      <c r="C25" s="21" t="s">
        <v>0</v>
      </c>
      <c r="D25" s="66">
        <v>1</v>
      </c>
      <c r="E25" s="30">
        <f t="shared" si="7"/>
        <v>38.36666666666667</v>
      </c>
      <c r="F25" s="67">
        <v>142.4</v>
      </c>
      <c r="G25" s="63">
        <f t="shared" si="5"/>
        <v>38.36666666666667</v>
      </c>
      <c r="H25" s="68">
        <f t="shared" si="8"/>
        <v>46.04</v>
      </c>
      <c r="I25" s="19"/>
      <c r="J25" s="30">
        <f t="shared" si="3"/>
        <v>163.76</v>
      </c>
      <c r="K25" s="62"/>
    </row>
    <row r="26" spans="1:11" ht="47.25">
      <c r="A26" s="11">
        <v>22</v>
      </c>
      <c r="B26" s="18" t="s">
        <v>201</v>
      </c>
      <c r="C26" s="21" t="s">
        <v>0</v>
      </c>
      <c r="D26" s="66">
        <v>1</v>
      </c>
      <c r="E26" s="30">
        <f t="shared" si="7"/>
        <v>123.17500000000001</v>
      </c>
      <c r="F26" s="67">
        <v>46.04</v>
      </c>
      <c r="G26" s="63">
        <f t="shared" si="5"/>
        <v>123.17500000000001</v>
      </c>
      <c r="H26" s="68">
        <f t="shared" si="8"/>
        <v>147.81</v>
      </c>
      <c r="I26" s="19"/>
      <c r="J26" s="30">
        <f t="shared" si="3"/>
        <v>52.946</v>
      </c>
      <c r="K26" s="62"/>
    </row>
    <row r="27" spans="1:11" ht="47.25">
      <c r="A27" s="11">
        <v>23</v>
      </c>
      <c r="B27" s="18" t="s">
        <v>202</v>
      </c>
      <c r="C27" s="21" t="s">
        <v>0</v>
      </c>
      <c r="D27" s="66">
        <v>1</v>
      </c>
      <c r="E27" s="30">
        <f t="shared" si="7"/>
        <v>123.30833333333334</v>
      </c>
      <c r="F27" s="67">
        <v>147.81</v>
      </c>
      <c r="G27" s="63">
        <f t="shared" si="5"/>
        <v>123.30833333333334</v>
      </c>
      <c r="H27" s="68">
        <f t="shared" si="8"/>
        <v>147.97</v>
      </c>
      <c r="I27" s="19"/>
      <c r="J27" s="30">
        <f t="shared" si="3"/>
        <v>169.98149999999998</v>
      </c>
      <c r="K27" s="62"/>
    </row>
    <row r="28" spans="1:11" ht="47.25">
      <c r="A28" s="11">
        <v>24</v>
      </c>
      <c r="B28" s="18" t="s">
        <v>203</v>
      </c>
      <c r="C28" s="21" t="s">
        <v>0</v>
      </c>
      <c r="D28" s="66">
        <v>2</v>
      </c>
      <c r="E28" s="30">
        <f t="shared" si="7"/>
        <v>34.266666666666666</v>
      </c>
      <c r="F28" s="67">
        <v>147.97</v>
      </c>
      <c r="G28" s="63">
        <f t="shared" si="5"/>
        <v>68.53333333333333</v>
      </c>
      <c r="H28" s="68">
        <f t="shared" si="8"/>
        <v>82.24</v>
      </c>
      <c r="I28" s="19"/>
      <c r="J28" s="30">
        <f t="shared" si="3"/>
        <v>170.16549999999998</v>
      </c>
      <c r="K28" s="62"/>
    </row>
    <row r="29" spans="1:11" ht="47.25">
      <c r="A29" s="11">
        <v>25</v>
      </c>
      <c r="B29" s="18" t="s">
        <v>204</v>
      </c>
      <c r="C29" s="21" t="s">
        <v>0</v>
      </c>
      <c r="D29" s="66">
        <v>1</v>
      </c>
      <c r="E29" s="30">
        <f t="shared" si="7"/>
        <v>37.95</v>
      </c>
      <c r="F29" s="67">
        <v>41.12</v>
      </c>
      <c r="G29" s="63">
        <f t="shared" si="5"/>
        <v>37.95</v>
      </c>
      <c r="H29" s="68">
        <f t="shared" si="8"/>
        <v>45.54</v>
      </c>
      <c r="I29" s="19"/>
      <c r="J29" s="30">
        <f t="shared" si="3"/>
        <v>47.288</v>
      </c>
      <c r="K29" s="62"/>
    </row>
    <row r="30" spans="1:11" ht="47.25">
      <c r="A30" s="11">
        <v>26</v>
      </c>
      <c r="B30" s="18" t="s">
        <v>205</v>
      </c>
      <c r="C30" s="21" t="s">
        <v>0</v>
      </c>
      <c r="D30" s="66">
        <v>1</v>
      </c>
      <c r="E30" s="30">
        <f t="shared" si="7"/>
        <v>28.90833333333333</v>
      </c>
      <c r="F30" s="67">
        <v>45.54</v>
      </c>
      <c r="G30" s="63">
        <f t="shared" si="5"/>
        <v>28.90833333333333</v>
      </c>
      <c r="H30" s="68">
        <f t="shared" si="8"/>
        <v>34.69</v>
      </c>
      <c r="I30" s="19"/>
      <c r="J30" s="30">
        <f t="shared" si="3"/>
        <v>52.370999999999995</v>
      </c>
      <c r="K30" s="62"/>
    </row>
    <row r="31" spans="1:11" ht="47.25">
      <c r="A31" s="11">
        <v>27</v>
      </c>
      <c r="B31" s="18" t="s">
        <v>206</v>
      </c>
      <c r="C31" s="21" t="s">
        <v>0</v>
      </c>
      <c r="D31" s="66">
        <v>1</v>
      </c>
      <c r="E31" s="30">
        <f t="shared" si="7"/>
        <v>131.35833333333335</v>
      </c>
      <c r="F31" s="67">
        <v>34.69</v>
      </c>
      <c r="G31" s="63">
        <f t="shared" si="5"/>
        <v>131.35833333333335</v>
      </c>
      <c r="H31" s="68">
        <f t="shared" si="8"/>
        <v>157.63</v>
      </c>
      <c r="I31" s="19"/>
      <c r="J31" s="30">
        <f t="shared" si="3"/>
        <v>39.893499999999996</v>
      </c>
      <c r="K31" s="62"/>
    </row>
    <row r="32" spans="1:11" ht="47.25">
      <c r="A32" s="11">
        <v>28</v>
      </c>
      <c r="B32" s="18" t="s">
        <v>207</v>
      </c>
      <c r="C32" s="21" t="s">
        <v>0</v>
      </c>
      <c r="D32" s="66">
        <v>10</v>
      </c>
      <c r="E32" s="30">
        <f t="shared" si="7"/>
        <v>73.59166666666667</v>
      </c>
      <c r="F32" s="67">
        <v>157.63</v>
      </c>
      <c r="G32" s="63">
        <f t="shared" si="5"/>
        <v>735.9166666666667</v>
      </c>
      <c r="H32" s="68">
        <f t="shared" si="8"/>
        <v>883.1</v>
      </c>
      <c r="I32" s="19"/>
      <c r="J32" s="30">
        <f t="shared" si="3"/>
        <v>181.2745</v>
      </c>
      <c r="K32" s="62"/>
    </row>
    <row r="33" spans="1:11" ht="47.25">
      <c r="A33" s="11">
        <v>29</v>
      </c>
      <c r="B33" s="18" t="s">
        <v>208</v>
      </c>
      <c r="C33" s="21" t="s">
        <v>0</v>
      </c>
      <c r="D33" s="66">
        <v>2</v>
      </c>
      <c r="E33" s="30">
        <f t="shared" si="7"/>
        <v>85.4</v>
      </c>
      <c r="F33" s="67">
        <v>88.31</v>
      </c>
      <c r="G33" s="63">
        <f t="shared" si="5"/>
        <v>170.8</v>
      </c>
      <c r="H33" s="68">
        <f t="shared" si="8"/>
        <v>204.96</v>
      </c>
      <c r="I33" s="19"/>
      <c r="J33" s="30">
        <f t="shared" si="3"/>
        <v>101.5565</v>
      </c>
      <c r="K33" s="62"/>
    </row>
    <row r="34" spans="1:11" ht="63">
      <c r="A34" s="11">
        <v>30</v>
      </c>
      <c r="B34" s="18" t="s">
        <v>209</v>
      </c>
      <c r="C34" s="21" t="s">
        <v>0</v>
      </c>
      <c r="D34" s="66">
        <v>10</v>
      </c>
      <c r="E34" s="30">
        <f t="shared" si="7"/>
        <v>64.11666666666667</v>
      </c>
      <c r="F34" s="67">
        <v>102.48</v>
      </c>
      <c r="G34" s="63">
        <f t="shared" si="5"/>
        <v>641.1666666666667</v>
      </c>
      <c r="H34" s="68">
        <f t="shared" si="8"/>
        <v>769.4</v>
      </c>
      <c r="I34" s="19"/>
      <c r="J34" s="30">
        <f t="shared" si="3"/>
        <v>117.85199999999999</v>
      </c>
      <c r="K34" s="62"/>
    </row>
    <row r="35" spans="1:11" ht="47.25">
      <c r="A35" s="11">
        <v>31</v>
      </c>
      <c r="B35" s="18" t="s">
        <v>210</v>
      </c>
      <c r="C35" s="21" t="s">
        <v>0</v>
      </c>
      <c r="D35" s="66">
        <v>2</v>
      </c>
      <c r="E35" s="30">
        <f t="shared" si="7"/>
        <v>1208.4833333333333</v>
      </c>
      <c r="F35" s="67">
        <v>76.94</v>
      </c>
      <c r="G35" s="63">
        <f t="shared" si="5"/>
        <v>2416.9666666666667</v>
      </c>
      <c r="H35" s="68">
        <f t="shared" si="8"/>
        <v>2900.36</v>
      </c>
      <c r="I35" s="19"/>
      <c r="J35" s="30">
        <f t="shared" si="3"/>
        <v>88.481</v>
      </c>
      <c r="K35" s="62"/>
    </row>
    <row r="36" spans="1:11" ht="63">
      <c r="A36" s="11">
        <v>32</v>
      </c>
      <c r="B36" s="18" t="s">
        <v>211</v>
      </c>
      <c r="C36" s="21" t="s">
        <v>0</v>
      </c>
      <c r="D36" s="66">
        <v>1</v>
      </c>
      <c r="E36" s="30">
        <f t="shared" si="7"/>
        <v>161.20000000000002</v>
      </c>
      <c r="F36" s="67">
        <v>1450.18</v>
      </c>
      <c r="G36" s="63">
        <f t="shared" si="5"/>
        <v>161.20000000000002</v>
      </c>
      <c r="H36" s="68">
        <f t="shared" si="8"/>
        <v>193.44</v>
      </c>
      <c r="I36" s="19"/>
      <c r="J36" s="30">
        <f t="shared" si="3"/>
        <v>1667.7069999999999</v>
      </c>
      <c r="K36" s="62"/>
    </row>
    <row r="37" spans="1:11" ht="31.5">
      <c r="A37" s="11">
        <v>33</v>
      </c>
      <c r="B37" s="18" t="s">
        <v>212</v>
      </c>
      <c r="C37" s="21" t="s">
        <v>0</v>
      </c>
      <c r="D37" s="66">
        <v>2</v>
      </c>
      <c r="E37" s="30">
        <f t="shared" si="7"/>
        <v>138.93333333333334</v>
      </c>
      <c r="F37" s="67">
        <v>193.44</v>
      </c>
      <c r="G37" s="63">
        <f t="shared" si="5"/>
        <v>277.8666666666667</v>
      </c>
      <c r="H37" s="68">
        <f t="shared" si="8"/>
        <v>333.44</v>
      </c>
      <c r="I37" s="19"/>
      <c r="J37" s="30">
        <f t="shared" si="3"/>
        <v>222.456</v>
      </c>
      <c r="K37" s="62"/>
    </row>
    <row r="38" spans="1:11" ht="47.25">
      <c r="A38" s="11">
        <v>34</v>
      </c>
      <c r="B38" s="18" t="s">
        <v>213</v>
      </c>
      <c r="C38" s="21" t="s">
        <v>0</v>
      </c>
      <c r="D38" s="66">
        <v>2</v>
      </c>
      <c r="E38" s="30">
        <f t="shared" si="7"/>
        <v>33.59166666666667</v>
      </c>
      <c r="F38" s="67">
        <v>166.72</v>
      </c>
      <c r="G38" s="63">
        <f t="shared" si="5"/>
        <v>67.18333333333334</v>
      </c>
      <c r="H38" s="68">
        <f t="shared" si="8"/>
        <v>80.62</v>
      </c>
      <c r="I38" s="19"/>
      <c r="J38" s="30">
        <f t="shared" si="3"/>
        <v>191.72799999999998</v>
      </c>
      <c r="K38" s="62"/>
    </row>
    <row r="39" spans="1:11" ht="47.25">
      <c r="A39" s="11">
        <v>35</v>
      </c>
      <c r="B39" s="18" t="s">
        <v>214</v>
      </c>
      <c r="C39" s="21" t="s">
        <v>0</v>
      </c>
      <c r="D39" s="66">
        <v>2</v>
      </c>
      <c r="E39" s="30">
        <f t="shared" si="7"/>
        <v>7.566666666666667</v>
      </c>
      <c r="F39" s="67">
        <v>40.31</v>
      </c>
      <c r="G39" s="63">
        <f t="shared" si="5"/>
        <v>15.133333333333335</v>
      </c>
      <c r="H39" s="68">
        <f t="shared" si="8"/>
        <v>18.16</v>
      </c>
      <c r="I39" s="19"/>
      <c r="J39" s="30">
        <f t="shared" si="3"/>
        <v>46.3565</v>
      </c>
      <c r="K39" s="62"/>
    </row>
    <row r="40" spans="1:11" ht="31.5">
      <c r="A40" s="11">
        <v>36</v>
      </c>
      <c r="B40" s="18" t="s">
        <v>215</v>
      </c>
      <c r="C40" s="21" t="s">
        <v>0</v>
      </c>
      <c r="D40" s="66">
        <v>4</v>
      </c>
      <c r="E40" s="30">
        <f t="shared" si="7"/>
        <v>106.21666666666667</v>
      </c>
      <c r="F40" s="67">
        <v>9.08</v>
      </c>
      <c r="G40" s="63">
        <f t="shared" si="5"/>
        <v>424.8666666666667</v>
      </c>
      <c r="H40" s="68">
        <f t="shared" si="8"/>
        <v>509.84</v>
      </c>
      <c r="I40" s="19"/>
      <c r="J40" s="30">
        <f t="shared" si="3"/>
        <v>10.441999999999998</v>
      </c>
      <c r="K40" s="62"/>
    </row>
    <row r="41" spans="1:11" ht="47.25">
      <c r="A41" s="11">
        <v>37</v>
      </c>
      <c r="B41" s="18" t="s">
        <v>216</v>
      </c>
      <c r="C41" s="21" t="s">
        <v>0</v>
      </c>
      <c r="D41" s="66">
        <v>4</v>
      </c>
      <c r="E41" s="30">
        <f t="shared" si="7"/>
        <v>11.966666666666667</v>
      </c>
      <c r="F41" s="67">
        <v>127.46</v>
      </c>
      <c r="G41" s="63">
        <f t="shared" si="5"/>
        <v>47.86666666666667</v>
      </c>
      <c r="H41" s="68">
        <f t="shared" si="8"/>
        <v>57.44</v>
      </c>
      <c r="I41" s="19"/>
      <c r="J41" s="30">
        <f t="shared" si="3"/>
        <v>146.57899999999998</v>
      </c>
      <c r="K41" s="62"/>
    </row>
    <row r="42" spans="1:11" ht="31.5">
      <c r="A42" s="11">
        <v>38</v>
      </c>
      <c r="B42" s="18" t="s">
        <v>217</v>
      </c>
      <c r="C42" s="21" t="s">
        <v>0</v>
      </c>
      <c r="D42" s="66">
        <v>4</v>
      </c>
      <c r="E42" s="30">
        <f t="shared" si="7"/>
        <v>122.93333333333335</v>
      </c>
      <c r="F42" s="67">
        <v>14.36</v>
      </c>
      <c r="G42" s="63">
        <f t="shared" si="5"/>
        <v>491.7333333333334</v>
      </c>
      <c r="H42" s="68">
        <f t="shared" si="8"/>
        <v>590.08</v>
      </c>
      <c r="I42" s="19"/>
      <c r="J42" s="30">
        <f t="shared" si="3"/>
        <v>16.514</v>
      </c>
      <c r="K42" s="62"/>
    </row>
    <row r="43" spans="1:11" ht="31.5">
      <c r="A43" s="11">
        <v>39</v>
      </c>
      <c r="B43" s="18" t="s">
        <v>218</v>
      </c>
      <c r="C43" s="21" t="s">
        <v>0</v>
      </c>
      <c r="D43" s="66">
        <v>8</v>
      </c>
      <c r="E43" s="30">
        <f t="shared" si="7"/>
        <v>73.3</v>
      </c>
      <c r="F43" s="67">
        <v>147.52</v>
      </c>
      <c r="G43" s="63">
        <f t="shared" si="5"/>
        <v>586.4</v>
      </c>
      <c r="H43" s="68">
        <f t="shared" si="8"/>
        <v>703.68</v>
      </c>
      <c r="I43" s="19"/>
      <c r="J43" s="30">
        <f t="shared" si="3"/>
        <v>169.648</v>
      </c>
      <c r="K43" s="62"/>
    </row>
    <row r="44" spans="1:11" ht="63">
      <c r="A44" s="11">
        <v>40</v>
      </c>
      <c r="B44" s="18" t="s">
        <v>219</v>
      </c>
      <c r="C44" s="21" t="s">
        <v>1</v>
      </c>
      <c r="D44" s="66">
        <v>12</v>
      </c>
      <c r="E44" s="30">
        <f t="shared" si="7"/>
        <v>57.53333333333334</v>
      </c>
      <c r="F44" s="67">
        <v>87.96</v>
      </c>
      <c r="G44" s="63">
        <f t="shared" si="5"/>
        <v>690.4000000000001</v>
      </c>
      <c r="H44" s="68">
        <f t="shared" si="8"/>
        <v>828.48</v>
      </c>
      <c r="I44" s="19"/>
      <c r="J44" s="30">
        <f t="shared" si="3"/>
        <v>101.15399999999998</v>
      </c>
      <c r="K44" s="62"/>
    </row>
    <row r="45" spans="1:11" ht="63">
      <c r="A45" s="11">
        <v>41</v>
      </c>
      <c r="B45" s="18" t="s">
        <v>220</v>
      </c>
      <c r="C45" s="21" t="s">
        <v>1</v>
      </c>
      <c r="D45" s="66">
        <v>30</v>
      </c>
      <c r="E45" s="30">
        <f t="shared" si="7"/>
        <v>1.4166666666666667</v>
      </c>
      <c r="F45" s="67">
        <v>69.04</v>
      </c>
      <c r="G45" s="63">
        <f t="shared" si="5"/>
        <v>42.5</v>
      </c>
      <c r="H45" s="68">
        <f t="shared" si="8"/>
        <v>51</v>
      </c>
      <c r="I45" s="19"/>
      <c r="J45" s="30">
        <f t="shared" si="3"/>
        <v>79.396</v>
      </c>
      <c r="K45" s="62"/>
    </row>
    <row r="46" spans="1:11" ht="31.5">
      <c r="A46" s="11">
        <v>42</v>
      </c>
      <c r="B46" s="18" t="s">
        <v>221</v>
      </c>
      <c r="C46" s="21" t="s">
        <v>2</v>
      </c>
      <c r="D46" s="66">
        <v>40</v>
      </c>
      <c r="E46" s="30">
        <f t="shared" si="7"/>
        <v>43.40833333333334</v>
      </c>
      <c r="F46" s="67">
        <v>1.7</v>
      </c>
      <c r="G46" s="63">
        <f t="shared" si="5"/>
        <v>1736.3333333333335</v>
      </c>
      <c r="H46" s="68">
        <f t="shared" si="8"/>
        <v>2083.6000000000004</v>
      </c>
      <c r="I46" s="19"/>
      <c r="J46" s="30">
        <f t="shared" si="3"/>
        <v>1.9549999999999998</v>
      </c>
      <c r="K46" s="62"/>
    </row>
    <row r="47" spans="1:11" ht="47.25">
      <c r="A47" s="11">
        <v>43</v>
      </c>
      <c r="B47" s="18" t="s">
        <v>222</v>
      </c>
      <c r="C47" s="21" t="s">
        <v>2</v>
      </c>
      <c r="D47" s="66">
        <v>40</v>
      </c>
      <c r="E47" s="30">
        <f t="shared" si="7"/>
        <v>34.90833333333334</v>
      </c>
      <c r="F47" s="67">
        <v>52.09</v>
      </c>
      <c r="G47" s="63">
        <f t="shared" si="5"/>
        <v>1396.3333333333335</v>
      </c>
      <c r="H47" s="68">
        <f t="shared" si="8"/>
        <v>1675.6</v>
      </c>
      <c r="I47" s="19"/>
      <c r="J47" s="30">
        <f t="shared" si="3"/>
        <v>59.9035</v>
      </c>
      <c r="K47" s="62"/>
    </row>
    <row r="48" spans="1:11" ht="78.75">
      <c r="A48" s="11">
        <v>44</v>
      </c>
      <c r="B48" s="18" t="s">
        <v>223</v>
      </c>
      <c r="C48" s="21" t="s">
        <v>2</v>
      </c>
      <c r="D48" s="66">
        <v>40</v>
      </c>
      <c r="E48" s="30">
        <f t="shared" si="7"/>
        <v>899.2666666666667</v>
      </c>
      <c r="F48" s="67">
        <v>41.89</v>
      </c>
      <c r="G48" s="63">
        <f t="shared" si="5"/>
        <v>35970.666666666664</v>
      </c>
      <c r="H48" s="68">
        <f t="shared" si="8"/>
        <v>43164.799999999996</v>
      </c>
      <c r="I48" s="19"/>
      <c r="J48" s="30">
        <f t="shared" si="3"/>
        <v>48.1735</v>
      </c>
      <c r="K48" s="62"/>
    </row>
    <row r="49" spans="1:11" ht="31.5">
      <c r="A49" s="11">
        <v>45</v>
      </c>
      <c r="B49" s="18" t="s">
        <v>224</v>
      </c>
      <c r="C49" s="21" t="s">
        <v>0</v>
      </c>
      <c r="D49" s="66">
        <v>1</v>
      </c>
      <c r="E49" s="30">
        <f t="shared" si="7"/>
        <v>498.775</v>
      </c>
      <c r="F49" s="67">
        <v>1079.12</v>
      </c>
      <c r="G49" s="63">
        <f t="shared" si="5"/>
        <v>498.775</v>
      </c>
      <c r="H49" s="68">
        <f t="shared" si="8"/>
        <v>598.53</v>
      </c>
      <c r="I49" s="19"/>
      <c r="J49" s="30">
        <f t="shared" si="3"/>
        <v>1240.9879999999998</v>
      </c>
      <c r="K49" s="62"/>
    </row>
    <row r="50" spans="1:11" ht="31.5">
      <c r="A50" s="11">
        <v>46</v>
      </c>
      <c r="B50" s="18" t="s">
        <v>225</v>
      </c>
      <c r="C50" s="21" t="s">
        <v>0</v>
      </c>
      <c r="D50" s="66">
        <v>1</v>
      </c>
      <c r="E50" s="30">
        <f t="shared" si="7"/>
        <v>1824.1333333333334</v>
      </c>
      <c r="F50" s="19">
        <v>598.53</v>
      </c>
      <c r="G50" s="63">
        <f t="shared" si="5"/>
        <v>1824.1333333333334</v>
      </c>
      <c r="H50" s="68">
        <f t="shared" si="8"/>
        <v>2188.96</v>
      </c>
      <c r="I50" s="19"/>
      <c r="J50" s="30">
        <f t="shared" si="3"/>
        <v>688.3095</v>
      </c>
      <c r="K50" s="62"/>
    </row>
    <row r="51" spans="1:11" ht="47.25">
      <c r="A51" s="11">
        <v>47</v>
      </c>
      <c r="B51" s="18" t="s">
        <v>152</v>
      </c>
      <c r="C51" s="21" t="s">
        <v>0</v>
      </c>
      <c r="D51" s="66">
        <v>1</v>
      </c>
      <c r="E51" s="30">
        <f t="shared" si="7"/>
        <v>4125.508333333333</v>
      </c>
      <c r="F51" s="67">
        <v>2188.96</v>
      </c>
      <c r="G51" s="63">
        <f t="shared" si="5"/>
        <v>4125.508333333333</v>
      </c>
      <c r="H51" s="68">
        <f t="shared" si="8"/>
        <v>4950.61</v>
      </c>
      <c r="I51" s="19"/>
      <c r="J51" s="30">
        <f t="shared" si="3"/>
        <v>2517.3039999999996</v>
      </c>
      <c r="K51" s="62"/>
    </row>
    <row r="52" spans="1:11" ht="31.5">
      <c r="A52" s="11">
        <v>48</v>
      </c>
      <c r="B52" s="18" t="s">
        <v>153</v>
      </c>
      <c r="C52" s="21" t="s">
        <v>0</v>
      </c>
      <c r="D52" s="66">
        <v>1</v>
      </c>
      <c r="E52" s="30">
        <f t="shared" si="7"/>
        <v>385.35</v>
      </c>
      <c r="F52" s="67">
        <v>4950.61</v>
      </c>
      <c r="G52" s="63">
        <f t="shared" si="5"/>
        <v>385.35</v>
      </c>
      <c r="H52" s="68">
        <f t="shared" si="8"/>
        <v>462.42</v>
      </c>
      <c r="I52" s="19"/>
      <c r="J52" s="30">
        <f t="shared" si="3"/>
        <v>5693.201499999999</v>
      </c>
      <c r="K52" s="62"/>
    </row>
    <row r="53" spans="1:11" ht="15.75">
      <c r="A53" s="11">
        <v>49</v>
      </c>
      <c r="B53" s="18" t="s">
        <v>154</v>
      </c>
      <c r="C53" s="21" t="s">
        <v>0</v>
      </c>
      <c r="D53" s="66">
        <v>4</v>
      </c>
      <c r="E53" s="30">
        <f t="shared" si="7"/>
        <v>793.65</v>
      </c>
      <c r="F53" s="67">
        <v>462.42</v>
      </c>
      <c r="G53" s="63">
        <f t="shared" si="5"/>
        <v>3174.6</v>
      </c>
      <c r="H53" s="68">
        <f t="shared" si="8"/>
        <v>3809.52</v>
      </c>
      <c r="I53" s="19"/>
      <c r="J53" s="30">
        <f t="shared" si="3"/>
        <v>531.783</v>
      </c>
      <c r="K53" s="62"/>
    </row>
    <row r="54" spans="1:11" ht="31.5">
      <c r="A54" s="11">
        <v>50</v>
      </c>
      <c r="B54" s="18" t="s">
        <v>155</v>
      </c>
      <c r="C54" s="21" t="s">
        <v>0</v>
      </c>
      <c r="D54" s="66">
        <v>2</v>
      </c>
      <c r="E54" s="30">
        <f t="shared" si="7"/>
        <v>1203.7416666666668</v>
      </c>
      <c r="F54" s="67">
        <v>952.38</v>
      </c>
      <c r="G54" s="63">
        <f t="shared" si="5"/>
        <v>2407.4833333333336</v>
      </c>
      <c r="H54" s="68">
        <f t="shared" si="8"/>
        <v>2888.98</v>
      </c>
      <c r="I54" s="19"/>
      <c r="J54" s="30">
        <f t="shared" si="3"/>
        <v>1095.2369999999999</v>
      </c>
      <c r="K54" s="62"/>
    </row>
    <row r="55" spans="1:11" ht="15.75">
      <c r="A55" s="11">
        <v>51</v>
      </c>
      <c r="B55" s="18" t="s">
        <v>226</v>
      </c>
      <c r="C55" s="21" t="s">
        <v>0</v>
      </c>
      <c r="D55" s="66">
        <v>1</v>
      </c>
      <c r="E55" s="30">
        <f t="shared" si="7"/>
        <v>660.4833333333333</v>
      </c>
      <c r="F55" s="67">
        <v>1444.49</v>
      </c>
      <c r="G55" s="63">
        <f t="shared" si="5"/>
        <v>660.4833333333333</v>
      </c>
      <c r="H55" s="68">
        <f t="shared" si="8"/>
        <v>792.58</v>
      </c>
      <c r="I55" s="19"/>
      <c r="J55" s="30">
        <f t="shared" si="3"/>
        <v>1661.1634999999999</v>
      </c>
      <c r="K55" s="62"/>
    </row>
    <row r="56" spans="1:11" ht="31.5">
      <c r="A56" s="11">
        <v>52</v>
      </c>
      <c r="B56" s="18" t="s">
        <v>227</v>
      </c>
      <c r="C56" s="21" t="s">
        <v>0</v>
      </c>
      <c r="D56" s="66">
        <v>2</v>
      </c>
      <c r="E56" s="30">
        <f t="shared" si="7"/>
        <v>153.33333333333334</v>
      </c>
      <c r="F56" s="67">
        <v>792.58</v>
      </c>
      <c r="G56" s="63">
        <f t="shared" si="5"/>
        <v>306.6666666666667</v>
      </c>
      <c r="H56" s="68">
        <f t="shared" si="8"/>
        <v>368</v>
      </c>
      <c r="I56" s="19"/>
      <c r="J56" s="30">
        <f t="shared" si="3"/>
        <v>911.467</v>
      </c>
      <c r="K56" s="62"/>
    </row>
    <row r="57" spans="1:11" ht="15.75">
      <c r="A57" s="11">
        <v>53</v>
      </c>
      <c r="B57" s="18" t="s">
        <v>156</v>
      </c>
      <c r="C57" s="21" t="s">
        <v>0</v>
      </c>
      <c r="D57" s="66">
        <v>1</v>
      </c>
      <c r="E57" s="30">
        <f t="shared" si="7"/>
        <v>29.600000000000005</v>
      </c>
      <c r="F57" s="67">
        <v>184</v>
      </c>
      <c r="G57" s="63">
        <f t="shared" si="5"/>
        <v>29.600000000000005</v>
      </c>
      <c r="H57" s="68">
        <f t="shared" si="8"/>
        <v>35.52</v>
      </c>
      <c r="I57" s="19"/>
      <c r="J57" s="30">
        <f t="shared" si="3"/>
        <v>211.6</v>
      </c>
      <c r="K57" s="62"/>
    </row>
    <row r="58" spans="1:11" ht="31.5">
      <c r="A58" s="11">
        <v>54</v>
      </c>
      <c r="B58" s="18" t="s">
        <v>157</v>
      </c>
      <c r="C58" s="21" t="s">
        <v>0</v>
      </c>
      <c r="D58" s="66">
        <v>1</v>
      </c>
      <c r="E58" s="30">
        <f t="shared" si="7"/>
        <v>439.65000000000003</v>
      </c>
      <c r="F58" s="67">
        <v>35.52</v>
      </c>
      <c r="G58" s="63">
        <f t="shared" si="5"/>
        <v>439.65000000000003</v>
      </c>
      <c r="H58" s="68">
        <f t="shared" si="8"/>
        <v>527.58</v>
      </c>
      <c r="I58" s="19"/>
      <c r="J58" s="30">
        <f t="shared" si="3"/>
        <v>40.848</v>
      </c>
      <c r="K58" s="62"/>
    </row>
    <row r="59" spans="1:11" ht="31.5">
      <c r="A59" s="11">
        <v>55</v>
      </c>
      <c r="B59" s="18" t="s">
        <v>158</v>
      </c>
      <c r="C59" s="21" t="s">
        <v>0</v>
      </c>
      <c r="D59" s="66">
        <v>1</v>
      </c>
      <c r="E59" s="30">
        <f t="shared" si="7"/>
        <v>198.01666666666668</v>
      </c>
      <c r="F59" s="67">
        <v>527.58</v>
      </c>
      <c r="G59" s="63">
        <f t="shared" si="5"/>
        <v>198.01666666666668</v>
      </c>
      <c r="H59" s="68">
        <f t="shared" si="8"/>
        <v>237.62</v>
      </c>
      <c r="I59" s="19"/>
      <c r="J59" s="30">
        <f t="shared" si="3"/>
        <v>606.717</v>
      </c>
      <c r="K59" s="62"/>
    </row>
    <row r="60" spans="1:11" ht="31.5">
      <c r="A60" s="11">
        <v>56</v>
      </c>
      <c r="B60" s="18" t="s">
        <v>159</v>
      </c>
      <c r="C60" s="21" t="s">
        <v>0</v>
      </c>
      <c r="D60" s="66">
        <v>1</v>
      </c>
      <c r="E60" s="30">
        <f t="shared" si="7"/>
        <v>292.44166666666666</v>
      </c>
      <c r="F60" s="67">
        <v>237.62</v>
      </c>
      <c r="G60" s="63">
        <f t="shared" si="5"/>
        <v>292.44166666666666</v>
      </c>
      <c r="H60" s="68">
        <f t="shared" si="8"/>
        <v>350.93</v>
      </c>
      <c r="I60" s="19"/>
      <c r="J60" s="30">
        <f t="shared" si="3"/>
        <v>273.263</v>
      </c>
      <c r="K60" s="62"/>
    </row>
    <row r="61" spans="1:11" ht="47.25">
      <c r="A61" s="11">
        <v>57</v>
      </c>
      <c r="B61" s="18" t="s">
        <v>160</v>
      </c>
      <c r="C61" s="21" t="s">
        <v>0</v>
      </c>
      <c r="D61" s="66">
        <v>1</v>
      </c>
      <c r="E61" s="30">
        <f t="shared" si="7"/>
        <v>38.425000000000004</v>
      </c>
      <c r="F61" s="67">
        <v>350.93</v>
      </c>
      <c r="G61" s="63">
        <f t="shared" si="5"/>
        <v>38.425000000000004</v>
      </c>
      <c r="H61" s="68">
        <f t="shared" si="8"/>
        <v>46.11</v>
      </c>
      <c r="I61" s="19"/>
      <c r="J61" s="30">
        <f t="shared" si="3"/>
        <v>403.5695</v>
      </c>
      <c r="K61" s="62"/>
    </row>
    <row r="62" spans="1:11" ht="31.5">
      <c r="A62" s="11">
        <v>58</v>
      </c>
      <c r="B62" s="18" t="s">
        <v>161</v>
      </c>
      <c r="C62" s="21" t="s">
        <v>0</v>
      </c>
      <c r="D62" s="66">
        <v>6</v>
      </c>
      <c r="E62" s="30">
        <f t="shared" si="7"/>
        <v>110.89166666666667</v>
      </c>
      <c r="F62" s="67">
        <v>46.11</v>
      </c>
      <c r="G62" s="63">
        <f t="shared" si="5"/>
        <v>665.35</v>
      </c>
      <c r="H62" s="68">
        <f t="shared" si="8"/>
        <v>798.42</v>
      </c>
      <c r="I62" s="19"/>
      <c r="J62" s="30">
        <f t="shared" si="3"/>
        <v>53.0265</v>
      </c>
      <c r="K62" s="62"/>
    </row>
    <row r="63" spans="1:11" ht="15.75">
      <c r="A63" s="11">
        <v>59</v>
      </c>
      <c r="B63" s="18" t="s">
        <v>162</v>
      </c>
      <c r="C63" s="21" t="s">
        <v>0</v>
      </c>
      <c r="D63" s="66">
        <v>4</v>
      </c>
      <c r="E63" s="30">
        <f t="shared" si="7"/>
        <v>68.05833333333334</v>
      </c>
      <c r="F63" s="67">
        <v>133.07</v>
      </c>
      <c r="G63" s="63">
        <f t="shared" si="5"/>
        <v>272.23333333333335</v>
      </c>
      <c r="H63" s="68">
        <f t="shared" si="8"/>
        <v>326.68</v>
      </c>
      <c r="I63" s="19"/>
      <c r="J63" s="30">
        <f t="shared" si="3"/>
        <v>153.0305</v>
      </c>
      <c r="K63" s="62"/>
    </row>
    <row r="64" spans="1:11" ht="15.75">
      <c r="A64" s="11">
        <v>60</v>
      </c>
      <c r="B64" s="18" t="s">
        <v>163</v>
      </c>
      <c r="C64" s="21" t="s">
        <v>0</v>
      </c>
      <c r="D64" s="66">
        <v>1</v>
      </c>
      <c r="E64" s="30">
        <f t="shared" si="4"/>
        <v>68.05833333333334</v>
      </c>
      <c r="F64" s="67">
        <v>81.67</v>
      </c>
      <c r="G64" s="63">
        <f t="shared" si="5"/>
        <v>68.05833333333334</v>
      </c>
      <c r="H64" s="68">
        <f t="shared" si="6"/>
        <v>81.67</v>
      </c>
      <c r="I64" s="19"/>
      <c r="J64" s="30">
        <f t="shared" si="3"/>
        <v>93.92049999999999</v>
      </c>
      <c r="K64" s="62"/>
    </row>
    <row r="65" spans="1:11" ht="15.75">
      <c r="A65" s="11">
        <v>61</v>
      </c>
      <c r="B65" s="18" t="s">
        <v>164</v>
      </c>
      <c r="C65" s="21" t="s">
        <v>0</v>
      </c>
      <c r="D65" s="66">
        <v>1</v>
      </c>
      <c r="E65" s="30">
        <f t="shared" si="4"/>
        <v>81250</v>
      </c>
      <c r="F65" s="67">
        <v>97500</v>
      </c>
      <c r="G65" s="63">
        <f t="shared" si="5"/>
        <v>81250</v>
      </c>
      <c r="H65" s="68">
        <f t="shared" si="6"/>
        <v>97500</v>
      </c>
      <c r="I65" s="19"/>
      <c r="J65" s="30">
        <f t="shared" si="3"/>
        <v>112124.99999999999</v>
      </c>
      <c r="K65" s="62"/>
    </row>
    <row r="66" spans="1:11" ht="15.75">
      <c r="A66" s="11">
        <v>62</v>
      </c>
      <c r="B66" s="18" t="s">
        <v>165</v>
      </c>
      <c r="C66" s="21" t="s">
        <v>0</v>
      </c>
      <c r="D66" s="66">
        <v>2</v>
      </c>
      <c r="E66" s="30">
        <f t="shared" si="4"/>
        <v>282.6416666666667</v>
      </c>
      <c r="F66" s="67">
        <v>339.17</v>
      </c>
      <c r="G66" s="63">
        <f t="shared" si="5"/>
        <v>565.2833333333334</v>
      </c>
      <c r="H66" s="68">
        <f t="shared" si="6"/>
        <v>678.34</v>
      </c>
      <c r="I66" s="19"/>
      <c r="J66" s="30">
        <f t="shared" si="3"/>
        <v>390.0455</v>
      </c>
      <c r="K66" s="62"/>
    </row>
    <row r="67" spans="1:11" ht="15.75">
      <c r="A67" s="11">
        <v>63</v>
      </c>
      <c r="B67" s="18" t="s">
        <v>166</v>
      </c>
      <c r="C67" s="21" t="s">
        <v>0</v>
      </c>
      <c r="D67" s="66">
        <v>2</v>
      </c>
      <c r="E67" s="30">
        <f t="shared" si="4"/>
        <v>2153.2000000000003</v>
      </c>
      <c r="F67" s="67">
        <v>2583.84</v>
      </c>
      <c r="G67" s="63">
        <f t="shared" si="5"/>
        <v>4306.400000000001</v>
      </c>
      <c r="H67" s="68">
        <f t="shared" si="6"/>
        <v>5167.68</v>
      </c>
      <c r="I67" s="19"/>
      <c r="J67" s="30">
        <f t="shared" si="3"/>
        <v>2971.4159999999997</v>
      </c>
      <c r="K67" s="62"/>
    </row>
    <row r="68" spans="1:11" ht="15.75">
      <c r="A68" s="11">
        <v>64</v>
      </c>
      <c r="B68" s="18" t="s">
        <v>167</v>
      </c>
      <c r="C68" s="21" t="s">
        <v>0</v>
      </c>
      <c r="D68" s="66">
        <v>1</v>
      </c>
      <c r="E68" s="30">
        <f t="shared" si="4"/>
        <v>27361.116666666665</v>
      </c>
      <c r="F68" s="67">
        <v>32833.34</v>
      </c>
      <c r="G68" s="63">
        <f t="shared" si="5"/>
        <v>27361.116666666665</v>
      </c>
      <c r="H68" s="68">
        <f t="shared" si="6"/>
        <v>32833.34</v>
      </c>
      <c r="I68" s="19"/>
      <c r="J68" s="30">
        <f t="shared" si="3"/>
        <v>37758.34099999999</v>
      </c>
      <c r="K68" s="62"/>
    </row>
    <row r="69" spans="1:11" ht="15.75">
      <c r="A69" s="11">
        <v>65</v>
      </c>
      <c r="B69" s="18" t="s">
        <v>168</v>
      </c>
      <c r="C69" s="21" t="s">
        <v>0</v>
      </c>
      <c r="D69" s="66">
        <v>1</v>
      </c>
      <c r="E69" s="30">
        <f t="shared" si="4"/>
        <v>520.8333333333334</v>
      </c>
      <c r="F69" s="67">
        <v>625</v>
      </c>
      <c r="G69" s="63">
        <f t="shared" si="5"/>
        <v>520.8333333333334</v>
      </c>
      <c r="H69" s="68">
        <f t="shared" si="6"/>
        <v>625</v>
      </c>
      <c r="I69" s="19"/>
      <c r="J69" s="30">
        <f t="shared" si="3"/>
        <v>718.75</v>
      </c>
      <c r="K69" s="62"/>
    </row>
    <row r="70" spans="1:11" ht="15.75">
      <c r="A70" s="11">
        <v>66</v>
      </c>
      <c r="B70" s="18" t="s">
        <v>169</v>
      </c>
      <c r="C70" s="21" t="s">
        <v>0</v>
      </c>
      <c r="D70" s="66">
        <v>1</v>
      </c>
      <c r="E70" s="30">
        <f t="shared" si="4"/>
        <v>6458.333333333334</v>
      </c>
      <c r="F70" s="67">
        <v>7750</v>
      </c>
      <c r="G70" s="63">
        <f t="shared" si="5"/>
        <v>6458.333333333334</v>
      </c>
      <c r="H70" s="68">
        <f t="shared" si="6"/>
        <v>7750</v>
      </c>
      <c r="I70" s="19"/>
      <c r="J70" s="30">
        <f aca="true" t="shared" si="9" ref="J70:J80">F70*1.15</f>
        <v>8912.5</v>
      </c>
      <c r="K70" s="62"/>
    </row>
    <row r="71" spans="1:11" ht="15.75">
      <c r="A71" s="11">
        <v>67</v>
      </c>
      <c r="B71" s="18" t="s">
        <v>170</v>
      </c>
      <c r="C71" s="21" t="s">
        <v>228</v>
      </c>
      <c r="D71" s="66">
        <v>2</v>
      </c>
      <c r="E71" s="30">
        <f t="shared" si="4"/>
        <v>10000</v>
      </c>
      <c r="F71" s="67">
        <v>12000</v>
      </c>
      <c r="G71" s="63">
        <f t="shared" si="5"/>
        <v>20000</v>
      </c>
      <c r="H71" s="68">
        <f t="shared" si="6"/>
        <v>24000</v>
      </c>
      <c r="I71" s="19"/>
      <c r="J71" s="30">
        <f t="shared" si="9"/>
        <v>13799.999999999998</v>
      </c>
      <c r="K71" s="62"/>
    </row>
    <row r="72" spans="1:11" ht="31.5">
      <c r="A72" s="11">
        <v>68</v>
      </c>
      <c r="B72" s="18" t="s">
        <v>171</v>
      </c>
      <c r="C72" s="21" t="s">
        <v>0</v>
      </c>
      <c r="D72" s="66">
        <v>1</v>
      </c>
      <c r="E72" s="30">
        <f t="shared" si="4"/>
        <v>743.0583333333333</v>
      </c>
      <c r="F72" s="67">
        <v>891.67</v>
      </c>
      <c r="G72" s="63">
        <f t="shared" si="5"/>
        <v>743.0583333333333</v>
      </c>
      <c r="H72" s="68">
        <f t="shared" si="6"/>
        <v>891.67</v>
      </c>
      <c r="I72" s="19"/>
      <c r="J72" s="30">
        <f t="shared" si="9"/>
        <v>1025.4205</v>
      </c>
      <c r="K72" s="62"/>
    </row>
    <row r="73" spans="1:11" ht="15.75">
      <c r="A73" s="11">
        <v>69</v>
      </c>
      <c r="B73" s="18" t="s">
        <v>172</v>
      </c>
      <c r="C73" s="21" t="s">
        <v>0</v>
      </c>
      <c r="D73" s="66">
        <v>1</v>
      </c>
      <c r="E73" s="30">
        <f aca="true" t="shared" si="10" ref="E73:E80">F73/1.2</f>
        <v>325.7</v>
      </c>
      <c r="F73" s="67">
        <v>390.84</v>
      </c>
      <c r="G73" s="63">
        <f aca="true" t="shared" si="11" ref="G73:G80">D73*E73</f>
        <v>325.7</v>
      </c>
      <c r="H73" s="68">
        <f t="shared" si="6"/>
        <v>390.84</v>
      </c>
      <c r="I73" s="19"/>
      <c r="J73" s="30">
        <f t="shared" si="9"/>
        <v>449.46599999999995</v>
      </c>
      <c r="K73" s="62"/>
    </row>
    <row r="74" spans="1:11" ht="15.75">
      <c r="A74" s="11">
        <v>70</v>
      </c>
      <c r="B74" s="18" t="s">
        <v>173</v>
      </c>
      <c r="C74" s="21" t="s">
        <v>0</v>
      </c>
      <c r="D74" s="66">
        <v>1</v>
      </c>
      <c r="E74" s="30">
        <f t="shared" si="10"/>
        <v>270.83333333333337</v>
      </c>
      <c r="F74" s="67">
        <v>325</v>
      </c>
      <c r="G74" s="63">
        <f t="shared" si="11"/>
        <v>270.83333333333337</v>
      </c>
      <c r="H74" s="68">
        <f t="shared" si="6"/>
        <v>325</v>
      </c>
      <c r="I74" s="19"/>
      <c r="J74" s="30">
        <f t="shared" si="9"/>
        <v>373.74999999999994</v>
      </c>
      <c r="K74" s="62"/>
    </row>
    <row r="75" spans="1:11" ht="15.75">
      <c r="A75" s="11">
        <v>71</v>
      </c>
      <c r="B75" s="18" t="s">
        <v>174</v>
      </c>
      <c r="C75" s="21" t="s">
        <v>0</v>
      </c>
      <c r="D75" s="66">
        <v>1</v>
      </c>
      <c r="E75" s="30">
        <f t="shared" si="10"/>
        <v>2763.891666666667</v>
      </c>
      <c r="F75" s="67">
        <v>3316.67</v>
      </c>
      <c r="G75" s="63">
        <f t="shared" si="11"/>
        <v>2763.891666666667</v>
      </c>
      <c r="H75" s="68">
        <f t="shared" si="6"/>
        <v>3316.67</v>
      </c>
      <c r="I75" s="19"/>
      <c r="J75" s="30">
        <f t="shared" si="9"/>
        <v>3814.1704999999997</v>
      </c>
      <c r="K75" s="62"/>
    </row>
    <row r="76" spans="1:11" ht="15.75">
      <c r="A76" s="11">
        <v>72</v>
      </c>
      <c r="B76" s="18" t="s">
        <v>175</v>
      </c>
      <c r="C76" s="21" t="s">
        <v>0</v>
      </c>
      <c r="D76" s="66">
        <v>1</v>
      </c>
      <c r="E76" s="30">
        <f t="shared" si="10"/>
        <v>1968.75</v>
      </c>
      <c r="F76" s="67">
        <v>2362.5</v>
      </c>
      <c r="G76" s="63">
        <f t="shared" si="11"/>
        <v>1968.75</v>
      </c>
      <c r="H76" s="68">
        <f t="shared" si="6"/>
        <v>2362.5</v>
      </c>
      <c r="I76" s="19"/>
      <c r="J76" s="30">
        <f t="shared" si="9"/>
        <v>2716.875</v>
      </c>
      <c r="K76" s="62"/>
    </row>
    <row r="77" spans="1:11" ht="31.5">
      <c r="A77" s="11">
        <v>73</v>
      </c>
      <c r="B77" s="18" t="s">
        <v>176</v>
      </c>
      <c r="C77" s="21" t="s">
        <v>0</v>
      </c>
      <c r="D77" s="66">
        <v>1</v>
      </c>
      <c r="E77" s="30">
        <f t="shared" si="10"/>
        <v>583.3333333333334</v>
      </c>
      <c r="F77" s="67">
        <v>700</v>
      </c>
      <c r="G77" s="63">
        <f t="shared" si="11"/>
        <v>583.3333333333334</v>
      </c>
      <c r="H77" s="68">
        <f t="shared" si="6"/>
        <v>700</v>
      </c>
      <c r="I77" s="19"/>
      <c r="J77" s="30">
        <f t="shared" si="9"/>
        <v>804.9999999999999</v>
      </c>
      <c r="K77" s="62"/>
    </row>
    <row r="78" spans="1:11" ht="31.5">
      <c r="A78" s="11">
        <v>74</v>
      </c>
      <c r="B78" s="18" t="s">
        <v>177</v>
      </c>
      <c r="C78" s="21" t="s">
        <v>0</v>
      </c>
      <c r="D78" s="66">
        <v>1</v>
      </c>
      <c r="E78" s="30">
        <f t="shared" si="10"/>
        <v>347.225</v>
      </c>
      <c r="F78" s="67">
        <v>416.67</v>
      </c>
      <c r="G78" s="63">
        <f t="shared" si="11"/>
        <v>347.225</v>
      </c>
      <c r="H78" s="68">
        <f t="shared" si="6"/>
        <v>416.67</v>
      </c>
      <c r="I78" s="19"/>
      <c r="J78" s="30">
        <f t="shared" si="9"/>
        <v>479.1705</v>
      </c>
      <c r="K78" s="62"/>
    </row>
    <row r="79" spans="1:11" ht="31.5">
      <c r="A79" s="11">
        <v>75</v>
      </c>
      <c r="B79" s="18" t="s">
        <v>178</v>
      </c>
      <c r="C79" s="21" t="s">
        <v>0</v>
      </c>
      <c r="D79" s="66">
        <v>2</v>
      </c>
      <c r="E79" s="30">
        <f t="shared" si="10"/>
        <v>930.5583333333334</v>
      </c>
      <c r="F79" s="67">
        <v>1116.67</v>
      </c>
      <c r="G79" s="63">
        <f t="shared" si="11"/>
        <v>1861.1166666666668</v>
      </c>
      <c r="H79" s="68">
        <f t="shared" si="6"/>
        <v>2233.34</v>
      </c>
      <c r="I79" s="19"/>
      <c r="J79" s="30">
        <f t="shared" si="9"/>
        <v>1284.1705</v>
      </c>
      <c r="K79" s="62"/>
    </row>
    <row r="80" spans="1:11" ht="31.5">
      <c r="A80" s="11">
        <v>76</v>
      </c>
      <c r="B80" s="18" t="s">
        <v>179</v>
      </c>
      <c r="C80" s="21" t="s">
        <v>0</v>
      </c>
      <c r="D80" s="66">
        <v>2</v>
      </c>
      <c r="E80" s="30">
        <f t="shared" si="10"/>
        <v>131.95000000000002</v>
      </c>
      <c r="F80" s="67">
        <v>158.34</v>
      </c>
      <c r="G80" s="63">
        <f t="shared" si="11"/>
        <v>263.90000000000003</v>
      </c>
      <c r="H80" s="68">
        <f t="shared" si="6"/>
        <v>316.68</v>
      </c>
      <c r="I80" s="19"/>
      <c r="J80" s="30">
        <f t="shared" si="9"/>
        <v>182.09099999999998</v>
      </c>
      <c r="K80" s="62"/>
    </row>
    <row r="81" spans="1:11" ht="15.75">
      <c r="A81" s="89" t="s">
        <v>230</v>
      </c>
      <c r="B81" s="90"/>
      <c r="C81" s="90"/>
      <c r="D81" s="90"/>
      <c r="E81" s="90"/>
      <c r="F81" s="91"/>
      <c r="G81" s="72">
        <f>SUM(G5:G80)</f>
        <v>234420.08166666672</v>
      </c>
      <c r="H81" s="72">
        <f>SUM(H5:H80)</f>
        <v>281278.01</v>
      </c>
      <c r="I81" s="52"/>
      <c r="J81" s="71"/>
      <c r="K81" s="16"/>
    </row>
  </sheetData>
  <mergeCells count="1">
    <mergeCell ref="A81:F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2024-05-28T09:36:01Z</dcterms:modified>
  <cp:category/>
  <cp:version/>
  <cp:contentType/>
  <cp:contentStatus/>
</cp:coreProperties>
</file>