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consumabile perfuziologie\"/>
    </mc:Choice>
  </mc:AlternateContent>
  <xr:revisionPtr revIDLastSave="0" documentId="13_ncr:1_{1573F7EB-DF2A-47D1-B967-C8A9B723396A}" xr6:coauthVersionLast="47" xr6:coauthVersionMax="47" xr10:uidLastSave="{00000000-0000-0000-0000-000000000000}"/>
  <bookViews>
    <workbookView xWindow="-120" yWindow="-120" windowWidth="29040" windowHeight="15840" tabRatio="738" activeTab="1" xr2:uid="{00000000-000D-0000-FFFF-FFFF00000000}"/>
  </bookViews>
  <sheets>
    <sheet name="perfuziologie (2)" sheetId="23" r:id="rId1"/>
    <sheet name="Sheet1" sheetId="24" r:id="rId2"/>
    <sheet name="perfuziologie" sheetId="19" r:id="rId3"/>
  </sheets>
  <definedNames>
    <definedName name="_xlnm._FilterDatabase" localSheetId="2" hidden="1">perfuziologie!$A$1:$J$110</definedName>
    <definedName name="_xlnm._FilterDatabase" localSheetId="0" hidden="1">'perfuziologie (2)'!$A$1:$K$120</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3" i="23" l="1"/>
  <c r="J109" i="19"/>
  <c r="I120" i="23"/>
  <c r="K120" i="23" s="1"/>
  <c r="I118" i="23"/>
  <c r="K118" i="23" s="1"/>
  <c r="I117" i="23"/>
  <c r="K117" i="23" s="1"/>
  <c r="I116" i="23"/>
  <c r="K116" i="23" s="1"/>
  <c r="I115" i="23"/>
  <c r="K115" i="23" s="1"/>
  <c r="I114" i="23"/>
  <c r="K114" i="23" s="1"/>
  <c r="I113" i="23"/>
  <c r="K113" i="23" s="1"/>
  <c r="I112" i="23"/>
  <c r="K112" i="23" s="1"/>
  <c r="I111" i="23"/>
  <c r="K111" i="23" s="1"/>
  <c r="I110" i="23"/>
  <c r="K110" i="23" s="1"/>
  <c r="I109" i="23"/>
  <c r="K109" i="23" s="1"/>
  <c r="I108" i="23"/>
  <c r="K108" i="23" s="1"/>
  <c r="I107" i="23"/>
  <c r="K107" i="23" s="1"/>
  <c r="I106" i="23"/>
  <c r="K106" i="23" s="1"/>
  <c r="I105" i="23"/>
  <c r="K105" i="23" s="1"/>
  <c r="I104" i="23"/>
  <c r="K104" i="23" s="1"/>
  <c r="I103" i="23"/>
  <c r="K103" i="23" s="1"/>
  <c r="I102" i="23"/>
  <c r="K102" i="23" s="1"/>
  <c r="I101" i="23"/>
  <c r="K101" i="23" s="1"/>
  <c r="I100" i="23"/>
  <c r="K100" i="23" s="1"/>
  <c r="I99" i="23"/>
  <c r="K99" i="23" s="1"/>
  <c r="I98" i="23"/>
  <c r="K98" i="23" s="1"/>
  <c r="I97" i="23"/>
  <c r="K97" i="23" s="1"/>
  <c r="I96" i="23"/>
  <c r="K96" i="23" s="1"/>
  <c r="I95" i="23"/>
  <c r="K95" i="23" s="1"/>
  <c r="I94" i="23"/>
  <c r="K94" i="23" s="1"/>
  <c r="I93" i="23"/>
  <c r="K93" i="23" s="1"/>
  <c r="I92" i="23"/>
  <c r="K92" i="23" s="1"/>
  <c r="I91" i="23"/>
  <c r="K91" i="23" s="1"/>
  <c r="I90" i="23"/>
  <c r="K90" i="23" s="1"/>
  <c r="I89" i="23"/>
  <c r="K89" i="23" s="1"/>
  <c r="I88" i="23"/>
  <c r="K88" i="23" s="1"/>
  <c r="I87" i="23"/>
  <c r="K87" i="23" s="1"/>
  <c r="I86" i="23"/>
  <c r="K86" i="23" s="1"/>
  <c r="D86" i="23"/>
  <c r="I85" i="23"/>
  <c r="K85" i="23" s="1"/>
  <c r="I84" i="23"/>
  <c r="K84" i="23" s="1"/>
  <c r="I83" i="23"/>
  <c r="K83" i="23" s="1"/>
  <c r="I82" i="23"/>
  <c r="K82" i="23" s="1"/>
  <c r="I81" i="23"/>
  <c r="K81" i="23" s="1"/>
  <c r="I80" i="23"/>
  <c r="K80" i="23" s="1"/>
  <c r="I79" i="23"/>
  <c r="K79" i="23" s="1"/>
  <c r="I78" i="23"/>
  <c r="K78" i="23" s="1"/>
  <c r="I77" i="23"/>
  <c r="K77" i="23" s="1"/>
  <c r="I76" i="23"/>
  <c r="K76" i="23" s="1"/>
  <c r="I75" i="23"/>
  <c r="K75" i="23" s="1"/>
  <c r="I74" i="23"/>
  <c r="K74" i="23" s="1"/>
  <c r="I73" i="23"/>
  <c r="K73" i="23" s="1"/>
  <c r="I72" i="23"/>
  <c r="K72" i="23" s="1"/>
  <c r="I71" i="23"/>
  <c r="K71" i="23" s="1"/>
  <c r="I70" i="23"/>
  <c r="K70" i="23" s="1"/>
  <c r="I69" i="23"/>
  <c r="K69" i="23" s="1"/>
  <c r="I68" i="23"/>
  <c r="K68" i="23" s="1"/>
  <c r="I67" i="23"/>
  <c r="K67" i="23" s="1"/>
  <c r="I66" i="23"/>
  <c r="K66" i="23" s="1"/>
  <c r="I65" i="23"/>
  <c r="K65" i="23" s="1"/>
  <c r="I64" i="23"/>
  <c r="K64" i="23" s="1"/>
  <c r="I63" i="23"/>
  <c r="K63" i="23" s="1"/>
  <c r="I62" i="23"/>
  <c r="K62" i="23" s="1"/>
  <c r="I61" i="23"/>
  <c r="K61" i="23" s="1"/>
  <c r="I60" i="23"/>
  <c r="K60" i="23" s="1"/>
  <c r="I59" i="23"/>
  <c r="K59" i="23" s="1"/>
  <c r="I58" i="23"/>
  <c r="K58" i="23" s="1"/>
  <c r="I57" i="23"/>
  <c r="K57" i="23" s="1"/>
  <c r="I56" i="23"/>
  <c r="K56" i="23" s="1"/>
  <c r="I55" i="23"/>
  <c r="K55" i="23" s="1"/>
  <c r="I54" i="23"/>
  <c r="K54" i="23" s="1"/>
  <c r="I53" i="23"/>
  <c r="K53" i="23" s="1"/>
  <c r="I52" i="23"/>
  <c r="K52" i="23" s="1"/>
  <c r="I51" i="23"/>
  <c r="K51" i="23" s="1"/>
  <c r="I50" i="23"/>
  <c r="K50" i="23" s="1"/>
  <c r="I49" i="23"/>
  <c r="K49" i="23" s="1"/>
  <c r="I48" i="23"/>
  <c r="K48" i="23" s="1"/>
  <c r="I47" i="23"/>
  <c r="K47" i="23" s="1"/>
  <c r="I46" i="23"/>
  <c r="K46" i="23" s="1"/>
  <c r="I45" i="23"/>
  <c r="K45" i="23" s="1"/>
  <c r="I44" i="23"/>
  <c r="K44" i="23" s="1"/>
  <c r="I43" i="23"/>
  <c r="K43" i="23" s="1"/>
  <c r="I42" i="23"/>
  <c r="K42" i="23" s="1"/>
  <c r="I41" i="23"/>
  <c r="K41" i="23" s="1"/>
  <c r="I40" i="23"/>
  <c r="K40" i="23" s="1"/>
  <c r="I39" i="23"/>
  <c r="K39" i="23" s="1"/>
  <c r="I38" i="23"/>
  <c r="K38" i="23" s="1"/>
  <c r="I37" i="23"/>
  <c r="K37" i="23" s="1"/>
  <c r="I36" i="23"/>
  <c r="K36" i="23" s="1"/>
  <c r="I35" i="23"/>
  <c r="K35" i="23" s="1"/>
  <c r="I34" i="23"/>
  <c r="K34" i="23" s="1"/>
  <c r="I33" i="23"/>
  <c r="K33" i="23" s="1"/>
  <c r="I32" i="23"/>
  <c r="K32" i="23" s="1"/>
  <c r="I31" i="23"/>
  <c r="K31" i="23" s="1"/>
  <c r="I30" i="23"/>
  <c r="K30" i="23" s="1"/>
  <c r="I29" i="23"/>
  <c r="K29" i="23" s="1"/>
  <c r="I28" i="23"/>
  <c r="K28" i="23" s="1"/>
  <c r="I27" i="23"/>
  <c r="K27" i="23" s="1"/>
  <c r="I26" i="23"/>
  <c r="K26" i="23" s="1"/>
  <c r="I25" i="23"/>
  <c r="K25" i="23" s="1"/>
  <c r="I24" i="23"/>
  <c r="K24" i="23" s="1"/>
  <c r="I23" i="23"/>
  <c r="K23" i="23" s="1"/>
  <c r="I22" i="23"/>
  <c r="K22" i="23" s="1"/>
  <c r="I21" i="23"/>
  <c r="K21" i="23" s="1"/>
  <c r="I20" i="23"/>
  <c r="K20" i="23" s="1"/>
  <c r="I19" i="23"/>
  <c r="K19" i="23" s="1"/>
  <c r="I18" i="23"/>
  <c r="K18" i="23" s="1"/>
  <c r="I17" i="23"/>
  <c r="K17" i="23" s="1"/>
  <c r="I16" i="23"/>
  <c r="K16" i="23" s="1"/>
  <c r="I15" i="23"/>
  <c r="K15" i="23" s="1"/>
  <c r="I14" i="23"/>
  <c r="K14" i="23" s="1"/>
  <c r="I13" i="23"/>
  <c r="K13" i="23" s="1"/>
  <c r="I12" i="23"/>
  <c r="K12" i="23" s="1"/>
  <c r="I11" i="23"/>
  <c r="K11" i="23" s="1"/>
  <c r="I10" i="23"/>
  <c r="K10" i="23" s="1"/>
  <c r="I9" i="23"/>
  <c r="K9" i="23" s="1"/>
  <c r="I8" i="23"/>
  <c r="K8" i="23" s="1"/>
  <c r="I7" i="23"/>
  <c r="K7" i="23" s="1"/>
  <c r="I6" i="23"/>
  <c r="K6" i="23" s="1"/>
  <c r="I5" i="23"/>
  <c r="K5" i="23" s="1"/>
  <c r="I4" i="23"/>
  <c r="K4" i="23" s="1"/>
  <c r="I3" i="23"/>
  <c r="K3" i="23" s="1"/>
  <c r="I2" i="23"/>
  <c r="H3" i="19"/>
  <c r="J3" i="19" s="1"/>
  <c r="H4" i="19"/>
  <c r="J4" i="19" s="1"/>
  <c r="H5" i="19"/>
  <c r="J5" i="19" s="1"/>
  <c r="H6" i="19"/>
  <c r="J6" i="19" s="1"/>
  <c r="H7" i="19"/>
  <c r="J7" i="19" s="1"/>
  <c r="H8" i="19"/>
  <c r="J8" i="19" s="1"/>
  <c r="H9" i="19"/>
  <c r="J9" i="19" s="1"/>
  <c r="H10" i="19"/>
  <c r="J10" i="19" s="1"/>
  <c r="H11" i="19"/>
  <c r="J11" i="19" s="1"/>
  <c r="H12" i="19"/>
  <c r="J12" i="19" s="1"/>
  <c r="H13" i="19"/>
  <c r="J13" i="19" s="1"/>
  <c r="H14" i="19"/>
  <c r="J14" i="19" s="1"/>
  <c r="H15" i="19"/>
  <c r="J15" i="19" s="1"/>
  <c r="H16" i="19"/>
  <c r="J16" i="19" s="1"/>
  <c r="H17" i="19"/>
  <c r="J17" i="19" s="1"/>
  <c r="H18" i="19"/>
  <c r="J18" i="19" s="1"/>
  <c r="H19" i="19"/>
  <c r="J19" i="19" s="1"/>
  <c r="H20" i="19"/>
  <c r="J20" i="19" s="1"/>
  <c r="H21" i="19"/>
  <c r="J21" i="19" s="1"/>
  <c r="H22" i="19"/>
  <c r="J22" i="19" s="1"/>
  <c r="H23" i="19"/>
  <c r="J23" i="19" s="1"/>
  <c r="H24" i="19"/>
  <c r="J24" i="19" s="1"/>
  <c r="H25" i="19"/>
  <c r="J25" i="19" s="1"/>
  <c r="H26" i="19"/>
  <c r="J26" i="19" s="1"/>
  <c r="H27" i="19"/>
  <c r="J27" i="19" s="1"/>
  <c r="H28" i="19"/>
  <c r="J28" i="19" s="1"/>
  <c r="H29" i="19"/>
  <c r="J29" i="19" s="1"/>
  <c r="H30" i="19"/>
  <c r="J30" i="19" s="1"/>
  <c r="H31" i="19"/>
  <c r="J31" i="19" s="1"/>
  <c r="H32" i="19"/>
  <c r="J32" i="19" s="1"/>
  <c r="H33" i="19"/>
  <c r="J33" i="19" s="1"/>
  <c r="H34" i="19"/>
  <c r="J34" i="19" s="1"/>
  <c r="H35" i="19"/>
  <c r="J35" i="19" s="1"/>
  <c r="H36" i="19"/>
  <c r="J36" i="19" s="1"/>
  <c r="H37" i="19"/>
  <c r="J37" i="19" s="1"/>
  <c r="H38" i="19"/>
  <c r="J38" i="19" s="1"/>
  <c r="H39" i="19"/>
  <c r="J39" i="19" s="1"/>
  <c r="H40" i="19"/>
  <c r="J40" i="19" s="1"/>
  <c r="H41" i="19"/>
  <c r="J41" i="19" s="1"/>
  <c r="H42" i="19"/>
  <c r="J42" i="19" s="1"/>
  <c r="H43" i="19"/>
  <c r="J43" i="19" s="1"/>
  <c r="H44" i="19"/>
  <c r="J44" i="19" s="1"/>
  <c r="H45" i="19"/>
  <c r="J45" i="19" s="1"/>
  <c r="H46" i="19"/>
  <c r="J46" i="19" s="1"/>
  <c r="H47" i="19"/>
  <c r="J47" i="19" s="1"/>
  <c r="H48" i="19"/>
  <c r="J48" i="19" s="1"/>
  <c r="H49" i="19"/>
  <c r="J49" i="19" s="1"/>
  <c r="H50" i="19"/>
  <c r="J50" i="19" s="1"/>
  <c r="H51" i="19"/>
  <c r="J51" i="19" s="1"/>
  <c r="H52" i="19"/>
  <c r="J52" i="19" s="1"/>
  <c r="H53" i="19"/>
  <c r="J53" i="19" s="1"/>
  <c r="H54" i="19"/>
  <c r="J54" i="19" s="1"/>
  <c r="H55" i="19"/>
  <c r="J55" i="19" s="1"/>
  <c r="H56" i="19"/>
  <c r="J56" i="19" s="1"/>
  <c r="H57" i="19"/>
  <c r="J57" i="19" s="1"/>
  <c r="H58" i="19"/>
  <c r="J58" i="19" s="1"/>
  <c r="H59" i="19"/>
  <c r="J59" i="19" s="1"/>
  <c r="H60" i="19"/>
  <c r="J60" i="19" s="1"/>
  <c r="H61" i="19"/>
  <c r="J61" i="19" s="1"/>
  <c r="H62" i="19"/>
  <c r="J62" i="19" s="1"/>
  <c r="H63" i="19"/>
  <c r="J63" i="19" s="1"/>
  <c r="H64" i="19"/>
  <c r="J64" i="19" s="1"/>
  <c r="H65" i="19"/>
  <c r="J65" i="19" s="1"/>
  <c r="H66" i="19"/>
  <c r="J66" i="19" s="1"/>
  <c r="H67" i="19"/>
  <c r="J67" i="19" s="1"/>
  <c r="H68" i="19"/>
  <c r="J68" i="19" s="1"/>
  <c r="H69" i="19"/>
  <c r="J69" i="19" s="1"/>
  <c r="H70" i="19"/>
  <c r="J70" i="19" s="1"/>
  <c r="H71" i="19"/>
  <c r="J71" i="19" s="1"/>
  <c r="H72" i="19"/>
  <c r="J72" i="19" s="1"/>
  <c r="H73" i="19"/>
  <c r="J73" i="19" s="1"/>
  <c r="H74" i="19"/>
  <c r="J74" i="19" s="1"/>
  <c r="H75" i="19"/>
  <c r="J75" i="19" s="1"/>
  <c r="H76" i="19"/>
  <c r="J76" i="19" s="1"/>
  <c r="H77" i="19"/>
  <c r="J77" i="19" s="1"/>
  <c r="H78" i="19"/>
  <c r="J78" i="19" s="1"/>
  <c r="H79" i="19"/>
  <c r="J79" i="19" s="1"/>
  <c r="H80" i="19"/>
  <c r="J80" i="19" s="1"/>
  <c r="H81" i="19"/>
  <c r="J81" i="19" s="1"/>
  <c r="H82" i="19"/>
  <c r="J82" i="19" s="1"/>
  <c r="H83" i="19"/>
  <c r="J83" i="19" s="1"/>
  <c r="H84" i="19"/>
  <c r="J84" i="19" s="1"/>
  <c r="H85" i="19"/>
  <c r="J85" i="19" s="1"/>
  <c r="H86" i="19"/>
  <c r="J86" i="19" s="1"/>
  <c r="H87" i="19"/>
  <c r="J87" i="19" s="1"/>
  <c r="H88" i="19"/>
  <c r="J88" i="19" s="1"/>
  <c r="H89" i="19"/>
  <c r="J89" i="19" s="1"/>
  <c r="H90" i="19"/>
  <c r="J90" i="19" s="1"/>
  <c r="H91" i="19"/>
  <c r="J91" i="19" s="1"/>
  <c r="H92" i="19"/>
  <c r="J92" i="19" s="1"/>
  <c r="H93" i="19"/>
  <c r="J93" i="19" s="1"/>
  <c r="H94" i="19"/>
  <c r="J94" i="19" s="1"/>
  <c r="H95" i="19"/>
  <c r="J95" i="19" s="1"/>
  <c r="H96" i="19"/>
  <c r="J96" i="19" s="1"/>
  <c r="H97" i="19"/>
  <c r="J97" i="19" s="1"/>
  <c r="H98" i="19"/>
  <c r="J98" i="19" s="1"/>
  <c r="H99" i="19"/>
  <c r="J99" i="19" s="1"/>
  <c r="H100" i="19"/>
  <c r="J100" i="19" s="1"/>
  <c r="H101" i="19"/>
  <c r="J101" i="19" s="1"/>
  <c r="H102" i="19"/>
  <c r="J102" i="19" s="1"/>
  <c r="H103" i="19"/>
  <c r="J103" i="19" s="1"/>
  <c r="H104" i="19"/>
  <c r="J104" i="19" s="1"/>
  <c r="H105" i="19"/>
  <c r="J105" i="19" s="1"/>
  <c r="H106" i="19"/>
  <c r="J106" i="19" s="1"/>
  <c r="H107" i="19"/>
  <c r="J107" i="19" s="1"/>
  <c r="H108" i="19"/>
  <c r="J108" i="19" s="1"/>
  <c r="H110" i="19"/>
  <c r="H2" i="19"/>
  <c r="J2" i="19" s="1"/>
  <c r="I119" i="23" l="1"/>
  <c r="K2" i="23"/>
  <c r="K119" i="23" s="1"/>
  <c r="H109" i="19"/>
  <c r="C81" i="19"/>
</calcChain>
</file>

<file path=xl/sharedStrings.xml><?xml version="1.0" encoding="utf-8"?>
<sst xmlns="http://schemas.openxmlformats.org/spreadsheetml/2006/main" count="941" uniqueCount="235">
  <si>
    <t>Nr. Lot</t>
  </si>
  <si>
    <t>Denumire Lot</t>
  </si>
  <si>
    <t>Specificarea tehnică deplină solicitată de către autoritatea contractantă</t>
  </si>
  <si>
    <t>Unitatea de măsură</t>
  </si>
  <si>
    <t>Denumire Poziție</t>
  </si>
  <si>
    <t>bucată</t>
  </si>
  <si>
    <t>Preț estimat fără TVA PENTRU 2025</t>
  </si>
  <si>
    <t>Suma Estimată fărăTVA Pentru 2025</t>
  </si>
  <si>
    <t xml:space="preserve">Total fără TVA: </t>
  </si>
  <si>
    <t xml:space="preserve">Total cu TVA: </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</si>
  <si>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</si>
  <si>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</si>
  <si>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</si>
  <si>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</si>
  <si>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arteriala periferica femorala  17F</t>
  </si>
  <si>
    <t>Canula arteriala periferica femorala  19F</t>
  </si>
  <si>
    <t>Canula arteriala periferica femorala  21F</t>
  </si>
  <si>
    <t>Canula venoasa Bi-Cavala pentru canularea venelor cave pentru interventii cardiace minimal invazive (MICS)</t>
  </si>
  <si>
    <t>Canula venoasa bilumen ovale aplatizate pentru adulti,Mărimea  internă (Fr)   -   32-40</t>
  </si>
  <si>
    <t xml:space="preserve">Canula venoasa bilumen ovale aplatizate pentru adulti, Mărimea  internă (Fr)   -   36-46 </t>
  </si>
  <si>
    <t>Canula venoasa bilumen pentru adulti, ărimea  internă (Fr)   -   36-51</t>
  </si>
  <si>
    <t>Canula venoasa bilumen pentru adulti, Mărimea  internă (Fr)   -   34/46</t>
  </si>
  <si>
    <t>Canula venoasa bilumen pentru adulti, Mărimea  internă (Fr)   -   32/40</t>
  </si>
  <si>
    <t xml:space="preserve">Canulă venoasă monolumen dreaptă pentru copii, Mărimea  internă (Fr)   -   12  </t>
  </si>
  <si>
    <t xml:space="preserve">Canulă venoasă monolumen dreaptă pentru copii, Mărimea  internă (Fr)   -   14 </t>
  </si>
  <si>
    <t xml:space="preserve">Canulă venoasă monolumen dreaptă pentru copii, Mărimea  internă (Fr)   -   16  </t>
  </si>
  <si>
    <t xml:space="preserve">Canulă venoasă monolumen dreaptă pentru copii, Mărimea  internă (Fr)   -   18  </t>
  </si>
  <si>
    <t xml:space="preserve">Canulă venoasă monolumen dreaptă pentru copii, Mărimea  internă (Fr)   -   20   </t>
  </si>
  <si>
    <t xml:space="preserve">Canulă venoasă monolumen dreaptă pentru copii, Mărimea  internă (Fr)   -   22 </t>
  </si>
  <si>
    <t xml:space="preserve">Canulă venoasă monolumen dreaptă pentru copii, Mărimea  internă (Fr)   -   24  </t>
  </si>
  <si>
    <t xml:space="preserve">Canulă venoasă monolumen dreaptă pentru copii,Mărimea  internă (Fr)   -  26 </t>
  </si>
  <si>
    <t xml:space="preserve">Canulă venoasă monolumen dreaptă pentru adulti, Mărimea  internă (Fr)   -   28  </t>
  </si>
  <si>
    <t xml:space="preserve">Canulă venoasă monolumen dreaptă pentru adulti, Mărimea  internă (Fr)   -   30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</si>
  <si>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</si>
  <si>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</si>
  <si>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</si>
  <si>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</si>
  <si>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</si>
  <si>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</si>
  <si>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Canulă venoasă monolumen încovoiate tip „Pacifico”pentru adulti, Mărimea  internă (Fr)   -   22</t>
  </si>
  <si>
    <t>Canulă venoasă monolumen încovoiate tip „Pacifico”pentru copii, Mărimea (Fr)   -   20</t>
  </si>
  <si>
    <t>Canulă venoasă monolumen încovoiate tip „Pacifico”pentru copii, Mărimea (Fr)   -   18</t>
  </si>
  <si>
    <t>Canulă venoasă monolumen încovoiate tip „Pacifico”pentru copii, Mărimea (Fr)   -   16.</t>
  </si>
  <si>
    <t>Canulă venoasă monolumen încovoiate tip „Pacifico”pentru copii, Mărimea (Fr)   -   14</t>
  </si>
  <si>
    <t>Canulă venoasă monolumen încovoiate tip „Pacifico”pentru copii, Mărimea (Fr)   -   12</t>
  </si>
  <si>
    <t>Canule aortica pentru copii. Mărimea internă (Fr)   -   16</t>
  </si>
  <si>
    <t>Canule aortica pentru copii. Mărimea internă (Fr)   -   14</t>
  </si>
  <si>
    <t>Canule aortica pentru adulti Mărimea internă (Fr)   -   18</t>
  </si>
  <si>
    <t xml:space="preserve">Canule aortica pentru adulti Mărimea internă (Fr)   -   20
Lungimea canulei ,cm  27,9-30 cm
</t>
  </si>
  <si>
    <t xml:space="preserve">Canule aortica pentru adulti Mărimea internă (Fr)   -   20
Lungimea canulei ,cm - 30,5
</t>
  </si>
  <si>
    <t xml:space="preserve">Canule aortica pentru adulti Mărimea internă (Fr)   -   22
Lungimea canulei, 27,9-30 cm
</t>
  </si>
  <si>
    <t xml:space="preserve">Canule aortica pentru adulti Mărimea internă (Fr)   -   22
Lungimea canulei, 30,5 cm
</t>
  </si>
  <si>
    <t xml:space="preserve">Canule aortica pentru adulti Mărimea internă (Fr)   -   24
Lungimea canulei,  27,9-30 cm
</t>
  </si>
  <si>
    <t xml:space="preserve">Canule aortica pentru adulti Mărimea internă (Fr)   -   24
Lungimea canulei, 30,5 cm
</t>
  </si>
  <si>
    <t xml:space="preserve">Canule pentru cardioplegia antegradă pentru copii si adulti. Mărimea internă(Fr)   -   7 </t>
  </si>
  <si>
    <t xml:space="preserve">Canule pentru cardioplegia antegradă pentru copii si adulti. Mărimea internă(Fr)   -   9 </t>
  </si>
  <si>
    <t xml:space="preserve">Canule pentru cardioplegie antegradă cu vent pentru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</si>
  <si>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</si>
  <si>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</si>
  <si>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3.3-   3,5  </t>
  </si>
  <si>
    <t xml:space="preserve">Canule pentru perfuzia coronariană directă  pentru adulti. Mărimea internă (mm)   -   3.3-   3,5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</si>
  <si>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</si>
  <si>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</si>
  <si>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</si>
  <si>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</si>
  <si>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</si>
  <si>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(pericardial )aspirator -sump </t>
  </si>
  <si>
    <t>Consumabile pentru masurarea concentratiei heparinei in sange</t>
  </si>
  <si>
    <t>Consumabile pentru masurarea parametrilor  saturatiei venoase temperaturii si hematocritei</t>
  </si>
  <si>
    <t>Consumabile pentru masurarea permanenta presiunii de masina si cardioplegiei</t>
  </si>
  <si>
    <t>Consumabile pentru masurarea sensibilitatii la heparina</t>
  </si>
  <si>
    <t>Consumabile pentru masurarea Timpului Activat de Coagulare</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</si>
  <si>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</si>
  <si>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</si>
  <si>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</si>
  <si>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</si>
  <si>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</si>
  <si>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</si>
  <si>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</si>
  <si>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</si>
  <si>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</si>
  <si>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</si>
  <si>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</si>
  <si>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</si>
  <si>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</si>
  <si>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 xml:space="preserve">Vent cardiac fără conductor pentru copii. Mărimea internă(Fr)   -   13 
</t>
  </si>
  <si>
    <t xml:space="preserve">Vent cardiac fără conductor pentru copii. Mărimea internă(Fr)   -   10 </t>
  </si>
  <si>
    <t>Sac pentru perfuzat</t>
  </si>
  <si>
    <t>Minisucker</t>
  </si>
  <si>
    <t>Hemoconcentrator pentru copii cu set de tubulatura</t>
  </si>
  <si>
    <t>Set pentru dilatatoare vasculare</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</si>
  <si>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</si>
  <si>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</si>
  <si>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</si>
  <si>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</si>
  <si>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</si>
  <si>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</si>
  <si>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</si>
  <si>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</si>
  <si>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</si>
  <si>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</si>
  <si>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</si>
  <si>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</si>
  <si>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10F</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</si>
  <si>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</si>
  <si>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</si>
  <si>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</si>
  <si>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</si>
  <si>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</si>
  <si>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</si>
  <si>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</si>
  <si>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</si>
  <si>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</si>
  <si>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Oxigenator pentru ECMO compatibil cu " Cardiohelp" cu set standart de tubulatura</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</si>
  <si>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</si>
  <si>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</si>
  <si>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</si>
  <si>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Senzor de nivel (Maquet)</t>
  </si>
  <si>
    <t>Consumabile pentriu Cellsaver compatibile cu aparatul Aotologus  Medtronic</t>
  </si>
  <si>
    <t>Consumabile pt masurarea parametrilor echilibrului acido-bazic on-line la copii si adulti</t>
  </si>
  <si>
    <t>Set  consumabile pentru plasmafereza la aparatul Nigale</t>
  </si>
  <si>
    <t>Eprubete ACT-HR</t>
  </si>
  <si>
    <t>Eprubete ACT -LR</t>
  </si>
  <si>
    <t>Canula venoasa femorala pentru ECMO (HLS)
Canula venoasa femorala ECMO (HLS)</t>
  </si>
  <si>
    <t>Lungime integrală (cm)   -   19,1 Lungime piciorului comun (cm)   -   7,6</t>
  </si>
  <si>
    <t xml:space="preserve">Lungime piciorului comun (cm)   -   8,9
Lungimea piciorelor separate (cm) -25,4 </t>
  </si>
  <si>
    <t xml:space="preserve">Lungimea canulei – 31-34 cm dimensiunile interne 7 Fr
Introducer- da
Diametrul intern -7 Fr
</t>
  </si>
  <si>
    <t xml:space="preserve">Lungimea canulei – 31- 34 cm, dimensiunile interne 9 Fr
Introducer- da
Diametrul intern -9 Fr
</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</si>
  <si>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</si>
  <si>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</si>
  <si>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</si>
  <si>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</si>
  <si>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</si>
  <si>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</si>
  <si>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</si>
  <si>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</si>
  <si>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</si>
  <si>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16 
Mărimea conectorului (inch)   -1/4
Forma canulelor   -   dreaptă,
Tipul vârfului   -   Polivinilclorid,cu multiple orificii de intrate (nu mai putin de 8,amplasat in 2 nivele)
Rezistente la răsucire   -   Armate,kinking rezistente,elastice, cu perete subtire</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</si>
  <si>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</si>
  <si>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</si>
  <si>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</si>
  <si>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</si>
  <si>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</si>
  <si>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Mărimea  internă (Fr)   -   28 
Mărimea conectorului (inch)   -   3/8
Forma canulelor   -   Dreaptă
Tipul vârfului   -   Polivinilclorid.cu multiple orificii de intrare (nu mai putin de 3/8)
Rezistente la răsucire   -   Armate, kinking rezistente,elastice,cu perete subtire</t>
  </si>
  <si>
    <t>Mărimea  internă (Fr)   -   30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</si>
  <si>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</si>
  <si>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</si>
  <si>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</si>
  <si>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</si>
  <si>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</si>
  <si>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</si>
  <si>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</si>
  <si>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</si>
  <si>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</si>
  <si>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</si>
  <si>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</si>
  <si>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</si>
  <si>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</si>
  <si>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</si>
  <si>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</si>
  <si>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</si>
  <si>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</si>
  <si>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</si>
  <si>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</si>
  <si>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</si>
  <si>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</si>
  <si>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Mărimea internă (mm)   -   3 
Dreaptă cu unghiul 90°   -   „female”(feminin)
Tipul conectorului-   Luerlock
Material al vârfului   -   Polivinilclorid, forma varfului conica sau coș.
Material al tubului   -   Stainlesssteel</t>
  </si>
  <si>
    <t>Mărimea internă (mm)   - 3.3-   3,5 
Dreaptă cu unghiul 90°   -   „female”(feminin)
Tipul conectorului-   Luerlock
Material al vârfului   -   Polivinilclorid, forma varfului conica sau coș.
Material al tubului   -   Stainlesssteel</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</si>
  <si>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</si>
  <si>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</si>
  <si>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</si>
  <si>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</si>
  <si>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Marimea interna 4 mm
Tipul conectorului-   Luerlock
Material al vârfului   -   Polivinilclorid
Material al tubului   -   Stainless steel</t>
  </si>
  <si>
    <t>Stingă cu unghiul 45°   -   „female”(feminin)
Tipul conectorului   -   Luer loock
Mărimea (mm)   -   5</t>
  </si>
  <si>
    <t>Dreaptă cu unghiul 90°   -   „female”(feminin) marimea 5 mm 
Tipul conectorului-   Luerlock
Material al vârfului   -   Polivinilclorid
Material al tubului   -   Stainless steel</t>
  </si>
  <si>
    <t>Total lungimea (mm)-38,1 .Diametrul intern al tubului din silicon ce contine la capatul sau si  in interior sutura metalica in forma de spirala  (oțel)-  (mm)-6,7,si  se termina  la alt capat  cu conector (inch) 1/4</t>
  </si>
  <si>
    <t>Compatibile cu aparat HMS plus, test  4 canale cu capacitatea de a masura concentratia heparinei de la 0,5 pana 6 mg /kg(Purple test)</t>
  </si>
  <si>
    <t>Venos –Da
Diametr (inch)- 1/2
Compatibile pentru aparatul de CEC Stockert SIII  -   Da</t>
  </si>
  <si>
    <t>compatibile cu masina de circulatie extracorporala Stochert SIII</t>
  </si>
  <si>
    <t>Compatibile cu aparat HMS plus</t>
  </si>
  <si>
    <t xml:space="preserve">“Priming” volum (ml)   -   Nu mai mare de 70
Suprafața membranei(m2)   -   9-1.1
care nu necesită spălare preventivă (fără glicerină)   -   Da
Tipul porturilor de sânge (inch)   -   Luer lock
</t>
  </si>
  <si>
    <t>Sensor de nivel in forma de lipici ce se aplica pe rezervor si este compatibil cu sistem de nivel al pompei Stockert S5</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</si>
  <si>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</si>
  <si>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</si>
  <si>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</si>
  <si>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</si>
  <si>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</si>
  <si>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</si>
  <si>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</si>
  <si>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Set de salvare sîngelui autolog compatibil cu aparatul Cell Saver SORIN GROUP Xtra ATS Auto Transfusion System</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</si>
  <si>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</si>
  <si>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</si>
  <si>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Volume in sac -2 litri .Steril- Da. Conector -female luer</t>
  </si>
  <si>
    <t>Aspirator rigid 9 mm diametr intern cu bucata de silicon la capat de dimensiuni 11 Fr (3,7 mm)</t>
  </si>
  <si>
    <t>“Priming” volum (ml)   -   Nu mai mare de 34
Suprafața membranei(m2)   -   De la 0,25 până 0,5
care nu necesită spălare preventivă (fără glicerină)   -   Da
Tipul porturilor de sânge   -   Luerlock</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</si>
  <si>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</si>
  <si>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</si>
  <si>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</si>
  <si>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 Mărimea internă(Fr)   -   16 Material tubului   -   Silicon
Material conductorului   -   Polivinilclorid
Rigiditatea conductorului   -   Minimală</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</si>
  <si>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</si>
  <si>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</si>
  <si>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</si>
  <si>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</si>
  <si>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</si>
  <si>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</si>
  <si>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</si>
  <si>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</si>
  <si>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</si>
  <si>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</si>
  <si>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</si>
  <si>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internă(Fr)   -   4
Lungimea canulei nu mai mare (cm)   -   6,4</t>
  </si>
  <si>
    <t xml:space="preserve">marimea interna 14 Fr.. ,introducator - Da         </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</si>
  <si>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</si>
  <si>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 Cateter IAB Sensation plus 7,5Fr  50 cc w/Sratloock .  Ce include guidewier si dilatatore compatibile cu pompa Maquet CS-300  </t>
  </si>
  <si>
    <t xml:space="preserve">  Cateter IAB Sensation plus 8 Fr  50 cc w/Sratloock .  Ce include guidewier si dilatatore compatibile cu pompa Maquet CS-300                                                                                                                                                                                                                                                                                                                                                                                                                                                         </t>
  </si>
  <si>
    <t xml:space="preserve">Cateter linear 40 cc 7.5 Fr. lungimea balonului -258 mm (162-183 cm).  Ce include guidewier si dilatatore compatibile cu pompa Maquet CS-300                                         </t>
  </si>
  <si>
    <t xml:space="preserve"> Debit volum maxim (l/min ) -5 l durata lucrului 30 zile compatibile cu Cardiohelp.</t>
  </si>
  <si>
    <t>Canula arteriala femorala (HLS)-19 Fr.(23 cm) Compatibile cu setul Cardiohelp.</t>
  </si>
  <si>
    <t xml:space="preserve">Debit volum maxim (l / min.)   -   Nu mai mic 1,5
Durata lucrului   -  30 zile
compatibil cu Rotaflow
   </t>
  </si>
  <si>
    <t>Debit volum maxim (l / min.)   -   Nu mai mic de 3 l/min. durata de lucru 30 zile  compatibil cu pampa Rotafow (procurate conform necesitatile institutiei0</t>
  </si>
  <si>
    <t>Compatibile pentru aparatul de CEC HL20  - Da</t>
  </si>
  <si>
    <t xml:space="preserve">Compatibila  cu aparatul Cellsaver  Autologus Medtronic :.set de spalare,rezervor pentru colectarea sangelui,aspirator.                                  </t>
  </si>
  <si>
    <t>BMU Sensor 1/4"-40 buc,1/2-30 buc .3/8-10buc</t>
  </si>
  <si>
    <t>BMU Cell 1/4"-40 buc.3/8-40 buc.</t>
  </si>
  <si>
    <r>
      <t xml:space="preserve">• 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t>
    </r>
    <r>
      <rPr>
        <b/>
        <sz val="12"/>
        <color indexed="8"/>
        <rFont val="Times New Roman"/>
        <family val="1"/>
        <charset val="204"/>
      </rPr>
      <t>compatibile cu aparatul Nigale.</t>
    </r>
    <r>
      <rPr>
        <sz val="12"/>
        <color indexed="8"/>
        <rFont val="Times New Roman"/>
        <family val="1"/>
        <charset val="204"/>
      </rPr>
      <t>(solicitate conform necesitatilor reale a institutiei)</t>
    </r>
  </si>
  <si>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</si>
  <si>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</si>
  <si>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</si>
  <si>
    <t xml:space="preserve">marimea interna (Fr ) - 17                                                                                                                                                                                                          
Introducător   -   da
Forma canulelor   -   Dreaptă alungită
Materialul vârfului   -   Polivinilclorid
Rezistente la răsucire   -   Armată
Mărimea conectorului (inch)   -   3/8                                                             Cu dilatatooare vasculare in kit               </t>
  </si>
  <si>
    <t xml:space="preserve">marimea interna (Fr ) - 19                                                                                                                                                                                                     
Introducător   -   da
Forma canulelor   -   Dreaptă alungită
Materialul vârfului   -   Polivinilclorid
Rezistente la răsucire   -   Armată
Mărimea conectorului (inch)   -   3/8                                                              Cu dilatatooare vasculare in kit               </t>
  </si>
  <si>
    <t xml:space="preserve">marimea interna (Fr ) - 21                                                                                                                                                                                             
Introducător   -   da
Forma canulelor   -   Dreaptă alungită
Materialul vârfului   -   Polivinilclorid
Rezistente la răsucire   -   Armată
Mărimea conectorului (inch)   -   3/8                                                               Cu dilatatooare vasculare in kit               </t>
  </si>
  <si>
    <t>SCR</t>
  </si>
  <si>
    <t>CARDIO</t>
  </si>
  <si>
    <t>TOTAL</t>
  </si>
  <si>
    <t xml:space="preserve">Vent cardiac fără conductor pentru copii. Mărimea internă(Fr)   -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</si>
</sst>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р_._-;\-* #,##0.00_р_._-;_-* &quot;-&quot;??_р_._-;_-@_-"/>
    <numFmt numFmtId="165" formatCode="_-* #,##0.00\ _L_-;\-* #,##0.00\ _L_-;_-* &quot;-&quot;??\ _L_-;_-@_-"/>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0"/>
      <name val="Arial Cyr"/>
      <charset val="204"/>
    </font>
    <font>
      <b/>
      <sz val="10"/>
      <color indexed="8"/>
      <name val="Times New Roman"/>
      <family val="1"/>
      <charset val="204"/>
    </font>
    <font>
      <sz val="10"/>
      <name val="Times New Roman"/>
      <family val="1"/>
      <charset val="204"/>
    </font>
    <font>
      <b/>
      <sz val="10"/>
      <name val="Times New Roman"/>
      <family val="1"/>
      <charset val="204"/>
    </font>
    <font>
      <sz val="10"/>
      <color indexed="8"/>
      <name val="Arial1"/>
    </font>
    <font>
      <sz val="11"/>
      <color indexed="8"/>
      <name val="Times New Roman"/>
      <family val="2"/>
    </font>
    <font>
      <b/>
      <sz val="12"/>
      <color theme="0"/>
      <name val="Calibri"/>
      <family val="2"/>
      <scheme val="minor"/>
    </font>
    <font>
      <sz val="10"/>
      <name val="Arial"/>
      <family val="2"/>
      <charset val="204"/>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0"/>
      <color theme="1"/>
      <name val="Times New Roman"/>
      <family val="1"/>
      <charset val="204"/>
    </font>
    <font>
      <sz val="11"/>
      <color theme="1"/>
      <name val="Times New Roman"/>
      <family val="1"/>
      <charset val="204"/>
    </font>
    <font>
      <sz val="10"/>
      <color rgb="FFFF0000"/>
      <name val="Times New Roman"/>
      <family val="1"/>
      <charset val="204"/>
    </font>
    <font>
      <b/>
      <sz val="12"/>
      <color indexed="8"/>
      <name val="Times New Roman"/>
      <family val="1"/>
      <charset val="204"/>
    </font>
    <font>
      <sz val="12"/>
      <color indexed="8"/>
      <name val="Times New Roman"/>
      <family val="1"/>
      <charset val="204"/>
    </font>
    <font>
      <sz val="10"/>
      <name val="Arial"/>
    </font>
  </fonts>
  <fills count="10">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EB9C"/>
      </patternFill>
    </fill>
    <fill>
      <patternFill patternType="solid">
        <fgColor rgb="FFA5A5A5"/>
        <bgColor rgb="FF9999FF"/>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28">
    <xf numFmtId="0" fontId="0" fillId="0" borderId="0"/>
    <xf numFmtId="0" fontId="8" fillId="0" borderId="0"/>
    <xf numFmtId="0" fontId="9" fillId="0" borderId="0"/>
    <xf numFmtId="0" fontId="7" fillId="0" borderId="0"/>
    <xf numFmtId="0" fontId="9" fillId="0" borderId="0"/>
    <xf numFmtId="0" fontId="10" fillId="0" borderId="0"/>
    <xf numFmtId="0" fontId="9" fillId="0" borderId="0"/>
    <xf numFmtId="9" fontId="9" fillId="0" borderId="0" applyFont="0" applyFill="0" applyBorder="0" applyAlignment="0" applyProtection="0"/>
    <xf numFmtId="0" fontId="6" fillId="0" borderId="0"/>
    <xf numFmtId="0" fontId="9" fillId="0" borderId="0"/>
    <xf numFmtId="0" fontId="8" fillId="0" borderId="0"/>
    <xf numFmtId="0" fontId="9" fillId="0" borderId="0"/>
    <xf numFmtId="0" fontId="6" fillId="0" borderId="0"/>
    <xf numFmtId="0" fontId="14" fillId="0" borderId="0" applyBorder="0" applyProtection="0"/>
    <xf numFmtId="0" fontId="9" fillId="0" borderId="0"/>
    <xf numFmtId="0" fontId="15" fillId="0" borderId="0"/>
    <xf numFmtId="0" fontId="16" fillId="2" borderId="1" applyNumberFormat="0" applyAlignment="0" applyProtection="0"/>
    <xf numFmtId="0" fontId="9" fillId="0" borderId="0"/>
    <xf numFmtId="0" fontId="9" fillId="0" borderId="0"/>
    <xf numFmtId="0" fontId="7" fillId="0" borderId="0"/>
    <xf numFmtId="0" fontId="17" fillId="0" borderId="0"/>
    <xf numFmtId="0" fontId="5" fillId="0" borderId="0"/>
    <xf numFmtId="0" fontId="5" fillId="0" borderId="0"/>
    <xf numFmtId="0" fontId="4" fillId="0" borderId="0"/>
    <xf numFmtId="0" fontId="9" fillId="0" borderId="0"/>
    <xf numFmtId="0" fontId="7" fillId="0" borderId="0"/>
    <xf numFmtId="0" fontId="7" fillId="0" borderId="0"/>
    <xf numFmtId="0" fontId="4" fillId="0" borderId="0"/>
    <xf numFmtId="0" fontId="18" fillId="0" borderId="0"/>
    <xf numFmtId="0" fontId="9" fillId="0" borderId="0"/>
    <xf numFmtId="0" fontId="7" fillId="0" borderId="0"/>
    <xf numFmtId="0" fontId="9"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22" fillId="0" borderId="0"/>
    <xf numFmtId="0" fontId="9" fillId="0" borderId="0"/>
    <xf numFmtId="0" fontId="22" fillId="0" borderId="0"/>
    <xf numFmtId="0" fontId="19" fillId="0" borderId="0"/>
    <xf numFmtId="0" fontId="19" fillId="0" borderId="0"/>
    <xf numFmtId="9" fontId="19" fillId="0" borderId="0" applyBorder="0" applyProtection="0"/>
    <xf numFmtId="0" fontId="19" fillId="0" borderId="0"/>
    <xf numFmtId="0" fontId="22" fillId="0" borderId="0"/>
    <xf numFmtId="0" fontId="22" fillId="0" borderId="0"/>
    <xf numFmtId="0" fontId="21" fillId="0" borderId="0"/>
    <xf numFmtId="0" fontId="22" fillId="0" borderId="0"/>
    <xf numFmtId="0" fontId="23" fillId="0" borderId="0" applyBorder="0" applyProtection="0"/>
    <xf numFmtId="0" fontId="21" fillId="0" borderId="0"/>
    <xf numFmtId="0" fontId="20" fillId="5" borderId="1" applyProtection="0"/>
    <xf numFmtId="0" fontId="24" fillId="4" borderId="0" applyNumberFormat="0" applyBorder="0" applyAlignment="0" applyProtection="0"/>
    <xf numFmtId="0" fontId="7" fillId="0" borderId="0"/>
    <xf numFmtId="0" fontId="7" fillId="0" borderId="0"/>
    <xf numFmtId="0" fontId="9" fillId="0" borderId="0"/>
    <xf numFmtId="43" fontId="7" fillId="0" borderId="0" applyFont="0" applyFill="0" applyBorder="0" applyAlignment="0" applyProtection="0"/>
    <xf numFmtId="0" fontId="7"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7" fillId="0" borderId="0"/>
    <xf numFmtId="0" fontId="4" fillId="0" borderId="0"/>
    <xf numFmtId="0" fontId="18" fillId="0" borderId="0"/>
    <xf numFmtId="0" fontId="9" fillId="0" borderId="0"/>
    <xf numFmtId="0" fontId="9" fillId="0" borderId="0"/>
    <xf numFmtId="0" fontId="4" fillId="0" borderId="0"/>
    <xf numFmtId="0" fontId="8" fillId="0" borderId="0"/>
    <xf numFmtId="0" fontId="7" fillId="0" borderId="0"/>
    <xf numFmtId="0" fontId="18" fillId="0" borderId="0"/>
    <xf numFmtId="0" fontId="10" fillId="0" borderId="0"/>
    <xf numFmtId="164" fontId="10"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0" fontId="18" fillId="0" borderId="0"/>
    <xf numFmtId="43" fontId="7" fillId="0" borderId="0" applyFont="0" applyFill="0" applyBorder="0" applyAlignment="0" applyProtection="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25" fillId="0" borderId="0"/>
    <xf numFmtId="0" fontId="3" fillId="0" borderId="0"/>
    <xf numFmtId="43" fontId="9" fillId="0" borderId="0" applyFont="0" applyFill="0" applyBorder="0" applyAlignment="0" applyProtection="0"/>
    <xf numFmtId="165" fontId="7" fillId="0" borderId="0" applyFont="0" applyFill="0" applyBorder="0" applyAlignment="0" applyProtection="0"/>
    <xf numFmtId="0" fontId="2" fillId="0" borderId="0"/>
    <xf numFmtId="0" fontId="9"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43" fontId="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0" fontId="1" fillId="0" borderId="0"/>
    <xf numFmtId="0" fontId="1" fillId="0" borderId="0"/>
    <xf numFmtId="0" fontId="1" fillId="0" borderId="0"/>
    <xf numFmtId="0" fontId="31" fillId="0" borderId="0"/>
  </cellStyleXfs>
  <cellXfs count="46">
    <xf numFmtId="0" fontId="0" fillId="0" borderId="0" xfId="0"/>
    <xf numFmtId="0" fontId="26" fillId="0" borderId="0" xfId="0" applyFont="1" applyAlignment="1">
      <alignment horizontal="center" vertical="center"/>
    </xf>
    <xf numFmtId="0" fontId="27" fillId="0" borderId="2" xfId="0" applyFont="1" applyBorder="1" applyAlignment="1">
      <alignment horizontal="center" vertical="center" wrapText="1"/>
    </xf>
    <xf numFmtId="0" fontId="12" fillId="0" borderId="2" xfId="31" applyFont="1" applyBorder="1" applyAlignment="1">
      <alignment horizontal="center" vertical="center" wrapText="1"/>
    </xf>
    <xf numFmtId="0" fontId="12" fillId="3" borderId="2" xfId="31" applyFont="1" applyFill="1" applyBorder="1" applyAlignment="1">
      <alignment horizontal="center" vertical="center" wrapText="1"/>
    </xf>
    <xf numFmtId="0" fontId="0" fillId="0" borderId="0" xfId="0" applyAlignment="1">
      <alignment horizontal="center" vertical="center"/>
    </xf>
    <xf numFmtId="0" fontId="11" fillId="6" borderId="2" xfId="1" applyFont="1" applyFill="1" applyBorder="1" applyAlignment="1">
      <alignment horizontal="center" vertical="center" wrapText="1"/>
    </xf>
    <xf numFmtId="4" fontId="11" fillId="6" borderId="2" xfId="1" applyNumberFormat="1" applyFont="1" applyFill="1" applyBorder="1" applyAlignment="1">
      <alignment horizontal="center" vertical="center" wrapText="1"/>
    </xf>
    <xf numFmtId="4" fontId="13" fillId="6" borderId="2" xfId="1"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1" fillId="6"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31" applyFont="1" applyFill="1" applyBorder="1" applyAlignment="1">
      <alignment horizontal="left" vertical="center" wrapText="1"/>
    </xf>
    <xf numFmtId="0" fontId="12"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0" fillId="0" borderId="0" xfId="0" applyAlignment="1">
      <alignment horizontal="left" vertical="center"/>
    </xf>
    <xf numFmtId="4" fontId="0" fillId="0" borderId="2" xfId="0" applyNumberFormat="1" applyBorder="1" applyAlignment="1">
      <alignment horizontal="center" vertical="center"/>
    </xf>
    <xf numFmtId="0" fontId="12" fillId="7" borderId="2" xfId="0" applyFont="1" applyFill="1" applyBorder="1" applyAlignment="1">
      <alignment horizontal="left" vertical="center" wrapText="1"/>
    </xf>
    <xf numFmtId="4" fontId="0" fillId="7" borderId="2" xfId="0" applyNumberFormat="1" applyFill="1" applyBorder="1" applyAlignment="1">
      <alignment horizontal="center" vertical="center"/>
    </xf>
    <xf numFmtId="0" fontId="0" fillId="7" borderId="2" xfId="0" applyFill="1" applyBorder="1" applyAlignment="1">
      <alignment horizontal="center" vertical="center"/>
    </xf>
    <xf numFmtId="0" fontId="12"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6" fillId="0" borderId="0" xfId="0" applyFont="1" applyAlignment="1">
      <alignment horizontal="center" vertical="center"/>
    </xf>
    <xf numFmtId="0" fontId="27" fillId="0" borderId="2" xfId="0" applyFont="1" applyBorder="1" applyAlignment="1">
      <alignment horizontal="center" vertical="center" wrapText="1"/>
    </xf>
    <xf numFmtId="0" fontId="12" fillId="0" borderId="2" xfId="31" applyFont="1" applyBorder="1" applyAlignment="1">
      <alignment horizontal="center" vertical="center" wrapText="1"/>
    </xf>
    <xf numFmtId="0" fontId="12" fillId="3" borderId="2" xfId="31" applyFont="1" applyFill="1" applyBorder="1" applyAlignment="1">
      <alignment horizontal="center" vertical="center" wrapText="1"/>
    </xf>
    <xf numFmtId="0" fontId="0" fillId="0" borderId="0" xfId="0" applyAlignment="1">
      <alignment horizontal="center" vertical="center"/>
    </xf>
    <xf numFmtId="0" fontId="11" fillId="6" borderId="2" xfId="1" applyFont="1" applyFill="1" applyBorder="1" applyAlignment="1">
      <alignment horizontal="center" vertical="center" wrapText="1"/>
    </xf>
    <xf numFmtId="4" fontId="11" fillId="6" borderId="2" xfId="1" applyNumberFormat="1" applyFont="1" applyFill="1" applyBorder="1" applyAlignment="1">
      <alignment horizontal="center" vertical="center" wrapText="1"/>
    </xf>
    <xf numFmtId="4" fontId="13" fillId="6" borderId="2" xfId="1" applyNumberFormat="1"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1" fillId="6"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31" applyFont="1" applyFill="1" applyBorder="1" applyAlignment="1">
      <alignment horizontal="left" vertical="center" wrapText="1"/>
    </xf>
    <xf numFmtId="0" fontId="12"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0" fillId="0" borderId="0" xfId="0" applyAlignment="1">
      <alignment horizontal="left" vertical="center"/>
    </xf>
    <xf numFmtId="0" fontId="12" fillId="8" borderId="2" xfId="0" applyFont="1" applyFill="1" applyBorder="1" applyAlignment="1">
      <alignment horizontal="center" vertical="center" wrapText="1"/>
    </xf>
    <xf numFmtId="4" fontId="0" fillId="0" borderId="0" xfId="0" applyNumberFormat="1" applyAlignment="1">
      <alignment horizontal="center" vertical="center"/>
    </xf>
    <xf numFmtId="0" fontId="12" fillId="9" borderId="2" xfId="0" applyFont="1" applyFill="1" applyBorder="1" applyAlignment="1">
      <alignment horizontal="center" vertical="center" wrapText="1"/>
    </xf>
    <xf numFmtId="0" fontId="12" fillId="3" borderId="2" xfId="227"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0" fillId="3" borderId="2" xfId="0" applyFill="1" applyBorder="1" applyAlignment="1">
      <alignment horizontal="center" vertical="center"/>
    </xf>
  </cellXfs>
  <cellStyles count="228">
    <cellStyle name="Check Cell 2" xfId="16" xr:uid="{37343A2A-E8D4-4BA5-A578-DFC023C5FE5C}"/>
    <cellStyle name="Check Cell 2 2" xfId="56" xr:uid="{538912EC-DCB5-41DD-A58D-F0D5F7AC2BD9}"/>
    <cellStyle name="Comma 2" xfId="110" xr:uid="{6820E33E-734C-43BD-9CA7-EC61C7E389B6}"/>
    <cellStyle name="Comma 2 2" xfId="191" xr:uid="{8447F61F-EBCC-4CDB-B2EA-56D867F5CAB8}"/>
    <cellStyle name="Comma 3" xfId="111" xr:uid="{6C3AE32D-8AE8-41A1-9019-D0687DBF7E34}"/>
    <cellStyle name="Excel Built-in Normal" xfId="13" xr:uid="{9B94D721-1653-4C3D-9C82-E01B02E41843}"/>
    <cellStyle name="Excel Built-in Normal 2" xfId="54" xr:uid="{EDAC00AD-7F44-4FFC-B3EE-4A1866EC61B9}"/>
    <cellStyle name="Normal" xfId="0" builtinId="0"/>
    <cellStyle name="Normal 10" xfId="49" xr:uid="{FA69F125-3504-4443-9AA4-85A65DF816C7}"/>
    <cellStyle name="Normal 11" xfId="63" xr:uid="{C2E71911-665D-4F09-8AC9-FB3F530E2094}"/>
    <cellStyle name="Normal 12" xfId="115" xr:uid="{A9E1E761-044A-43B4-B790-AEF23D3ECABE}"/>
    <cellStyle name="Normal 13" xfId="113" xr:uid="{93022CA0-9C40-4BFA-9E95-92640A84E490}"/>
    <cellStyle name="Normal 14" xfId="227" xr:uid="{3DDCCAAD-4789-47E0-AAB5-4EFDEBC11E42}"/>
    <cellStyle name="Normal 2" xfId="1" xr:uid="{5FB1D6D7-2B1C-4747-944E-AC248ADE259D}"/>
    <cellStyle name="Normal 2 2" xfId="4" xr:uid="{8530FCF0-7581-474E-BE85-21E73AD86F08}"/>
    <cellStyle name="Normal 2 2 2" xfId="10" xr:uid="{9C92F872-AFC1-43AE-98E5-0C234D442B8F}"/>
    <cellStyle name="Normal 2 2 2 2" xfId="55" xr:uid="{07F5B021-510C-48FA-94AF-546CD0F0B276}"/>
    <cellStyle name="Normal 2 2 3" xfId="31" xr:uid="{DD89A546-9161-4A5E-A0AB-75D91457F661}"/>
    <cellStyle name="Normal 2 2 4" xfId="26" xr:uid="{47FA81A9-8A3A-4A21-B7A2-1A30847DB0A7}"/>
    <cellStyle name="Normal 2 3" xfId="9" xr:uid="{BCF35335-9181-4307-8A88-FB7441DBF556}"/>
    <cellStyle name="Normal 2 3 2" xfId="17" xr:uid="{3CCEAC66-BA09-428A-9DBD-E0A26E35406C}"/>
    <cellStyle name="Normal 2 4" xfId="52" xr:uid="{B9A3321F-C002-4A11-9F33-B4F6D0039BE9}"/>
    <cellStyle name="Normal 2 4 2" xfId="82" xr:uid="{C05A75D6-28C7-4191-BF0B-D2C33430D517}"/>
    <cellStyle name="Normal 2 4 3" xfId="128" xr:uid="{EBDA73B1-7E5B-4F7D-9125-CC6CD245816D}"/>
    <cellStyle name="Normal 2 5" xfId="80" xr:uid="{1A99059D-A8F4-4D54-8707-89B641AADDA5}"/>
    <cellStyle name="Normal 3" xfId="3" xr:uid="{67687134-8896-4739-B8B1-90DA40973AC7}"/>
    <cellStyle name="Normal 3 2" xfId="2" xr:uid="{2538F16F-65C1-4EEF-8804-DCE615EDAAFD}"/>
    <cellStyle name="Normal 3 2 2" xfId="75" xr:uid="{EE3E1D81-CCF6-4337-A294-4AB46B0E14FF}"/>
    <cellStyle name="Normal 3 2 2 2" xfId="100" xr:uid="{A14832CB-7024-46A1-B89F-DC82F3D39967}"/>
    <cellStyle name="Normal 3 2 3" xfId="88" xr:uid="{7D94F81F-DDD0-4B57-9671-C638914D34EB}"/>
    <cellStyle name="Normal 3 2 4" xfId="76" xr:uid="{F10E21D9-AF47-4353-B26A-4BEB243CD9E3}"/>
    <cellStyle name="Normal 3 3" xfId="46" xr:uid="{4584D06E-516F-43B7-BDDD-CCB6825499C1}"/>
    <cellStyle name="Normal 3 3 2" xfId="83" xr:uid="{1814FC05-471F-4B45-BB6F-7F12F46B0C4A}"/>
    <cellStyle name="Normal 3 4" xfId="30" xr:uid="{AA9DF2E0-D6D5-43A4-A276-D6F8BF17B099}"/>
    <cellStyle name="Normal 3 4 2" xfId="102" xr:uid="{ACA1FEDB-E088-46D1-B075-4EC36D60866C}"/>
    <cellStyle name="Normal 3 5" xfId="99" xr:uid="{C2BC7C16-9136-4DEE-95F0-6C491DA01EEF}"/>
    <cellStyle name="Normal 3 5 2" xfId="107" xr:uid="{4D7586AC-A420-4495-B2D1-B79EB3C09C78}"/>
    <cellStyle name="Normal 4" xfId="11" xr:uid="{C566F30A-B9EC-43D4-9F45-DD1F25E999D4}"/>
    <cellStyle name="Normal 4 2" xfId="32" xr:uid="{2E7C94B3-AF26-4CDE-A05D-45C4CF981A8F}"/>
    <cellStyle name="Normal 4 2 2" xfId="78" xr:uid="{A03A1869-194C-4516-B89F-6573A61D2729}"/>
    <cellStyle name="Normal 4 3" xfId="25" xr:uid="{6F4B9D3E-F254-4D70-82D1-B7405520AD76}"/>
    <cellStyle name="Normal 4 3 2" xfId="90" xr:uid="{965FEC9B-9937-462F-B81A-78CC1A568731}"/>
    <cellStyle name="Normal 4 3 2 2" xfId="112" xr:uid="{E8758DB5-5EAE-4643-A1CA-F526BBEEB2A5}"/>
    <cellStyle name="Normal 4 3 2 2 2" xfId="192" xr:uid="{801C968A-0E66-4C2D-A000-DD44E46E61C4}"/>
    <cellStyle name="Normal 4 3 2 3" xfId="183" xr:uid="{FBC2AB10-2F1D-4567-979C-878CA93C15DE}"/>
    <cellStyle name="Normal 4 3 3" xfId="87" xr:uid="{C9A357C8-76AB-4640-9E34-78BE174169EB}"/>
    <cellStyle name="Normal 4 3 3 2" xfId="181" xr:uid="{2674FC4A-F0B9-4F17-9B51-048C414EC0BF}"/>
    <cellStyle name="Normal 4 3 4" xfId="95" xr:uid="{529411B1-6D06-4142-ADFE-D87EDF374FB0}"/>
    <cellStyle name="Normal 4 4" xfId="77" xr:uid="{52F9827A-96F6-42AE-BFEB-FA7958C7F90F}"/>
    <cellStyle name="Normal 4 4 2" xfId="91" xr:uid="{7BB1EEC1-096A-478B-B2AA-C996009729E7}"/>
    <cellStyle name="Normal 4 4 2 2" xfId="184" xr:uid="{FBBB8195-D6AF-44AF-A295-FAC2E1A93F4D}"/>
    <cellStyle name="Normal 4 4 3" xfId="179" xr:uid="{ECD41673-711A-43AC-87F0-CB2B9B1448EA}"/>
    <cellStyle name="Normal 4 5" xfId="92" xr:uid="{1B966394-55DD-4EBE-907A-9FE7E0679D8F}"/>
    <cellStyle name="Normal 4 5 2" xfId="185" xr:uid="{749B85F1-45ED-4C43-9AD1-D866074B7B09}"/>
    <cellStyle name="Normal 4 6" xfId="79" xr:uid="{4A3F9855-5923-40F0-B074-1842E61B3A42}"/>
    <cellStyle name="Normal 4 7" xfId="81" xr:uid="{04623027-F23C-4F61-A89A-C7A735908770}"/>
    <cellStyle name="Normal 4 7 2" xfId="180" xr:uid="{379AB705-781F-4982-9F47-0AC9F315E047}"/>
    <cellStyle name="Normal 5" xfId="12" xr:uid="{650FC2CC-3E1A-45E3-82FB-D5D5668AF506}"/>
    <cellStyle name="Normal 5 2" xfId="14" xr:uid="{43453059-50E9-40A1-85C2-F8D554DCDDFD}"/>
    <cellStyle name="Normal 5 2 2" xfId="93" xr:uid="{56DEE107-8E04-40CF-8D23-20665685501A}"/>
    <cellStyle name="Normal 5 2 2 2" xfId="186" xr:uid="{D9C32E33-FB3C-47F4-8B0B-3CD94C313876}"/>
    <cellStyle name="Normal 5 3" xfId="38" xr:uid="{18F081B2-47BA-4D4F-84C7-D425AF7F4843}"/>
    <cellStyle name="Normal 5 3 2" xfId="71" xr:uid="{934BA409-4E6F-4F19-8D34-1DB53F62FAAE}"/>
    <cellStyle name="Normal 5 3 2 2" xfId="109" xr:uid="{4EC4184D-BF81-4421-8095-2EDACB785D88}"/>
    <cellStyle name="Normal 5 3 2 2 2" xfId="190" xr:uid="{029D3592-F3DE-4CA3-AE08-FB39BB9965C8}"/>
    <cellStyle name="Normal 5 3 2 3" xfId="144" xr:uid="{190BD113-295F-46B5-A661-1513F419E550}"/>
    <cellStyle name="Normal 5 3 2 3 2" xfId="219" xr:uid="{ED2B1977-2978-4A32-A737-182EF14082C1}"/>
    <cellStyle name="Normal 5 3 2 4" xfId="175" xr:uid="{70A30FBB-961B-47A6-8F05-B0B9106CC5ED}"/>
    <cellStyle name="Normal 5 3 3" xfId="124" xr:uid="{7A6267DC-C1C9-4784-8D3F-B47DA3B97942}"/>
    <cellStyle name="Normal 5 3 3 2" xfId="202" xr:uid="{97CD7CE9-38E9-454D-B252-EE1ED690C304}"/>
    <cellStyle name="Normal 5 3 4" xfId="163" xr:uid="{E24B949C-595C-419B-A5B0-8F9E9B9DCBD8}"/>
    <cellStyle name="Normal 5 4" xfId="53" xr:uid="{47143E1F-C87B-4120-B368-32878FF1A051}"/>
    <cellStyle name="Normal 5 5" xfId="33" xr:uid="{864FD65D-4A0C-492E-A8D7-5673FFE6C5C6}"/>
    <cellStyle name="Normal 5 5 2" xfId="139" xr:uid="{04C08A2A-BCC8-479D-B64D-DA0F9C963971}"/>
    <cellStyle name="Normal 5 5 2 2" xfId="214" xr:uid="{D8DFF58D-3BD8-41A8-8559-2AD2F50D0B3D}"/>
    <cellStyle name="Normal 5 5 3" xfId="119" xr:uid="{E65322D3-F3D5-4768-874C-411165514679}"/>
    <cellStyle name="Normal 5 5 3 2" xfId="197" xr:uid="{A69960EA-80D4-468E-A781-9FF295393B81}"/>
    <cellStyle name="Normal 5 5 4" xfId="159" xr:uid="{D6660562-A5AA-4573-805A-BFB4F1F66D7F}"/>
    <cellStyle name="Normal 5 6" xfId="62" xr:uid="{1DA84E00-3701-4ABB-8B76-66459829CFE7}"/>
    <cellStyle name="Normal 5 7" xfId="66" xr:uid="{F1D42968-D335-4884-B795-579135445694}"/>
    <cellStyle name="Normal 5 7 2" xfId="136" xr:uid="{BCCCAE56-FEB3-44B9-AEE3-67FF90C1D50C}"/>
    <cellStyle name="Normal 5 7 2 2" xfId="212" xr:uid="{F7876095-062C-48EB-B938-1BD3551663C6}"/>
    <cellStyle name="Normal 5 7 3" xfId="117" xr:uid="{F01D3298-AEE7-4536-9D8C-937D96EC1E64}"/>
    <cellStyle name="Normal 5 7 3 2" xfId="195" xr:uid="{A7DC0D6E-4268-4D0F-8173-045C1274745B}"/>
    <cellStyle name="Normal 5 7 4" xfId="170" xr:uid="{E5ACDB0A-661E-4D20-9F1A-F71C68E4A2C8}"/>
    <cellStyle name="Normal 5 8" xfId="27" xr:uid="{94352C79-03A0-4394-8451-A815E451D8ED}"/>
    <cellStyle name="Normal 5 8 2" xfId="135" xr:uid="{B986D8B4-2199-4C14-9C3C-103C99BAED33}"/>
    <cellStyle name="Normal 5 8 2 2" xfId="211" xr:uid="{D7243697-C7AC-487E-B6CB-1C5772B193F9}"/>
    <cellStyle name="Normal 5 8 3" xfId="116" xr:uid="{D8462B09-7192-46C1-8C54-98EBD95486AB}"/>
    <cellStyle name="Normal 5 8 3 2" xfId="194" xr:uid="{9DA0E41D-0136-4CBA-A0E9-87F13D2E831A}"/>
    <cellStyle name="Normal 5 8 4" xfId="158" xr:uid="{12FE1795-49D4-4D16-9CB8-5C85BC67A84B}"/>
    <cellStyle name="Normal 5 9" xfId="154" xr:uid="{D0F78285-6C25-4DF3-AFD4-B97E2B067DB6}"/>
    <cellStyle name="Normal 6" xfId="20" xr:uid="{9DAE4698-717B-4BD2-9434-69AB937F64B6}"/>
    <cellStyle name="Normal 6 2" xfId="39" xr:uid="{01B646B5-4CD3-4B2A-AA57-377A16EA9BB1}"/>
    <cellStyle name="Normal 6 3" xfId="34" xr:uid="{0F7F6284-4833-4D41-9A84-B68E726584B9}"/>
    <cellStyle name="Normal 6 4" xfId="28" xr:uid="{C40072A5-8415-4D95-8908-1E22B56ADE88}"/>
    <cellStyle name="Normal 6 5" xfId="108" xr:uid="{D74AF7BE-CBCF-4823-93B7-7AF53F3FAF98}"/>
    <cellStyle name="Normal 7" xfId="21" xr:uid="{34D30D9D-B385-4786-9E9E-7D0F4666D080}"/>
    <cellStyle name="Normal 7 2" xfId="40" xr:uid="{A047796D-9659-423A-AFBD-03861598D54C}"/>
    <cellStyle name="Normal 7 2 2" xfId="72" xr:uid="{BCC44B8D-1523-402D-BD7B-2002320632B6}"/>
    <cellStyle name="Normal 7 2 2 2" xfId="145" xr:uid="{E8F2B526-6207-4FB1-A823-78176F51FD75}"/>
    <cellStyle name="Normal 7 2 2 2 2" xfId="220" xr:uid="{AA9DE6BF-6422-4C4F-B229-374257905D83}"/>
    <cellStyle name="Normal 7 2 2 3" xfId="176" xr:uid="{575A08C7-5CB4-4016-B036-069386AD2779}"/>
    <cellStyle name="Normal 7 2 3" xfId="125" xr:uid="{6F51B857-3D32-49D2-91CF-6209ED40F4D3}"/>
    <cellStyle name="Normal 7 2 3 2" xfId="203" xr:uid="{2DE711D4-717C-49A1-B146-3979A65E815C}"/>
    <cellStyle name="Normal 7 2 4" xfId="164" xr:uid="{509B8C8F-CE0A-463D-8960-AD73F16253F0}"/>
    <cellStyle name="Normal 7 3" xfId="45" xr:uid="{222E452B-F264-4D13-815B-B5440E583CD1}"/>
    <cellStyle name="Normal 7 4" xfId="64" xr:uid="{DE4EE67C-155A-4BE4-924B-F3272C1070C6}"/>
    <cellStyle name="Normal 7 4 2" xfId="150" xr:uid="{1AE77EAD-95B8-43ED-B406-1E203AB94957}"/>
    <cellStyle name="Normal 7 4 2 2" xfId="224" xr:uid="{95162D55-78C9-494E-A708-3623C0E00E50}"/>
    <cellStyle name="Normal 7 4 3" xfId="130" xr:uid="{4E2EE0D9-5305-4B94-A648-97602B8B5C60}"/>
    <cellStyle name="Normal 7 4 3 2" xfId="207" xr:uid="{094EC2D1-7B87-42D4-A3EE-0FDB1D72A667}"/>
    <cellStyle name="Normal 7 4 4" xfId="168" xr:uid="{C308F9C5-A4EE-4C14-8222-83EE99B381B1}"/>
    <cellStyle name="Normal 7 5" xfId="29" xr:uid="{5202560C-ACE2-485B-96BD-2BC8334BA6E9}"/>
    <cellStyle name="Normal 7 5 2" xfId="137" xr:uid="{CF24C503-C1FA-4F93-8D44-6797B71D453D}"/>
    <cellStyle name="Normal 7 6" xfId="67" xr:uid="{3939D60A-75BD-4AC9-AC94-855B58EEAF91}"/>
    <cellStyle name="Normal 7 6 2" xfId="140" xr:uid="{FE9471F2-B0B8-40E7-9443-D6D05FFE2D39}"/>
    <cellStyle name="Normal 7 6 2 2" xfId="215" xr:uid="{FF0C8B18-7963-40AE-9D9E-714DF7F3241D}"/>
    <cellStyle name="Normal 7 6 3" xfId="120" xr:uid="{782BF621-9EA1-46D6-A6DB-975DE44E7710}"/>
    <cellStyle name="Normal 7 6 3 2" xfId="198" xr:uid="{95A58BC2-7603-4880-A7A7-982307CB2415}"/>
    <cellStyle name="Normal 7 6 4" xfId="171" xr:uid="{2A69630C-7CB3-4BE9-88E0-25C483F7F80C}"/>
    <cellStyle name="Normal 7 7" xfId="35" xr:uid="{BBF7E7D1-F32C-4189-82F9-053D7D597F81}"/>
    <cellStyle name="Normal 7 7 2" xfId="134" xr:uid="{D6E50FF2-466E-4385-9310-E005BDA57525}"/>
    <cellStyle name="Normal 7 7 3" xfId="160" xr:uid="{9C6DF366-A40C-46AB-B233-193A8EC52288}"/>
    <cellStyle name="Normal 7 8" xfId="155" xr:uid="{947D3EDD-6A5E-47D4-87BE-C7F4EFCACA3B}"/>
    <cellStyle name="Normal 8" xfId="24" xr:uid="{223B7B12-8B6F-4931-9124-2DBBE8146DB7}"/>
    <cellStyle name="Normal 9" xfId="44" xr:uid="{8C3E2E18-1ABF-4EDC-BC99-93876F4313BC}"/>
    <cellStyle name="Normal 9 2" xfId="148" xr:uid="{15EBA9BC-C228-412E-8D20-2FB811CEB086}"/>
    <cellStyle name="Percent 2" xfId="7" xr:uid="{63FA4049-A0E0-4741-AF40-760C420CA46D}"/>
    <cellStyle name="Percent 2 2" xfId="48" xr:uid="{7CC78DC3-BFBF-41FF-836D-1F6E75D999D0}"/>
    <cellStyle name="Нейтральный 2" xfId="57" xr:uid="{8CC85573-4CEF-46B4-B8BF-F008EF852811}"/>
    <cellStyle name="Обычный 2" xfId="5" xr:uid="{9DEFECFF-CEC8-4CA8-8D95-5005294609FC}"/>
    <cellStyle name="Обычный 2 2" xfId="6" xr:uid="{F201108B-5276-4D4B-92D5-92B62D1F3D6A}"/>
    <cellStyle name="Обычный 2 2 2" xfId="18" xr:uid="{71B4BDB3-3BB0-444A-9C57-D0F690A69961}"/>
    <cellStyle name="Обычный 2 2 2 2" xfId="85" xr:uid="{E0299EB2-9382-4CE3-A9EC-E8B80CEDC333}"/>
    <cellStyle name="Обычный 2 3" xfId="60" xr:uid="{4EBCB2A4-71A6-403F-8DF2-9E51AB768C2D}"/>
    <cellStyle name="Обычный 2 4" xfId="19" xr:uid="{7D43DA67-84E8-4B63-8F51-1E2E6995D627}"/>
    <cellStyle name="Обычный 2 4 2" xfId="47" xr:uid="{53608160-93B4-49F8-AE6B-00164681682C}"/>
    <cellStyle name="Обычный 2 4 2 2" xfId="106" xr:uid="{9BA960C8-4AAC-4F4C-9F9E-C12E63C2DED5}"/>
    <cellStyle name="Обычный 2 4 2 3" xfId="97" xr:uid="{7AEC9B09-A685-4559-ADEC-E51452DC97CD}"/>
    <cellStyle name="Обычный 2 4 3" xfId="101" xr:uid="{C0E9CD39-7AC8-420C-BE4A-39FF977B997C}"/>
    <cellStyle name="Обычный 2 5" xfId="84" xr:uid="{354BAEF0-64F7-4CDF-988A-BF503A5345AE}"/>
    <cellStyle name="Обычный 2 6" xfId="94" xr:uid="{9234A72F-9E19-4B12-8196-352A57C0B8D4}"/>
    <cellStyle name="Обычный 3" xfId="8" xr:uid="{6F01121B-963B-4A5B-B5A9-936CA870779C}"/>
    <cellStyle name="Обычный 3 10" xfId="133" xr:uid="{92D4F0C2-F6A3-4A56-9170-8C8A12063588}"/>
    <cellStyle name="Обычный 3 10 2" xfId="210" xr:uid="{85891559-5816-4E57-A171-38DE687B7301}"/>
    <cellStyle name="Обычный 3 11" xfId="114" xr:uid="{0B2D7CE3-565E-48DE-8085-503207C9F006}"/>
    <cellStyle name="Обычный 3 11 2" xfId="193" xr:uid="{A4B8E162-6CAF-433E-A060-8D00749D4896}"/>
    <cellStyle name="Обычный 3 12" xfId="153" xr:uid="{0680E27A-E8B3-481B-B192-A4CF3DAC6686}"/>
    <cellStyle name="Обычный 3 2" xfId="22" xr:uid="{383FA70B-5EDA-40E7-9C53-B3DCBA21EAF1}"/>
    <cellStyle name="Обычный 3 2 2" xfId="41" xr:uid="{095DA365-9CCF-416B-913D-6A385BF7034C}"/>
    <cellStyle name="Обычный 3 2 2 2" xfId="73" xr:uid="{7D867C31-C548-4BF9-BE82-1D8A90C927A2}"/>
    <cellStyle name="Обычный 3 2 2 2 2" xfId="146" xr:uid="{A60D2468-E4CD-463B-8549-EEB1A70D990A}"/>
    <cellStyle name="Обычный 3 2 2 2 2 2" xfId="221" xr:uid="{99070A4B-A872-4066-B86C-9A4286FC4458}"/>
    <cellStyle name="Обычный 3 2 2 2 3" xfId="177" xr:uid="{E91142FF-527C-4B53-98FD-2CEDE3A5DF05}"/>
    <cellStyle name="Обычный 3 2 2 3" xfId="126" xr:uid="{CCB56C55-5CE9-440D-934F-1F26DFDB1047}"/>
    <cellStyle name="Обычный 3 2 2 3 2" xfId="204" xr:uid="{D9891D17-58EE-4E5C-A9FD-00824C697E34}"/>
    <cellStyle name="Обычный 3 2 2 4" xfId="165" xr:uid="{8E7004E9-DC4D-4114-97AC-6C31DD2292D9}"/>
    <cellStyle name="Обычный 3 2 3" xfId="50" xr:uid="{704F0FEE-708A-42E1-848B-66818B85CDB9}"/>
    <cellStyle name="Обычный 3 2 4" xfId="68" xr:uid="{CBBC556A-9F34-44D7-951B-4FBC1290CD48}"/>
    <cellStyle name="Обычный 3 2 4 2" xfId="141" xr:uid="{E424F9AE-44D3-4975-A696-5CD5434E09C5}"/>
    <cellStyle name="Обычный 3 2 4 2 2" xfId="216" xr:uid="{208B4D1F-A8C2-4907-A8BF-12E6B7DE46F9}"/>
    <cellStyle name="Обычный 3 2 4 3" xfId="172" xr:uid="{C692E56A-9FE7-4721-8EC6-B2EA6B67E895}"/>
    <cellStyle name="Обычный 3 2 5" xfId="36" xr:uid="{2123A11E-A8D3-41B7-A395-6534F919A386}"/>
    <cellStyle name="Обычный 3 2 5 2" xfId="161" xr:uid="{3749808F-FE05-4E92-8F0D-0B2D8450B089}"/>
    <cellStyle name="Обычный 3 2 6" xfId="105" xr:uid="{2A8F2301-453E-4BE3-8CE0-9734C1403710}"/>
    <cellStyle name="Обычный 3 2 7" xfId="121" xr:uid="{196B043E-FB22-4422-9F21-C551B4BCF1E1}"/>
    <cellStyle name="Обычный 3 2 7 2" xfId="199" xr:uid="{62FFF5DD-A824-49ED-ADCF-4BC89F261B79}"/>
    <cellStyle name="Обычный 3 2 8" xfId="156" xr:uid="{8F984D60-4219-4458-A6A1-DB8F951F896D}"/>
    <cellStyle name="Обычный 3 3" xfId="23" xr:uid="{58F3124C-BDC4-4C9C-A6D0-C51F4AEFB38B}"/>
    <cellStyle name="Обычный 3 3 2" xfId="42" xr:uid="{361160B9-2466-4D96-A3DD-79701211B949}"/>
    <cellStyle name="Обычный 3 3 2 2" xfId="74" xr:uid="{658B449F-91C3-4914-A92D-B95609F7D111}"/>
    <cellStyle name="Обычный 3 3 2 2 2" xfId="147" xr:uid="{79D8714F-895B-48A7-8D52-799A2BB20F8F}"/>
    <cellStyle name="Обычный 3 3 2 2 2 2" xfId="222" xr:uid="{E5448FF3-616F-4DAA-87E3-39C795519B56}"/>
    <cellStyle name="Обычный 3 3 2 2 3" xfId="178" xr:uid="{867AE6F0-10C1-4FD7-A2BA-E6D344E34204}"/>
    <cellStyle name="Обычный 3 3 2 3" xfId="127" xr:uid="{50F30FF5-EA31-4966-99C1-9D7BFBF1535A}"/>
    <cellStyle name="Обычный 3 3 2 3 2" xfId="205" xr:uid="{29FAB91B-9395-4345-AE29-22A2B3488997}"/>
    <cellStyle name="Обычный 3 3 2 4" xfId="166" xr:uid="{8A3DF03C-8B7E-4094-9366-54F19E26E328}"/>
    <cellStyle name="Обычный 3 3 3" xfId="51" xr:uid="{A7585169-CEA4-41C0-9CB5-91ED6AC4628E}"/>
    <cellStyle name="Обычный 3 3 4" xfId="69" xr:uid="{0124E2F4-0CC6-4120-80CE-9EDF3DA1AE59}"/>
    <cellStyle name="Обычный 3 3 4 2" xfId="142" xr:uid="{79ADC0F0-83CC-4C65-86A3-37D827775BBF}"/>
    <cellStyle name="Обычный 3 3 4 2 2" xfId="217" xr:uid="{E2D9D629-F850-4C13-9AA6-89EE27849776}"/>
    <cellStyle name="Обычный 3 3 4 3" xfId="173" xr:uid="{CB4EDBBB-3329-42AC-A824-82A2CF4864D0}"/>
    <cellStyle name="Обычный 3 3 5" xfId="98" xr:uid="{D187F227-2650-40F8-BC3D-A5378E95A321}"/>
    <cellStyle name="Обычный 3 3 5 2" xfId="188" xr:uid="{A307A32F-3FB9-4047-893D-798BC5B949C3}"/>
    <cellStyle name="Обычный 3 3 6" xfId="122" xr:uid="{E3B884DF-7739-4E4C-AD45-7F04EA06C5F8}"/>
    <cellStyle name="Обычный 3 3 6 2" xfId="200" xr:uid="{A55E718B-870E-4FAA-A466-5B5844462E26}"/>
    <cellStyle name="Обычный 3 3 7" xfId="157" xr:uid="{FFF96E58-1732-45E9-92D0-5A60BE5D257D}"/>
    <cellStyle name="Обычный 3 4" xfId="37" xr:uid="{3CF87B75-AA7E-424E-AF08-1D598FB848AB}"/>
    <cellStyle name="Обычный 3 4 2" xfId="70" xr:uid="{5DA5FBCD-51A1-4D24-89AF-7939F3D226CD}"/>
    <cellStyle name="Обычный 3 4 2 2" xfId="143" xr:uid="{6EBE6626-6DC3-452E-9468-4C2B25DB4F4F}"/>
    <cellStyle name="Обычный 3 4 2 2 2" xfId="218" xr:uid="{EAC1D094-7E18-497F-99E5-427BD0DD9387}"/>
    <cellStyle name="Обычный 3 4 2 3" xfId="174" xr:uid="{ED882A01-324D-49BB-AAB5-92F31209B7D5}"/>
    <cellStyle name="Обычный 3 4 3" xfId="123" xr:uid="{F0A78F54-A917-4B5C-A04A-E3D06726390E}"/>
    <cellStyle name="Обычный 3 4 3 2" xfId="201" xr:uid="{E4266799-14A6-4CC7-8DE5-5AFB36E71ED0}"/>
    <cellStyle name="Обычный 3 4 4" xfId="162" xr:uid="{C416C024-6D8C-4E5A-A044-F656261F4EED}"/>
    <cellStyle name="Обычный 3 5" xfId="43" xr:uid="{197377CD-94E6-471A-9CC9-88AFFCF1963A}"/>
    <cellStyle name="Обычный 3 6" xfId="58" xr:uid="{596A4645-A342-4EA6-93C7-C4BC1126BE53}"/>
    <cellStyle name="Обычный 3 7" xfId="65" xr:uid="{13BC5F7B-7A7C-452A-BD14-53205C4C8287}"/>
    <cellStyle name="Обычный 3 7 2" xfId="151" xr:uid="{F01CAD20-2923-4357-8B79-54DCC555389D}"/>
    <cellStyle name="Обычный 3 7 2 2" xfId="225" xr:uid="{36A603CB-2F0A-4D86-BF73-7ECD063B3DE0}"/>
    <cellStyle name="Обычный 3 7 3" xfId="131" xr:uid="{902A208E-CA71-4DE2-AF41-C310840547F9}"/>
    <cellStyle name="Обычный 3 7 3 2" xfId="208" xr:uid="{DEE6449C-613C-4BB0-A906-736B4BF33685}"/>
    <cellStyle name="Обычный 3 7 4" xfId="169" xr:uid="{FDA3925A-62CE-4C29-9710-9B2AC8A5A901}"/>
    <cellStyle name="Обычный 3 8" xfId="118" xr:uid="{51E08E22-DA30-4FEF-BB1E-0C7DD377D2A2}"/>
    <cellStyle name="Обычный 3 8 2" xfId="138" xr:uid="{B88C4A43-2C57-4C0C-AAF9-FD18FE9F40EB}"/>
    <cellStyle name="Обычный 3 8 2 2" xfId="213" xr:uid="{1911215C-F1E1-4D2B-BA6E-221F372082EE}"/>
    <cellStyle name="Обычный 3 8 3" xfId="196" xr:uid="{2B9A8BB9-3218-4867-B3A7-6990CC964BE2}"/>
    <cellStyle name="Обычный 3 9" xfId="132" xr:uid="{4EB9B152-CE42-4F0F-AB76-85BF044C70BB}"/>
    <cellStyle name="Обычный 3 9 2" xfId="152" xr:uid="{1085D37D-8F74-4F96-8075-B9AAA9F90CD2}"/>
    <cellStyle name="Обычный 3 9 2 2" xfId="226" xr:uid="{02066198-FC4F-4143-8842-A80ADA23F6F8}"/>
    <cellStyle name="Обычный 3 9 3" xfId="209" xr:uid="{BBB3A9A0-7E09-44DB-B406-E6200BD83DB0}"/>
    <cellStyle name="Обычный 4" xfId="59" xr:uid="{07584159-E3FD-4C64-B38E-AE3D49CC7C08}"/>
    <cellStyle name="Обычный 4 2" xfId="103" xr:uid="{A8CADFC6-181F-4FFF-B7EC-F48E9CC4B977}"/>
    <cellStyle name="Обычный_Лист1" xfId="15" xr:uid="{41CEE1F1-D16D-45B8-BEF7-D29641E99E62}"/>
    <cellStyle name="Финансовый 2" xfId="86" xr:uid="{90795662-0FCE-4B04-8FAF-33F7D275BF1A}"/>
    <cellStyle name="Финансовый 3" xfId="61" xr:uid="{90908CDF-9DD0-4D70-B279-BBEAFFE3236B}"/>
    <cellStyle name="Финансовый 3 2" xfId="89" xr:uid="{B76BE68E-A395-4D29-B045-424744A7531A}"/>
    <cellStyle name="Финансовый 3 2 2" xfId="104" xr:uid="{11D04812-E382-4E39-8D9F-666F2D7EC31A}"/>
    <cellStyle name="Финансовый 3 2 2 2" xfId="189" xr:uid="{03C38E17-28FE-4C1C-BE8A-5A1DD44964FC}"/>
    <cellStyle name="Финансовый 3 2 3" xfId="149" xr:uid="{C2EB5C08-21F7-4C17-9FDE-179488A2E04A}"/>
    <cellStyle name="Финансовый 3 2 3 2" xfId="223" xr:uid="{0D563E23-823F-41E7-9107-98B6E7E7E36A}"/>
    <cellStyle name="Финансовый 3 2 4" xfId="182" xr:uid="{82373D45-B62F-4267-A476-34E5A2446E0C}"/>
    <cellStyle name="Финансовый 3 3" xfId="96" xr:uid="{3628A965-AF27-4A63-B55A-53D6720BEE6E}"/>
    <cellStyle name="Финансовый 3 3 2" xfId="187" xr:uid="{BD9642FF-9855-4ED9-9062-CF3ED6DB070B}"/>
    <cellStyle name="Финансовый 3 4" xfId="129" xr:uid="{A9BE9BFC-8AF7-4994-8C09-EBBB0B9B53AF}"/>
    <cellStyle name="Финансовый 3 4 2" xfId="206" xr:uid="{EE6677FD-7743-4980-A031-BD3E274E9783}"/>
    <cellStyle name="Финансовый 3 5" xfId="167" xr:uid="{E6E43176-4BD9-4D81-86C4-4C10ADDF1658}"/>
  </cellStyles>
  <dxfs count="2">
    <dxf>
      <fill>
        <patternFill patternType="solid">
          <fgColor rgb="FFFFFF00"/>
          <bgColor rgb="FF000000"/>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FBB6-3078-431A-B131-3E7B64DEC2F4}">
  <sheetPr filterMode="1">
    <tabColor rgb="FF0070C0"/>
  </sheetPr>
  <dimension ref="A1:K123"/>
  <sheetViews>
    <sheetView workbookViewId="0">
      <pane xSplit="1" ySplit="1" topLeftCell="B2" activePane="bottomRight" state="frozen"/>
      <selection pane="topRight" activeCell="B1" sqref="B1"/>
      <selection pane="bottomLeft" activeCell="A2" sqref="A2"/>
      <selection pane="bottomRight" activeCell="C1" sqref="C1:I122"/>
    </sheetView>
  </sheetViews>
  <sheetFormatPr defaultRowHeight="15"/>
  <cols>
    <col min="1" max="2" width="4.28515625" style="27" customWidth="1"/>
    <col min="3" max="3" width="17.140625" style="27" customWidth="1"/>
    <col min="4" max="4" width="24.28515625" style="27" customWidth="1"/>
    <col min="5" max="5" width="54.7109375" style="38" customWidth="1"/>
    <col min="6" max="7" width="12.5703125" style="27" customWidth="1"/>
    <col min="8" max="9" width="12.28515625" style="27" customWidth="1"/>
    <col min="10" max="10" width="18.85546875" style="27" customWidth="1"/>
    <col min="11" max="11" width="19.42578125" style="40" customWidth="1"/>
    <col min="12" max="16384" width="9.140625" style="27"/>
  </cols>
  <sheetData>
    <row r="1" spans="1:11" ht="20.100000000000001" customHeight="1">
      <c r="A1" s="28" t="s">
        <v>0</v>
      </c>
      <c r="B1" s="28"/>
      <c r="C1" s="28" t="s">
        <v>1</v>
      </c>
      <c r="D1" s="28" t="s">
        <v>4</v>
      </c>
      <c r="E1" s="32" t="s">
        <v>2</v>
      </c>
      <c r="F1" s="28" t="s">
        <v>3</v>
      </c>
      <c r="G1" s="28" t="s">
        <v>231</v>
      </c>
      <c r="H1" s="28" t="s">
        <v>232</v>
      </c>
      <c r="I1" s="28" t="s">
        <v>233</v>
      </c>
      <c r="J1" s="29" t="s">
        <v>6</v>
      </c>
      <c r="K1" s="30" t="s">
        <v>7</v>
      </c>
    </row>
    <row r="2" spans="1:11" ht="20.100000000000001" hidden="1" customHeight="1">
      <c r="A2" s="35">
        <v>1</v>
      </c>
      <c r="B2" s="35"/>
      <c r="C2" s="35" t="s">
        <v>10</v>
      </c>
      <c r="D2" s="35" t="s">
        <v>10</v>
      </c>
      <c r="E2" s="33" t="s">
        <v>124</v>
      </c>
      <c r="F2" s="24" t="s">
        <v>5</v>
      </c>
      <c r="G2" s="24">
        <v>450</v>
      </c>
      <c r="H2" s="31">
        <v>100</v>
      </c>
      <c r="I2" s="31">
        <f>G2+H2</f>
        <v>550</v>
      </c>
      <c r="J2" s="31">
        <v>107.33</v>
      </c>
      <c r="K2" s="31">
        <f>J2*I2</f>
        <v>59031.5</v>
      </c>
    </row>
    <row r="3" spans="1:11" ht="20.100000000000001" hidden="1" customHeight="1">
      <c r="A3" s="35">
        <v>2</v>
      </c>
      <c r="B3" s="35"/>
      <c r="C3" s="35" t="s">
        <v>11</v>
      </c>
      <c r="D3" s="35" t="s">
        <v>11</v>
      </c>
      <c r="E3" s="33" t="s">
        <v>125</v>
      </c>
      <c r="F3" s="24" t="s">
        <v>5</v>
      </c>
      <c r="G3" s="24">
        <v>50</v>
      </c>
      <c r="H3" s="31">
        <v>100</v>
      </c>
      <c r="I3" s="31">
        <f t="shared" ref="I3:I66" si="0">G3+H3</f>
        <v>150</v>
      </c>
      <c r="J3" s="31">
        <v>127.76</v>
      </c>
      <c r="K3" s="31">
        <f t="shared" ref="K3:K66" si="1">J3*I3</f>
        <v>19164</v>
      </c>
    </row>
    <row r="4" spans="1:11" ht="20.100000000000001" hidden="1" customHeight="1">
      <c r="A4" s="35">
        <v>3</v>
      </c>
      <c r="B4" s="35"/>
      <c r="C4" s="35" t="s">
        <v>12</v>
      </c>
      <c r="D4" s="35" t="s">
        <v>12</v>
      </c>
      <c r="E4" s="33" t="s">
        <v>126</v>
      </c>
      <c r="F4" s="24" t="s">
        <v>5</v>
      </c>
      <c r="G4" s="24">
        <v>15</v>
      </c>
      <c r="H4" s="31"/>
      <c r="I4" s="31">
        <f t="shared" si="0"/>
        <v>15</v>
      </c>
      <c r="J4" s="31">
        <v>316.41000000000003</v>
      </c>
      <c r="K4" s="31">
        <f t="shared" si="1"/>
        <v>4746.1500000000005</v>
      </c>
    </row>
    <row r="5" spans="1:11" ht="20.100000000000001" hidden="1" customHeight="1">
      <c r="A5" s="35">
        <v>4</v>
      </c>
      <c r="B5" s="35"/>
      <c r="C5" s="35" t="s">
        <v>13</v>
      </c>
      <c r="D5" s="35" t="s">
        <v>13</v>
      </c>
      <c r="E5" s="33" t="s">
        <v>127</v>
      </c>
      <c r="F5" s="24" t="s">
        <v>5</v>
      </c>
      <c r="G5" s="24">
        <v>35</v>
      </c>
      <c r="H5" s="31"/>
      <c r="I5" s="31">
        <f t="shared" si="0"/>
        <v>35</v>
      </c>
      <c r="J5" s="31">
        <v>430.95</v>
      </c>
      <c r="K5" s="31">
        <f t="shared" si="1"/>
        <v>15083.25</v>
      </c>
    </row>
    <row r="6" spans="1:11" ht="20.100000000000001" hidden="1" customHeight="1">
      <c r="A6" s="35">
        <v>5</v>
      </c>
      <c r="B6" s="35"/>
      <c r="C6" s="35" t="s">
        <v>14</v>
      </c>
      <c r="D6" s="35" t="s">
        <v>14</v>
      </c>
      <c r="E6" s="33" t="s">
        <v>228</v>
      </c>
      <c r="F6" s="24" t="s">
        <v>5</v>
      </c>
      <c r="G6" s="24">
        <v>10</v>
      </c>
      <c r="H6" s="31"/>
      <c r="I6" s="31">
        <f t="shared" si="0"/>
        <v>10</v>
      </c>
      <c r="J6" s="31">
        <v>7098</v>
      </c>
      <c r="K6" s="31">
        <f t="shared" si="1"/>
        <v>70980</v>
      </c>
    </row>
    <row r="7" spans="1:11" ht="20.100000000000001" hidden="1" customHeight="1">
      <c r="A7" s="35">
        <v>6</v>
      </c>
      <c r="B7" s="35"/>
      <c r="C7" s="35" t="s">
        <v>15</v>
      </c>
      <c r="D7" s="35" t="s">
        <v>15</v>
      </c>
      <c r="E7" s="33" t="s">
        <v>229</v>
      </c>
      <c r="F7" s="24" t="s">
        <v>5</v>
      </c>
      <c r="G7" s="24">
        <v>10</v>
      </c>
      <c r="H7" s="31"/>
      <c r="I7" s="31">
        <f t="shared" si="0"/>
        <v>10</v>
      </c>
      <c r="J7" s="31">
        <v>7098</v>
      </c>
      <c r="K7" s="31">
        <f t="shared" si="1"/>
        <v>70980</v>
      </c>
    </row>
    <row r="8" spans="1:11" ht="20.100000000000001" hidden="1" customHeight="1">
      <c r="A8" s="35">
        <v>7</v>
      </c>
      <c r="B8" s="35"/>
      <c r="C8" s="35" t="s">
        <v>16</v>
      </c>
      <c r="D8" s="35" t="s">
        <v>16</v>
      </c>
      <c r="E8" s="33" t="s">
        <v>230</v>
      </c>
      <c r="F8" s="24" t="s">
        <v>5</v>
      </c>
      <c r="G8" s="24">
        <v>30</v>
      </c>
      <c r="H8" s="31"/>
      <c r="I8" s="31">
        <f t="shared" si="0"/>
        <v>30</v>
      </c>
      <c r="J8" s="31">
        <v>7098</v>
      </c>
      <c r="K8" s="31">
        <f t="shared" si="1"/>
        <v>212940</v>
      </c>
    </row>
    <row r="9" spans="1:11" ht="20.100000000000001" hidden="1" customHeight="1">
      <c r="A9" s="35">
        <v>9</v>
      </c>
      <c r="B9" s="35"/>
      <c r="C9" s="35" t="s">
        <v>17</v>
      </c>
      <c r="D9" s="35" t="s">
        <v>17</v>
      </c>
      <c r="E9" s="33" t="s">
        <v>128</v>
      </c>
      <c r="F9" s="24" t="s">
        <v>5</v>
      </c>
      <c r="G9" s="24">
        <v>15</v>
      </c>
      <c r="H9" s="31"/>
      <c r="I9" s="31">
        <f t="shared" si="0"/>
        <v>15</v>
      </c>
      <c r="J9" s="31">
        <v>8668.2999999999993</v>
      </c>
      <c r="K9" s="31">
        <f t="shared" si="1"/>
        <v>130024.49999999999</v>
      </c>
    </row>
    <row r="10" spans="1:11" ht="20.100000000000001" hidden="1" customHeight="1">
      <c r="A10" s="35">
        <v>10</v>
      </c>
      <c r="B10" s="35"/>
      <c r="C10" s="35" t="s">
        <v>17</v>
      </c>
      <c r="D10" s="35" t="s">
        <v>17</v>
      </c>
      <c r="E10" s="33" t="s">
        <v>129</v>
      </c>
      <c r="F10" s="24" t="s">
        <v>5</v>
      </c>
      <c r="G10" s="24">
        <v>5</v>
      </c>
      <c r="H10" s="31"/>
      <c r="I10" s="31">
        <f t="shared" si="0"/>
        <v>5</v>
      </c>
      <c r="J10" s="31">
        <v>8668.2999999999993</v>
      </c>
      <c r="K10" s="31">
        <f t="shared" si="1"/>
        <v>43341.5</v>
      </c>
    </row>
    <row r="11" spans="1:11" ht="20.100000000000001" hidden="1" customHeight="1">
      <c r="A11" s="35">
        <v>11</v>
      </c>
      <c r="B11" s="35"/>
      <c r="C11" s="35" t="s">
        <v>18</v>
      </c>
      <c r="D11" s="35" t="s">
        <v>18</v>
      </c>
      <c r="E11" s="33" t="s">
        <v>130</v>
      </c>
      <c r="F11" s="24" t="s">
        <v>5</v>
      </c>
      <c r="G11" s="24">
        <v>20</v>
      </c>
      <c r="H11" s="31">
        <v>20</v>
      </c>
      <c r="I11" s="31">
        <f t="shared" si="0"/>
        <v>40</v>
      </c>
      <c r="J11" s="31">
        <v>402.22</v>
      </c>
      <c r="K11" s="31">
        <f t="shared" si="1"/>
        <v>16088.800000000001</v>
      </c>
    </row>
    <row r="12" spans="1:11" ht="20.100000000000001" hidden="1" customHeight="1">
      <c r="A12" s="35">
        <v>12</v>
      </c>
      <c r="B12" s="35"/>
      <c r="C12" s="35" t="s">
        <v>19</v>
      </c>
      <c r="D12" s="35" t="s">
        <v>19</v>
      </c>
      <c r="E12" s="33" t="s">
        <v>131</v>
      </c>
      <c r="F12" s="24" t="s">
        <v>5</v>
      </c>
      <c r="G12" s="24">
        <v>150</v>
      </c>
      <c r="H12" s="31">
        <v>20</v>
      </c>
      <c r="I12" s="31">
        <f t="shared" si="0"/>
        <v>170</v>
      </c>
      <c r="J12" s="31">
        <v>402.22</v>
      </c>
      <c r="K12" s="31">
        <f t="shared" si="1"/>
        <v>68377.400000000009</v>
      </c>
    </row>
    <row r="13" spans="1:11" ht="20.100000000000001" hidden="1" customHeight="1">
      <c r="A13" s="35">
        <v>13</v>
      </c>
      <c r="B13" s="35"/>
      <c r="C13" s="35" t="s">
        <v>20</v>
      </c>
      <c r="D13" s="35" t="s">
        <v>20</v>
      </c>
      <c r="E13" s="33" t="s">
        <v>132</v>
      </c>
      <c r="F13" s="24" t="s">
        <v>5</v>
      </c>
      <c r="G13" s="24">
        <v>120</v>
      </c>
      <c r="H13" s="31">
        <v>100</v>
      </c>
      <c r="I13" s="31">
        <f t="shared" si="0"/>
        <v>220</v>
      </c>
      <c r="J13" s="31">
        <v>388.8</v>
      </c>
      <c r="K13" s="31">
        <f t="shared" si="1"/>
        <v>85536</v>
      </c>
    </row>
    <row r="14" spans="1:11" ht="20.100000000000001" hidden="1" customHeight="1">
      <c r="A14" s="35">
        <v>14</v>
      </c>
      <c r="B14" s="35"/>
      <c r="C14" s="35" t="s">
        <v>21</v>
      </c>
      <c r="D14" s="35" t="s">
        <v>21</v>
      </c>
      <c r="E14" s="33" t="s">
        <v>133</v>
      </c>
      <c r="F14" s="24" t="s">
        <v>5</v>
      </c>
      <c r="G14" s="24">
        <v>100</v>
      </c>
      <c r="H14" s="31">
        <v>60</v>
      </c>
      <c r="I14" s="31">
        <f t="shared" si="0"/>
        <v>160</v>
      </c>
      <c r="J14" s="31">
        <v>442.27</v>
      </c>
      <c r="K14" s="31">
        <f t="shared" si="1"/>
        <v>70763.199999999997</v>
      </c>
    </row>
    <row r="15" spans="1:11" ht="20.100000000000001" hidden="1" customHeight="1">
      <c r="A15" s="35">
        <v>15</v>
      </c>
      <c r="B15" s="35"/>
      <c r="C15" s="35" t="s">
        <v>22</v>
      </c>
      <c r="D15" s="35" t="s">
        <v>22</v>
      </c>
      <c r="E15" s="33" t="s">
        <v>134</v>
      </c>
      <c r="F15" s="24" t="s">
        <v>5</v>
      </c>
      <c r="G15" s="24">
        <v>20</v>
      </c>
      <c r="H15" s="31">
        <v>40</v>
      </c>
      <c r="I15" s="31">
        <f t="shared" si="0"/>
        <v>60</v>
      </c>
      <c r="J15" s="31">
        <v>442.27</v>
      </c>
      <c r="K15" s="31">
        <f t="shared" si="1"/>
        <v>26536.199999999997</v>
      </c>
    </row>
    <row r="16" spans="1:11" ht="20.100000000000001" hidden="1" customHeight="1">
      <c r="A16" s="21">
        <v>16</v>
      </c>
      <c r="B16" s="21"/>
      <c r="C16" s="21" t="s">
        <v>23</v>
      </c>
      <c r="D16" s="21" t="s">
        <v>23</v>
      </c>
      <c r="E16" s="18" t="s">
        <v>135</v>
      </c>
      <c r="F16" s="22" t="s">
        <v>5</v>
      </c>
      <c r="G16" s="22">
        <v>10</v>
      </c>
      <c r="H16" s="20"/>
      <c r="I16" s="20">
        <f t="shared" si="0"/>
        <v>10</v>
      </c>
      <c r="J16" s="20">
        <v>468.98</v>
      </c>
      <c r="K16" s="20">
        <f t="shared" si="1"/>
        <v>4689.8</v>
      </c>
    </row>
    <row r="17" spans="1:11" ht="20.100000000000001" hidden="1" customHeight="1">
      <c r="A17" s="21">
        <v>17</v>
      </c>
      <c r="B17" s="21"/>
      <c r="C17" s="21" t="s">
        <v>24</v>
      </c>
      <c r="D17" s="21" t="s">
        <v>24</v>
      </c>
      <c r="E17" s="18" t="s">
        <v>136</v>
      </c>
      <c r="F17" s="22" t="s">
        <v>5</v>
      </c>
      <c r="G17" s="22">
        <v>40</v>
      </c>
      <c r="H17" s="20"/>
      <c r="I17" s="20">
        <f t="shared" si="0"/>
        <v>40</v>
      </c>
      <c r="J17" s="20">
        <v>468.98</v>
      </c>
      <c r="K17" s="20">
        <f t="shared" si="1"/>
        <v>18759.2</v>
      </c>
    </row>
    <row r="18" spans="1:11" ht="20.100000000000001" hidden="1" customHeight="1">
      <c r="A18" s="21">
        <v>18</v>
      </c>
      <c r="B18" s="21"/>
      <c r="C18" s="21" t="s">
        <v>25</v>
      </c>
      <c r="D18" s="21" t="s">
        <v>25</v>
      </c>
      <c r="E18" s="18" t="s">
        <v>137</v>
      </c>
      <c r="F18" s="22" t="s">
        <v>5</v>
      </c>
      <c r="G18" s="22">
        <v>40</v>
      </c>
      <c r="H18" s="20"/>
      <c r="I18" s="20">
        <f t="shared" si="0"/>
        <v>40</v>
      </c>
      <c r="J18" s="20">
        <v>468.98</v>
      </c>
      <c r="K18" s="20">
        <f t="shared" si="1"/>
        <v>18759.2</v>
      </c>
    </row>
    <row r="19" spans="1:11" ht="20.100000000000001" hidden="1" customHeight="1">
      <c r="A19" s="21">
        <v>19</v>
      </c>
      <c r="B19" s="21"/>
      <c r="C19" s="21" t="s">
        <v>26</v>
      </c>
      <c r="D19" s="21" t="s">
        <v>26</v>
      </c>
      <c r="E19" s="18" t="s">
        <v>138</v>
      </c>
      <c r="F19" s="22" t="s">
        <v>5</v>
      </c>
      <c r="G19" s="22">
        <v>30</v>
      </c>
      <c r="H19" s="20"/>
      <c r="I19" s="20">
        <f t="shared" si="0"/>
        <v>30</v>
      </c>
      <c r="J19" s="20">
        <v>468.98</v>
      </c>
      <c r="K19" s="20">
        <f t="shared" si="1"/>
        <v>14069.400000000001</v>
      </c>
    </row>
    <row r="20" spans="1:11" ht="20.100000000000001" hidden="1" customHeight="1">
      <c r="A20" s="35">
        <v>20</v>
      </c>
      <c r="B20" s="35"/>
      <c r="C20" s="35" t="s">
        <v>27</v>
      </c>
      <c r="D20" s="35" t="s">
        <v>27</v>
      </c>
      <c r="E20" s="33" t="s">
        <v>139</v>
      </c>
      <c r="F20" s="24" t="s">
        <v>5</v>
      </c>
      <c r="G20" s="24">
        <v>20</v>
      </c>
      <c r="H20" s="31"/>
      <c r="I20" s="31">
        <f t="shared" si="0"/>
        <v>20</v>
      </c>
      <c r="J20" s="31">
        <v>432.76</v>
      </c>
      <c r="K20" s="31">
        <f t="shared" si="1"/>
        <v>8655.2000000000007</v>
      </c>
    </row>
    <row r="21" spans="1:11" ht="20.100000000000001" hidden="1" customHeight="1">
      <c r="A21" s="35">
        <v>21</v>
      </c>
      <c r="B21" s="35"/>
      <c r="C21" s="35" t="s">
        <v>28</v>
      </c>
      <c r="D21" s="35" t="s">
        <v>28</v>
      </c>
      <c r="E21" s="33" t="s">
        <v>140</v>
      </c>
      <c r="F21" s="24" t="s">
        <v>5</v>
      </c>
      <c r="G21" s="24">
        <v>10</v>
      </c>
      <c r="H21" s="31"/>
      <c r="I21" s="31">
        <f t="shared" si="0"/>
        <v>10</v>
      </c>
      <c r="J21" s="31">
        <v>468.98</v>
      </c>
      <c r="K21" s="31">
        <f t="shared" si="1"/>
        <v>4689.8</v>
      </c>
    </row>
    <row r="22" spans="1:11" ht="20.100000000000001" hidden="1" customHeight="1">
      <c r="A22" s="35">
        <v>22</v>
      </c>
      <c r="B22" s="35"/>
      <c r="C22" s="35" t="s">
        <v>29</v>
      </c>
      <c r="D22" s="35" t="s">
        <v>29</v>
      </c>
      <c r="E22" s="33" t="s">
        <v>141</v>
      </c>
      <c r="F22" s="24" t="s">
        <v>5</v>
      </c>
      <c r="G22" s="24">
        <v>10</v>
      </c>
      <c r="H22" s="31"/>
      <c r="I22" s="31">
        <f t="shared" si="0"/>
        <v>10</v>
      </c>
      <c r="J22" s="31">
        <v>468.98</v>
      </c>
      <c r="K22" s="31">
        <f t="shared" si="1"/>
        <v>4689.8</v>
      </c>
    </row>
    <row r="23" spans="1:11" ht="20.100000000000001" hidden="1" customHeight="1">
      <c r="A23" s="35">
        <v>23</v>
      </c>
      <c r="B23" s="35"/>
      <c r="C23" s="35" t="s">
        <v>30</v>
      </c>
      <c r="D23" s="35" t="s">
        <v>30</v>
      </c>
      <c r="E23" s="33" t="s">
        <v>142</v>
      </c>
      <c r="F23" s="24" t="s">
        <v>5</v>
      </c>
      <c r="G23" s="24">
        <v>10</v>
      </c>
      <c r="H23" s="31"/>
      <c r="I23" s="31">
        <f t="shared" si="0"/>
        <v>10</v>
      </c>
      <c r="J23" s="31">
        <v>414.31</v>
      </c>
      <c r="K23" s="31">
        <f t="shared" si="1"/>
        <v>4143.1000000000004</v>
      </c>
    </row>
    <row r="24" spans="1:11" ht="20.100000000000001" hidden="1" customHeight="1">
      <c r="A24" s="35">
        <v>24</v>
      </c>
      <c r="B24" s="35"/>
      <c r="C24" s="35" t="s">
        <v>31</v>
      </c>
      <c r="D24" s="35" t="s">
        <v>31</v>
      </c>
      <c r="E24" s="33" t="s">
        <v>143</v>
      </c>
      <c r="F24" s="24" t="s">
        <v>5</v>
      </c>
      <c r="G24" s="24">
        <v>20</v>
      </c>
      <c r="H24" s="31"/>
      <c r="I24" s="31">
        <f t="shared" si="0"/>
        <v>20</v>
      </c>
      <c r="J24" s="31">
        <v>406.56</v>
      </c>
      <c r="K24" s="31">
        <f t="shared" si="1"/>
        <v>8131.2</v>
      </c>
    </row>
    <row r="25" spans="1:11" ht="20.100000000000001" hidden="1" customHeight="1">
      <c r="A25" s="35">
        <v>25</v>
      </c>
      <c r="B25" s="35"/>
      <c r="C25" s="35" t="s">
        <v>32</v>
      </c>
      <c r="D25" s="35" t="s">
        <v>32</v>
      </c>
      <c r="E25" s="33" t="s">
        <v>144</v>
      </c>
      <c r="F25" s="24" t="s">
        <v>5</v>
      </c>
      <c r="G25" s="24">
        <v>100</v>
      </c>
      <c r="H25" s="31"/>
      <c r="I25" s="31">
        <f t="shared" si="0"/>
        <v>100</v>
      </c>
      <c r="J25" s="31">
        <v>406.56</v>
      </c>
      <c r="K25" s="31">
        <f t="shared" si="1"/>
        <v>40656</v>
      </c>
    </row>
    <row r="26" spans="1:11" ht="20.100000000000001" hidden="1" customHeight="1">
      <c r="A26" s="35">
        <v>26</v>
      </c>
      <c r="B26" s="35"/>
      <c r="C26" s="35" t="s">
        <v>33</v>
      </c>
      <c r="D26" s="35" t="s">
        <v>33</v>
      </c>
      <c r="E26" s="33" t="s">
        <v>145</v>
      </c>
      <c r="F26" s="24" t="s">
        <v>5</v>
      </c>
      <c r="G26" s="24">
        <v>200</v>
      </c>
      <c r="H26" s="31">
        <v>100</v>
      </c>
      <c r="I26" s="31">
        <f t="shared" si="0"/>
        <v>300</v>
      </c>
      <c r="J26" s="31">
        <v>396</v>
      </c>
      <c r="K26" s="31">
        <f t="shared" si="1"/>
        <v>118800</v>
      </c>
    </row>
    <row r="27" spans="1:11" ht="20.100000000000001" hidden="1" customHeight="1">
      <c r="A27" s="35">
        <v>27</v>
      </c>
      <c r="B27" s="35"/>
      <c r="C27" s="35" t="s">
        <v>34</v>
      </c>
      <c r="D27" s="35" t="s">
        <v>34</v>
      </c>
      <c r="E27" s="33" t="s">
        <v>146</v>
      </c>
      <c r="F27" s="24" t="s">
        <v>5</v>
      </c>
      <c r="G27" s="24">
        <v>200</v>
      </c>
      <c r="H27" s="31">
        <v>160</v>
      </c>
      <c r="I27" s="31">
        <f t="shared" si="0"/>
        <v>360</v>
      </c>
      <c r="J27" s="31">
        <v>396</v>
      </c>
      <c r="K27" s="31">
        <f t="shared" si="1"/>
        <v>142560</v>
      </c>
    </row>
    <row r="28" spans="1:11" ht="20.100000000000001" hidden="1" customHeight="1">
      <c r="A28" s="35">
        <v>28</v>
      </c>
      <c r="B28" s="35"/>
      <c r="C28" s="35" t="s">
        <v>35</v>
      </c>
      <c r="D28" s="35" t="s">
        <v>35</v>
      </c>
      <c r="E28" s="33" t="s">
        <v>147</v>
      </c>
      <c r="F28" s="24" t="s">
        <v>5</v>
      </c>
      <c r="G28" s="24"/>
      <c r="H28" s="31">
        <v>10</v>
      </c>
      <c r="I28" s="31">
        <f t="shared" si="0"/>
        <v>10</v>
      </c>
      <c r="J28" s="31">
        <v>396</v>
      </c>
      <c r="K28" s="31">
        <f t="shared" si="1"/>
        <v>3960</v>
      </c>
    </row>
    <row r="29" spans="1:11" ht="20.100000000000001" hidden="1" customHeight="1">
      <c r="A29" s="35">
        <v>29</v>
      </c>
      <c r="B29" s="35"/>
      <c r="C29" s="35" t="s">
        <v>36</v>
      </c>
      <c r="D29" s="35" t="s">
        <v>36</v>
      </c>
      <c r="E29" s="33" t="s">
        <v>148</v>
      </c>
      <c r="F29" s="24" t="s">
        <v>5</v>
      </c>
      <c r="G29" s="24">
        <v>30</v>
      </c>
      <c r="H29" s="31">
        <v>160</v>
      </c>
      <c r="I29" s="31">
        <f t="shared" si="0"/>
        <v>190</v>
      </c>
      <c r="J29" s="31">
        <v>572.91</v>
      </c>
      <c r="K29" s="31">
        <f t="shared" si="1"/>
        <v>108852.9</v>
      </c>
    </row>
    <row r="30" spans="1:11" ht="20.100000000000001" hidden="1" customHeight="1">
      <c r="A30" s="35">
        <v>30</v>
      </c>
      <c r="B30" s="35"/>
      <c r="C30" s="35" t="s">
        <v>37</v>
      </c>
      <c r="D30" s="35" t="s">
        <v>37</v>
      </c>
      <c r="E30" s="33" t="s">
        <v>149</v>
      </c>
      <c r="F30" s="24" t="s">
        <v>5</v>
      </c>
      <c r="G30" s="24">
        <v>40</v>
      </c>
      <c r="H30" s="31">
        <v>100</v>
      </c>
      <c r="I30" s="31">
        <f t="shared" si="0"/>
        <v>140</v>
      </c>
      <c r="J30" s="31">
        <v>572.91</v>
      </c>
      <c r="K30" s="31">
        <f t="shared" si="1"/>
        <v>80207.399999999994</v>
      </c>
    </row>
    <row r="31" spans="1:11" ht="20.100000000000001" hidden="1" customHeight="1">
      <c r="A31" s="35">
        <v>31</v>
      </c>
      <c r="B31" s="35"/>
      <c r="C31" s="35" t="s">
        <v>38</v>
      </c>
      <c r="D31" s="35" t="s">
        <v>38</v>
      </c>
      <c r="E31" s="33" t="s">
        <v>150</v>
      </c>
      <c r="F31" s="24" t="s">
        <v>5</v>
      </c>
      <c r="G31" s="24">
        <v>20</v>
      </c>
      <c r="H31" s="31"/>
      <c r="I31" s="31">
        <f t="shared" si="0"/>
        <v>20</v>
      </c>
      <c r="J31" s="31">
        <v>572.91</v>
      </c>
      <c r="K31" s="31">
        <f t="shared" si="1"/>
        <v>11458.199999999999</v>
      </c>
    </row>
    <row r="32" spans="1:11" ht="20.100000000000001" hidden="1" customHeight="1">
      <c r="A32" s="35">
        <v>32</v>
      </c>
      <c r="B32" s="35"/>
      <c r="C32" s="35" t="s">
        <v>39</v>
      </c>
      <c r="D32" s="35" t="s">
        <v>39</v>
      </c>
      <c r="E32" s="33" t="s">
        <v>151</v>
      </c>
      <c r="F32" s="24" t="s">
        <v>5</v>
      </c>
      <c r="G32" s="24">
        <v>10</v>
      </c>
      <c r="H32" s="31"/>
      <c r="I32" s="31">
        <f t="shared" si="0"/>
        <v>10</v>
      </c>
      <c r="J32" s="31">
        <v>572.91</v>
      </c>
      <c r="K32" s="31">
        <f t="shared" si="1"/>
        <v>5729.0999999999995</v>
      </c>
    </row>
    <row r="33" spans="1:11" ht="20.100000000000001" hidden="1" customHeight="1">
      <c r="A33" s="35">
        <v>33</v>
      </c>
      <c r="B33" s="35"/>
      <c r="C33" s="35" t="s">
        <v>40</v>
      </c>
      <c r="D33" s="35" t="s">
        <v>40</v>
      </c>
      <c r="E33" s="33" t="s">
        <v>152</v>
      </c>
      <c r="F33" s="24" t="s">
        <v>5</v>
      </c>
      <c r="G33" s="24">
        <v>10</v>
      </c>
      <c r="H33" s="31"/>
      <c r="I33" s="31">
        <f t="shared" si="0"/>
        <v>10</v>
      </c>
      <c r="J33" s="31">
        <v>660.44</v>
      </c>
      <c r="K33" s="31">
        <f t="shared" si="1"/>
        <v>6604.4000000000005</v>
      </c>
    </row>
    <row r="34" spans="1:11" ht="20.100000000000001" hidden="1" customHeight="1">
      <c r="A34" s="35">
        <v>34</v>
      </c>
      <c r="B34" s="35"/>
      <c r="C34" s="35" t="s">
        <v>41</v>
      </c>
      <c r="D34" s="35" t="s">
        <v>41</v>
      </c>
      <c r="E34" s="33" t="s">
        <v>153</v>
      </c>
      <c r="F34" s="24" t="s">
        <v>5</v>
      </c>
      <c r="G34" s="24">
        <v>10</v>
      </c>
      <c r="H34" s="31"/>
      <c r="I34" s="31">
        <f t="shared" si="0"/>
        <v>10</v>
      </c>
      <c r="J34" s="31">
        <v>691.8</v>
      </c>
      <c r="K34" s="31">
        <f t="shared" si="1"/>
        <v>6918</v>
      </c>
    </row>
    <row r="35" spans="1:11" ht="20.100000000000001" hidden="1" customHeight="1">
      <c r="A35" s="35">
        <v>35</v>
      </c>
      <c r="B35" s="35"/>
      <c r="C35" s="35" t="s">
        <v>42</v>
      </c>
      <c r="D35" s="35" t="s">
        <v>42</v>
      </c>
      <c r="E35" s="33" t="s">
        <v>154</v>
      </c>
      <c r="F35" s="24" t="s">
        <v>5</v>
      </c>
      <c r="G35" s="24">
        <v>30</v>
      </c>
      <c r="H35" s="31"/>
      <c r="I35" s="31">
        <f t="shared" si="0"/>
        <v>30</v>
      </c>
      <c r="J35" s="31">
        <v>669.53</v>
      </c>
      <c r="K35" s="31">
        <f t="shared" si="1"/>
        <v>20085.899999999998</v>
      </c>
    </row>
    <row r="36" spans="1:11" ht="20.100000000000001" hidden="1" customHeight="1">
      <c r="A36" s="35">
        <v>36</v>
      </c>
      <c r="B36" s="35"/>
      <c r="C36" s="35" t="s">
        <v>43</v>
      </c>
      <c r="D36" s="35" t="s">
        <v>43</v>
      </c>
      <c r="E36" s="33" t="s">
        <v>155</v>
      </c>
      <c r="F36" s="24" t="s">
        <v>5</v>
      </c>
      <c r="G36" s="24">
        <v>30</v>
      </c>
      <c r="H36" s="31"/>
      <c r="I36" s="31">
        <f t="shared" si="0"/>
        <v>30</v>
      </c>
      <c r="J36" s="31">
        <v>675.94</v>
      </c>
      <c r="K36" s="31">
        <f t="shared" si="1"/>
        <v>20278.2</v>
      </c>
    </row>
    <row r="37" spans="1:11" ht="20.100000000000001" hidden="1" customHeight="1">
      <c r="A37" s="35">
        <v>37</v>
      </c>
      <c r="B37" s="35"/>
      <c r="C37" s="35" t="s">
        <v>44</v>
      </c>
      <c r="D37" s="35" t="s">
        <v>44</v>
      </c>
      <c r="E37" s="33" t="s">
        <v>156</v>
      </c>
      <c r="F37" s="24" t="s">
        <v>5</v>
      </c>
      <c r="G37" s="24">
        <v>20</v>
      </c>
      <c r="H37" s="31"/>
      <c r="I37" s="31">
        <f t="shared" si="0"/>
        <v>20</v>
      </c>
      <c r="J37" s="31">
        <v>608.25</v>
      </c>
      <c r="K37" s="31">
        <f t="shared" si="1"/>
        <v>12165</v>
      </c>
    </row>
    <row r="38" spans="1:11" ht="20.100000000000001" hidden="1" customHeight="1">
      <c r="A38" s="35">
        <v>38</v>
      </c>
      <c r="B38" s="35"/>
      <c r="C38" s="35" t="s">
        <v>45</v>
      </c>
      <c r="D38" s="35" t="s">
        <v>45</v>
      </c>
      <c r="E38" s="33" t="s">
        <v>157</v>
      </c>
      <c r="F38" s="24" t="s">
        <v>5</v>
      </c>
      <c r="G38" s="24">
        <v>10</v>
      </c>
      <c r="H38" s="31"/>
      <c r="I38" s="31">
        <f t="shared" si="0"/>
        <v>10</v>
      </c>
      <c r="J38" s="31">
        <v>1090.05</v>
      </c>
      <c r="K38" s="31">
        <f t="shared" si="1"/>
        <v>10900.5</v>
      </c>
    </row>
    <row r="39" spans="1:11" ht="20.100000000000001" hidden="1" customHeight="1">
      <c r="A39" s="21">
        <v>39</v>
      </c>
      <c r="B39" s="21"/>
      <c r="C39" s="21" t="s">
        <v>46</v>
      </c>
      <c r="D39" s="21" t="s">
        <v>46</v>
      </c>
      <c r="E39" s="18" t="s">
        <v>158</v>
      </c>
      <c r="F39" s="22" t="s">
        <v>5</v>
      </c>
      <c r="G39" s="22">
        <v>10</v>
      </c>
      <c r="H39" s="20"/>
      <c r="I39" s="20">
        <f t="shared" si="0"/>
        <v>10</v>
      </c>
      <c r="J39" s="20">
        <v>1090.05</v>
      </c>
      <c r="K39" s="20">
        <f t="shared" si="1"/>
        <v>10900.5</v>
      </c>
    </row>
    <row r="40" spans="1:11" ht="20.100000000000001" hidden="1" customHeight="1">
      <c r="A40" s="21">
        <v>40</v>
      </c>
      <c r="B40" s="21"/>
      <c r="C40" s="21" t="s">
        <v>47</v>
      </c>
      <c r="D40" s="21" t="s">
        <v>47</v>
      </c>
      <c r="E40" s="18" t="s">
        <v>159</v>
      </c>
      <c r="F40" s="22" t="s">
        <v>5</v>
      </c>
      <c r="G40" s="22">
        <v>30</v>
      </c>
      <c r="H40" s="20">
        <v>10</v>
      </c>
      <c r="I40" s="20">
        <f t="shared" si="0"/>
        <v>40</v>
      </c>
      <c r="J40" s="20">
        <v>1006.5</v>
      </c>
      <c r="K40" s="20">
        <f t="shared" si="1"/>
        <v>40260</v>
      </c>
    </row>
    <row r="41" spans="1:11" ht="20.100000000000001" hidden="1" customHeight="1">
      <c r="A41" s="35">
        <v>41</v>
      </c>
      <c r="B41" s="35"/>
      <c r="C41" s="35" t="s">
        <v>48</v>
      </c>
      <c r="D41" s="35" t="s">
        <v>48</v>
      </c>
      <c r="E41" s="33" t="s">
        <v>160</v>
      </c>
      <c r="F41" s="24" t="s">
        <v>5</v>
      </c>
      <c r="G41" s="24"/>
      <c r="H41" s="31">
        <v>30</v>
      </c>
      <c r="I41" s="31">
        <f t="shared" si="0"/>
        <v>30</v>
      </c>
      <c r="J41" s="31">
        <v>447.96</v>
      </c>
      <c r="K41" s="31">
        <f t="shared" si="1"/>
        <v>13438.8</v>
      </c>
    </row>
    <row r="42" spans="1:11" ht="20.100000000000001" hidden="1" customHeight="1">
      <c r="A42" s="21">
        <v>42</v>
      </c>
      <c r="B42" s="21"/>
      <c r="C42" s="21" t="s">
        <v>49</v>
      </c>
      <c r="D42" s="21" t="s">
        <v>49</v>
      </c>
      <c r="E42" s="18" t="s">
        <v>161</v>
      </c>
      <c r="F42" s="22" t="s">
        <v>5</v>
      </c>
      <c r="G42" s="22"/>
      <c r="H42" s="20">
        <v>20</v>
      </c>
      <c r="I42" s="20">
        <f t="shared" si="0"/>
        <v>20</v>
      </c>
      <c r="J42" s="20">
        <v>1039.3499999999999</v>
      </c>
      <c r="K42" s="20">
        <f t="shared" si="1"/>
        <v>20787</v>
      </c>
    </row>
    <row r="43" spans="1:11" ht="20.100000000000001" hidden="1" customHeight="1">
      <c r="A43" s="35">
        <v>43</v>
      </c>
      <c r="B43" s="35"/>
      <c r="C43" s="35" t="s">
        <v>50</v>
      </c>
      <c r="D43" s="35" t="s">
        <v>50</v>
      </c>
      <c r="E43" s="33" t="s">
        <v>162</v>
      </c>
      <c r="F43" s="24" t="s">
        <v>5</v>
      </c>
      <c r="G43" s="24"/>
      <c r="H43" s="31">
        <v>30</v>
      </c>
      <c r="I43" s="31">
        <f t="shared" si="0"/>
        <v>30</v>
      </c>
      <c r="J43" s="31">
        <v>447.96</v>
      </c>
      <c r="K43" s="31">
        <f t="shared" si="1"/>
        <v>13438.8</v>
      </c>
    </row>
    <row r="44" spans="1:11" ht="20.100000000000001" hidden="1" customHeight="1">
      <c r="A44" s="21">
        <v>44</v>
      </c>
      <c r="B44" s="21"/>
      <c r="C44" s="21" t="s">
        <v>51</v>
      </c>
      <c r="D44" s="21" t="s">
        <v>51</v>
      </c>
      <c r="E44" s="18" t="s">
        <v>163</v>
      </c>
      <c r="F44" s="22" t="s">
        <v>5</v>
      </c>
      <c r="G44" s="22"/>
      <c r="H44" s="20">
        <v>50</v>
      </c>
      <c r="I44" s="20">
        <f t="shared" si="0"/>
        <v>50</v>
      </c>
      <c r="J44" s="20">
        <v>1039.3499999999999</v>
      </c>
      <c r="K44" s="20">
        <f t="shared" si="1"/>
        <v>51967.499999999993</v>
      </c>
    </row>
    <row r="45" spans="1:11" ht="20.100000000000001" hidden="1" customHeight="1">
      <c r="A45" s="35">
        <v>45</v>
      </c>
      <c r="B45" s="35"/>
      <c r="C45" s="35" t="s">
        <v>52</v>
      </c>
      <c r="D45" s="35" t="s">
        <v>52</v>
      </c>
      <c r="E45" s="33" t="s">
        <v>164</v>
      </c>
      <c r="F45" s="24" t="s">
        <v>5</v>
      </c>
      <c r="G45" s="24"/>
      <c r="H45" s="31">
        <v>70</v>
      </c>
      <c r="I45" s="31">
        <f t="shared" si="0"/>
        <v>70</v>
      </c>
      <c r="J45" s="31">
        <v>447.96</v>
      </c>
      <c r="K45" s="31">
        <f t="shared" si="1"/>
        <v>31357.199999999997</v>
      </c>
    </row>
    <row r="46" spans="1:11" ht="20.100000000000001" hidden="1" customHeight="1">
      <c r="A46" s="21">
        <v>46</v>
      </c>
      <c r="B46" s="21"/>
      <c r="C46" s="21" t="s">
        <v>53</v>
      </c>
      <c r="D46" s="21" t="s">
        <v>53</v>
      </c>
      <c r="E46" s="18" t="s">
        <v>165</v>
      </c>
      <c r="F46" s="22" t="s">
        <v>5</v>
      </c>
      <c r="G46" s="22">
        <v>80</v>
      </c>
      <c r="H46" s="20">
        <v>140</v>
      </c>
      <c r="I46" s="20">
        <f t="shared" si="0"/>
        <v>220</v>
      </c>
      <c r="J46" s="20">
        <v>1039.3499999999999</v>
      </c>
      <c r="K46" s="20">
        <f t="shared" si="1"/>
        <v>228656.99999999997</v>
      </c>
    </row>
    <row r="47" spans="1:11" ht="20.100000000000001" hidden="1" customHeight="1">
      <c r="A47" s="35">
        <v>48</v>
      </c>
      <c r="B47" s="35"/>
      <c r="C47" s="35" t="s">
        <v>54</v>
      </c>
      <c r="D47" s="35" t="s">
        <v>54</v>
      </c>
      <c r="E47" s="33" t="s">
        <v>54</v>
      </c>
      <c r="F47" s="24" t="s">
        <v>5</v>
      </c>
      <c r="G47" s="24">
        <v>350</v>
      </c>
      <c r="H47" s="31">
        <v>100</v>
      </c>
      <c r="I47" s="31">
        <f t="shared" si="0"/>
        <v>450</v>
      </c>
      <c r="J47" s="31">
        <v>233.13</v>
      </c>
      <c r="K47" s="31">
        <f t="shared" si="1"/>
        <v>104908.5</v>
      </c>
    </row>
    <row r="48" spans="1:11" ht="20.100000000000001" hidden="1" customHeight="1">
      <c r="A48" s="35">
        <v>49</v>
      </c>
      <c r="B48" s="35"/>
      <c r="C48" s="35" t="s">
        <v>55</v>
      </c>
      <c r="D48" s="35" t="s">
        <v>55</v>
      </c>
      <c r="E48" s="33" t="s">
        <v>55</v>
      </c>
      <c r="F48" s="24" t="s">
        <v>5</v>
      </c>
      <c r="G48" s="24">
        <v>150</v>
      </c>
      <c r="H48" s="31">
        <v>20</v>
      </c>
      <c r="I48" s="31">
        <f t="shared" si="0"/>
        <v>170</v>
      </c>
      <c r="J48" s="31">
        <v>233.13</v>
      </c>
      <c r="K48" s="31">
        <f t="shared" si="1"/>
        <v>39632.1</v>
      </c>
    </row>
    <row r="49" spans="1:11" ht="20.100000000000001" hidden="1" customHeight="1">
      <c r="A49" s="35">
        <v>50</v>
      </c>
      <c r="B49" s="35"/>
      <c r="C49" s="35" t="s">
        <v>56</v>
      </c>
      <c r="D49" s="35" t="s">
        <v>56</v>
      </c>
      <c r="E49" s="33" t="s">
        <v>56</v>
      </c>
      <c r="F49" s="24" t="s">
        <v>5</v>
      </c>
      <c r="G49" s="24">
        <v>300</v>
      </c>
      <c r="H49" s="31"/>
      <c r="I49" s="31">
        <f t="shared" si="0"/>
        <v>300</v>
      </c>
      <c r="J49" s="31">
        <v>278.52999999999997</v>
      </c>
      <c r="K49" s="31">
        <f t="shared" si="1"/>
        <v>83558.999999999985</v>
      </c>
    </row>
    <row r="50" spans="1:11" ht="20.100000000000001" hidden="1" customHeight="1">
      <c r="A50" s="35">
        <v>51</v>
      </c>
      <c r="B50" s="35"/>
      <c r="C50" s="35" t="s">
        <v>57</v>
      </c>
      <c r="D50" s="35" t="s">
        <v>57</v>
      </c>
      <c r="E50" s="33" t="s">
        <v>57</v>
      </c>
      <c r="F50" s="24" t="s">
        <v>5</v>
      </c>
      <c r="G50" s="24"/>
      <c r="H50" s="31">
        <v>240</v>
      </c>
      <c r="I50" s="31">
        <f t="shared" si="0"/>
        <v>240</v>
      </c>
      <c r="J50" s="31">
        <v>280.48</v>
      </c>
      <c r="K50" s="31">
        <f t="shared" si="1"/>
        <v>67315.200000000012</v>
      </c>
    </row>
    <row r="51" spans="1:11" ht="20.100000000000001" hidden="1" customHeight="1">
      <c r="A51" s="35">
        <v>52</v>
      </c>
      <c r="B51" s="35"/>
      <c r="C51" s="35" t="s">
        <v>58</v>
      </c>
      <c r="D51" s="35" t="s">
        <v>58</v>
      </c>
      <c r="E51" s="33" t="s">
        <v>166</v>
      </c>
      <c r="F51" s="24" t="s">
        <v>5</v>
      </c>
      <c r="G51" s="24">
        <v>160</v>
      </c>
      <c r="H51" s="31">
        <v>20</v>
      </c>
      <c r="I51" s="31">
        <f t="shared" si="0"/>
        <v>180</v>
      </c>
      <c r="J51" s="31">
        <v>666.79</v>
      </c>
      <c r="K51" s="31">
        <f t="shared" si="1"/>
        <v>120022.2</v>
      </c>
    </row>
    <row r="52" spans="1:11" ht="20.100000000000001" hidden="1" customHeight="1">
      <c r="A52" s="35">
        <v>53</v>
      </c>
      <c r="B52" s="35"/>
      <c r="C52" s="35" t="s">
        <v>59</v>
      </c>
      <c r="D52" s="35" t="s">
        <v>60</v>
      </c>
      <c r="E52" s="33" t="s">
        <v>167</v>
      </c>
      <c r="F52" s="24" t="s">
        <v>5</v>
      </c>
      <c r="G52" s="24">
        <v>160</v>
      </c>
      <c r="H52" s="31">
        <v>20</v>
      </c>
      <c r="I52" s="31">
        <f t="shared" si="0"/>
        <v>180</v>
      </c>
      <c r="J52" s="31">
        <v>666.79</v>
      </c>
      <c r="K52" s="31">
        <f t="shared" si="1"/>
        <v>120022.2</v>
      </c>
    </row>
    <row r="53" spans="1:11" ht="20.100000000000001" hidden="1" customHeight="1">
      <c r="A53" s="35">
        <v>54</v>
      </c>
      <c r="B53" s="35"/>
      <c r="C53" s="35" t="s">
        <v>61</v>
      </c>
      <c r="D53" s="35" t="s">
        <v>61</v>
      </c>
      <c r="E53" s="33" t="s">
        <v>168</v>
      </c>
      <c r="F53" s="24" t="s">
        <v>5</v>
      </c>
      <c r="G53" s="24">
        <v>40</v>
      </c>
      <c r="H53" s="31">
        <v>10</v>
      </c>
      <c r="I53" s="31">
        <f t="shared" si="0"/>
        <v>50</v>
      </c>
      <c r="J53" s="31">
        <v>666.79</v>
      </c>
      <c r="K53" s="31">
        <f t="shared" si="1"/>
        <v>33339.5</v>
      </c>
    </row>
    <row r="54" spans="1:11" ht="20.100000000000001" hidden="1" customHeight="1">
      <c r="A54" s="35">
        <v>55</v>
      </c>
      <c r="B54" s="35"/>
      <c r="C54" s="35" t="s">
        <v>62</v>
      </c>
      <c r="D54" s="35" t="s">
        <v>62</v>
      </c>
      <c r="E54" s="33" t="s">
        <v>169</v>
      </c>
      <c r="F54" s="24" t="s">
        <v>5</v>
      </c>
      <c r="G54" s="24"/>
      <c r="H54" s="31">
        <v>10</v>
      </c>
      <c r="I54" s="31">
        <f t="shared" si="0"/>
        <v>10</v>
      </c>
      <c r="J54" s="31">
        <v>300.38</v>
      </c>
      <c r="K54" s="31">
        <f t="shared" si="1"/>
        <v>3003.8</v>
      </c>
    </row>
    <row r="55" spans="1:11" ht="20.100000000000001" hidden="1" customHeight="1">
      <c r="A55" s="35">
        <v>56</v>
      </c>
      <c r="B55" s="35"/>
      <c r="C55" s="35" t="s">
        <v>63</v>
      </c>
      <c r="D55" s="35" t="s">
        <v>63</v>
      </c>
      <c r="E55" s="33" t="s">
        <v>170</v>
      </c>
      <c r="F55" s="24" t="s">
        <v>5</v>
      </c>
      <c r="G55" s="24"/>
      <c r="H55" s="31">
        <v>10</v>
      </c>
      <c r="I55" s="31">
        <f t="shared" si="0"/>
        <v>10</v>
      </c>
      <c r="J55" s="31">
        <v>300.38</v>
      </c>
      <c r="K55" s="31">
        <f t="shared" si="1"/>
        <v>3003.8</v>
      </c>
    </row>
    <row r="56" spans="1:11" ht="20.100000000000001" hidden="1" customHeight="1">
      <c r="A56" s="35">
        <v>57</v>
      </c>
      <c r="B56" s="35"/>
      <c r="C56" s="35" t="s">
        <v>64</v>
      </c>
      <c r="D56" s="35" t="s">
        <v>64</v>
      </c>
      <c r="E56" s="33" t="s">
        <v>171</v>
      </c>
      <c r="F56" s="24" t="s">
        <v>5</v>
      </c>
      <c r="G56" s="24"/>
      <c r="H56" s="31">
        <v>10</v>
      </c>
      <c r="I56" s="31">
        <f t="shared" si="0"/>
        <v>10</v>
      </c>
      <c r="J56" s="31">
        <v>300.38</v>
      </c>
      <c r="K56" s="31">
        <f t="shared" si="1"/>
        <v>3003.8</v>
      </c>
    </row>
    <row r="57" spans="1:11" ht="20.100000000000001" hidden="1" customHeight="1">
      <c r="A57" s="35">
        <v>58</v>
      </c>
      <c r="B57" s="35"/>
      <c r="C57" s="35" t="s">
        <v>64</v>
      </c>
      <c r="D57" s="35" t="s">
        <v>64</v>
      </c>
      <c r="E57" s="33" t="s">
        <v>172</v>
      </c>
      <c r="F57" s="24" t="s">
        <v>5</v>
      </c>
      <c r="G57" s="24"/>
      <c r="H57" s="31">
        <v>10</v>
      </c>
      <c r="I57" s="31">
        <f t="shared" si="0"/>
        <v>10</v>
      </c>
      <c r="J57" s="31">
        <v>300.38</v>
      </c>
      <c r="K57" s="31">
        <f t="shared" si="1"/>
        <v>3003.8</v>
      </c>
    </row>
    <row r="58" spans="1:11" ht="20.100000000000001" hidden="1" customHeight="1">
      <c r="A58" s="35">
        <v>59</v>
      </c>
      <c r="B58" s="35"/>
      <c r="C58" s="35" t="s">
        <v>65</v>
      </c>
      <c r="D58" s="35" t="s">
        <v>65</v>
      </c>
      <c r="E58" s="33" t="s">
        <v>173</v>
      </c>
      <c r="F58" s="24" t="s">
        <v>5</v>
      </c>
      <c r="G58" s="24"/>
      <c r="H58" s="31">
        <v>10</v>
      </c>
      <c r="I58" s="31">
        <f t="shared" si="0"/>
        <v>10</v>
      </c>
      <c r="J58" s="31">
        <v>300.38</v>
      </c>
      <c r="K58" s="31">
        <f t="shared" si="1"/>
        <v>3003.8</v>
      </c>
    </row>
    <row r="59" spans="1:11" ht="20.100000000000001" hidden="1" customHeight="1">
      <c r="A59" s="35">
        <v>60</v>
      </c>
      <c r="B59" s="35"/>
      <c r="C59" s="35" t="s">
        <v>65</v>
      </c>
      <c r="D59" s="35" t="s">
        <v>65</v>
      </c>
      <c r="E59" s="33" t="s">
        <v>174</v>
      </c>
      <c r="F59" s="24" t="s">
        <v>5</v>
      </c>
      <c r="G59" s="24"/>
      <c r="H59" s="31">
        <v>10</v>
      </c>
      <c r="I59" s="31">
        <f t="shared" si="0"/>
        <v>10</v>
      </c>
      <c r="J59" s="31">
        <v>300.38</v>
      </c>
      <c r="K59" s="31">
        <f t="shared" si="1"/>
        <v>3003.8</v>
      </c>
    </row>
    <row r="60" spans="1:11" ht="20.100000000000001" hidden="1" customHeight="1">
      <c r="A60" s="35">
        <v>61</v>
      </c>
      <c r="B60" s="35"/>
      <c r="C60" s="35" t="s">
        <v>66</v>
      </c>
      <c r="D60" s="35" t="s">
        <v>66</v>
      </c>
      <c r="E60" s="33" t="s">
        <v>175</v>
      </c>
      <c r="F60" s="24" t="s">
        <v>5</v>
      </c>
      <c r="G60" s="24">
        <v>50</v>
      </c>
      <c r="H60" s="31">
        <v>230</v>
      </c>
      <c r="I60" s="31">
        <f t="shared" si="0"/>
        <v>280</v>
      </c>
      <c r="J60" s="31">
        <v>167.31</v>
      </c>
      <c r="K60" s="31">
        <f t="shared" si="1"/>
        <v>46846.8</v>
      </c>
    </row>
    <row r="61" spans="1:11" ht="20.100000000000001" hidden="1" customHeight="1">
      <c r="A61" s="39">
        <v>62</v>
      </c>
      <c r="B61" s="39">
        <v>1</v>
      </c>
      <c r="C61" s="41" t="s">
        <v>67</v>
      </c>
      <c r="D61" s="21" t="s">
        <v>67</v>
      </c>
      <c r="E61" s="18" t="s">
        <v>176</v>
      </c>
      <c r="F61" s="22" t="s">
        <v>5</v>
      </c>
      <c r="G61" s="22"/>
      <c r="H61" s="20">
        <v>27</v>
      </c>
      <c r="I61" s="20">
        <f t="shared" si="0"/>
        <v>27</v>
      </c>
      <c r="J61" s="20">
        <v>380.25</v>
      </c>
      <c r="K61" s="19">
        <f t="shared" si="1"/>
        <v>10266.75</v>
      </c>
    </row>
    <row r="62" spans="1:11" ht="20.100000000000001" hidden="1" customHeight="1">
      <c r="A62" s="39">
        <v>63</v>
      </c>
      <c r="B62" s="39">
        <v>2</v>
      </c>
      <c r="C62" s="41" t="s">
        <v>68</v>
      </c>
      <c r="D62" s="21" t="s">
        <v>68</v>
      </c>
      <c r="E62" s="18" t="s">
        <v>177</v>
      </c>
      <c r="F62" s="22" t="s">
        <v>5</v>
      </c>
      <c r="G62" s="22"/>
      <c r="H62" s="20">
        <v>20</v>
      </c>
      <c r="I62" s="20">
        <f t="shared" si="0"/>
        <v>20</v>
      </c>
      <c r="J62" s="20">
        <v>2880</v>
      </c>
      <c r="K62" s="19">
        <f t="shared" si="1"/>
        <v>57600</v>
      </c>
    </row>
    <row r="63" spans="1:11" ht="20.100000000000001" hidden="1" customHeight="1">
      <c r="A63" s="39">
        <v>64</v>
      </c>
      <c r="B63" s="39">
        <v>3</v>
      </c>
      <c r="C63" s="41" t="s">
        <v>69</v>
      </c>
      <c r="D63" s="21" t="s">
        <v>69</v>
      </c>
      <c r="E63" s="18" t="s">
        <v>178</v>
      </c>
      <c r="F63" s="22" t="s">
        <v>5</v>
      </c>
      <c r="G63" s="22">
        <v>50</v>
      </c>
      <c r="H63" s="20">
        <v>50</v>
      </c>
      <c r="I63" s="20">
        <f t="shared" si="0"/>
        <v>100</v>
      </c>
      <c r="J63" s="20">
        <v>420</v>
      </c>
      <c r="K63" s="19">
        <f t="shared" si="1"/>
        <v>42000</v>
      </c>
    </row>
    <row r="64" spans="1:11" ht="20.100000000000001" hidden="1" customHeight="1">
      <c r="A64" s="35">
        <v>65</v>
      </c>
      <c r="B64" s="35"/>
      <c r="C64" s="35" t="s">
        <v>70</v>
      </c>
      <c r="D64" s="35" t="s">
        <v>70</v>
      </c>
      <c r="E64" s="33" t="s">
        <v>179</v>
      </c>
      <c r="F64" s="24" t="s">
        <v>5</v>
      </c>
      <c r="G64" s="24"/>
      <c r="H64" s="31">
        <v>27</v>
      </c>
      <c r="I64" s="31">
        <f t="shared" si="0"/>
        <v>27</v>
      </c>
      <c r="J64" s="31">
        <v>507</v>
      </c>
      <c r="K64" s="31">
        <f t="shared" si="1"/>
        <v>13689</v>
      </c>
    </row>
    <row r="65" spans="1:11" ht="20.100000000000001" hidden="1" customHeight="1">
      <c r="A65" s="35">
        <v>66</v>
      </c>
      <c r="B65" s="35"/>
      <c r="C65" s="35" t="s">
        <v>71</v>
      </c>
      <c r="D65" s="35" t="s">
        <v>71</v>
      </c>
      <c r="E65" s="33" t="s">
        <v>179</v>
      </c>
      <c r="F65" s="24" t="s">
        <v>5</v>
      </c>
      <c r="G65" s="24"/>
      <c r="H65" s="31">
        <v>2800</v>
      </c>
      <c r="I65" s="31">
        <f t="shared" si="0"/>
        <v>2800</v>
      </c>
      <c r="J65" s="31">
        <v>278.85000000000002</v>
      </c>
      <c r="K65" s="31">
        <f t="shared" si="1"/>
        <v>780780.00000000012</v>
      </c>
    </row>
    <row r="66" spans="1:11" ht="20.100000000000001" hidden="1" customHeight="1">
      <c r="A66" s="35">
        <v>67</v>
      </c>
      <c r="B66" s="35"/>
      <c r="C66" s="35" t="s">
        <v>72</v>
      </c>
      <c r="D66" s="35" t="s">
        <v>72</v>
      </c>
      <c r="E66" s="33" t="s">
        <v>180</v>
      </c>
      <c r="F66" s="24" t="s">
        <v>5</v>
      </c>
      <c r="G66" s="24"/>
      <c r="H66" s="31">
        <v>100</v>
      </c>
      <c r="I66" s="31">
        <f t="shared" si="0"/>
        <v>100</v>
      </c>
      <c r="J66" s="31">
        <v>831.75</v>
      </c>
      <c r="K66" s="31">
        <f t="shared" si="1"/>
        <v>83175</v>
      </c>
    </row>
    <row r="67" spans="1:11" ht="20.100000000000001" hidden="1" customHeight="1">
      <c r="A67" s="21">
        <v>68</v>
      </c>
      <c r="B67" s="21"/>
      <c r="C67" s="21" t="s">
        <v>73</v>
      </c>
      <c r="D67" s="21" t="s">
        <v>73</v>
      </c>
      <c r="E67" s="18" t="s">
        <v>181</v>
      </c>
      <c r="F67" s="22" t="s">
        <v>5</v>
      </c>
      <c r="G67" s="22">
        <v>200</v>
      </c>
      <c r="H67" s="20">
        <v>400</v>
      </c>
      <c r="I67" s="20">
        <f t="shared" ref="I67:I120" si="2">G67+H67</f>
        <v>600</v>
      </c>
      <c r="J67" s="20">
        <v>333.4</v>
      </c>
      <c r="K67" s="20">
        <f t="shared" ref="K67:K120" si="3">J67*I67</f>
        <v>200040</v>
      </c>
    </row>
    <row r="68" spans="1:11" ht="20.100000000000001" hidden="1" customHeight="1">
      <c r="A68" s="35">
        <v>69</v>
      </c>
      <c r="B68" s="35"/>
      <c r="C68" s="35" t="s">
        <v>74</v>
      </c>
      <c r="D68" s="35" t="s">
        <v>75</v>
      </c>
      <c r="E68" s="33" t="s">
        <v>182</v>
      </c>
      <c r="F68" s="24" t="s">
        <v>5</v>
      </c>
      <c r="G68" s="24">
        <v>350</v>
      </c>
      <c r="H68" s="31">
        <v>200</v>
      </c>
      <c r="I68" s="31">
        <f t="shared" si="2"/>
        <v>550</v>
      </c>
      <c r="J68" s="31">
        <v>8487</v>
      </c>
      <c r="K68" s="31">
        <f t="shared" si="3"/>
        <v>4667850</v>
      </c>
    </row>
    <row r="69" spans="1:11" ht="20.100000000000001" hidden="1" customHeight="1">
      <c r="A69" s="35">
        <v>70</v>
      </c>
      <c r="B69" s="35"/>
      <c r="C69" s="35" t="s">
        <v>76</v>
      </c>
      <c r="D69" s="35" t="s">
        <v>76</v>
      </c>
      <c r="E69" s="33" t="s">
        <v>183</v>
      </c>
      <c r="F69" s="24" t="s">
        <v>5</v>
      </c>
      <c r="G69" s="24">
        <v>300</v>
      </c>
      <c r="H69" s="31">
        <v>200</v>
      </c>
      <c r="I69" s="31">
        <f t="shared" si="2"/>
        <v>500</v>
      </c>
      <c r="J69" s="31">
        <v>7690</v>
      </c>
      <c r="K69" s="31">
        <f t="shared" si="3"/>
        <v>3845000</v>
      </c>
    </row>
    <row r="70" spans="1:11" ht="20.100000000000001" hidden="1" customHeight="1">
      <c r="A70" s="35">
        <v>71</v>
      </c>
      <c r="B70" s="35"/>
      <c r="C70" s="35" t="s">
        <v>77</v>
      </c>
      <c r="D70" s="35" t="s">
        <v>77</v>
      </c>
      <c r="E70" s="33" t="s">
        <v>184</v>
      </c>
      <c r="F70" s="24" t="s">
        <v>5</v>
      </c>
      <c r="G70" s="24"/>
      <c r="H70" s="31">
        <v>100</v>
      </c>
      <c r="I70" s="31">
        <f t="shared" si="2"/>
        <v>100</v>
      </c>
      <c r="J70" s="31">
        <v>8487</v>
      </c>
      <c r="K70" s="31">
        <f t="shared" si="3"/>
        <v>848700</v>
      </c>
    </row>
    <row r="71" spans="1:11" ht="20.100000000000001" hidden="1" customHeight="1">
      <c r="A71" s="35">
        <v>72</v>
      </c>
      <c r="B71" s="35"/>
      <c r="C71" s="35" t="s">
        <v>78</v>
      </c>
      <c r="D71" s="35" t="s">
        <v>78</v>
      </c>
      <c r="E71" s="33" t="s">
        <v>185</v>
      </c>
      <c r="F71" s="24" t="s">
        <v>5</v>
      </c>
      <c r="G71" s="24">
        <v>100</v>
      </c>
      <c r="H71" s="31">
        <v>50</v>
      </c>
      <c r="I71" s="31">
        <f t="shared" si="2"/>
        <v>150</v>
      </c>
      <c r="J71" s="31">
        <v>7800</v>
      </c>
      <c r="K71" s="31">
        <f t="shared" si="3"/>
        <v>1170000</v>
      </c>
    </row>
    <row r="72" spans="1:11" ht="20.100000000000001" hidden="1" customHeight="1">
      <c r="A72" s="35">
        <v>73</v>
      </c>
      <c r="B72" s="35"/>
      <c r="C72" s="35" t="s">
        <v>79</v>
      </c>
      <c r="D72" s="35" t="s">
        <v>79</v>
      </c>
      <c r="E72" s="33" t="s">
        <v>186</v>
      </c>
      <c r="F72" s="24" t="s">
        <v>5</v>
      </c>
      <c r="G72" s="24">
        <v>20</v>
      </c>
      <c r="H72" s="31"/>
      <c r="I72" s="31">
        <f t="shared" si="2"/>
        <v>20</v>
      </c>
      <c r="J72" s="31">
        <v>13080</v>
      </c>
      <c r="K72" s="31">
        <f t="shared" si="3"/>
        <v>261600</v>
      </c>
    </row>
    <row r="73" spans="1:11" ht="20.100000000000001" hidden="1" customHeight="1">
      <c r="A73" s="35">
        <v>74</v>
      </c>
      <c r="B73" s="35"/>
      <c r="C73" s="35" t="s">
        <v>80</v>
      </c>
      <c r="D73" s="35" t="s">
        <v>80</v>
      </c>
      <c r="E73" s="33" t="s">
        <v>187</v>
      </c>
      <c r="F73" s="24" t="s">
        <v>5</v>
      </c>
      <c r="G73" s="24">
        <v>15</v>
      </c>
      <c r="H73" s="31"/>
      <c r="I73" s="31">
        <f t="shared" si="2"/>
        <v>15</v>
      </c>
      <c r="J73" s="31">
        <v>10704</v>
      </c>
      <c r="K73" s="31">
        <f t="shared" si="3"/>
        <v>160560</v>
      </c>
    </row>
    <row r="74" spans="1:11" ht="20.100000000000001" hidden="1" customHeight="1">
      <c r="A74" s="35">
        <v>75</v>
      </c>
      <c r="B74" s="35"/>
      <c r="C74" s="35" t="s">
        <v>81</v>
      </c>
      <c r="D74" s="35" t="s">
        <v>81</v>
      </c>
      <c r="E74" s="33" t="s">
        <v>188</v>
      </c>
      <c r="F74" s="24" t="s">
        <v>5</v>
      </c>
      <c r="G74" s="24">
        <v>10</v>
      </c>
      <c r="H74" s="31"/>
      <c r="I74" s="31">
        <f t="shared" si="2"/>
        <v>10</v>
      </c>
      <c r="J74" s="31">
        <v>12200</v>
      </c>
      <c r="K74" s="31">
        <f t="shared" si="3"/>
        <v>122000</v>
      </c>
    </row>
    <row r="75" spans="1:11" ht="20.100000000000001" hidden="1" customHeight="1">
      <c r="A75" s="35">
        <v>76</v>
      </c>
      <c r="B75" s="35"/>
      <c r="C75" s="35" t="s">
        <v>82</v>
      </c>
      <c r="D75" s="35" t="s">
        <v>82</v>
      </c>
      <c r="E75" s="33" t="s">
        <v>189</v>
      </c>
      <c r="F75" s="24" t="s">
        <v>5</v>
      </c>
      <c r="G75" s="24"/>
      <c r="H75" s="31">
        <v>30</v>
      </c>
      <c r="I75" s="31">
        <f t="shared" si="2"/>
        <v>30</v>
      </c>
      <c r="J75" s="31">
        <v>8096.76</v>
      </c>
      <c r="K75" s="31">
        <f t="shared" si="3"/>
        <v>242902.80000000002</v>
      </c>
    </row>
    <row r="76" spans="1:11" ht="20.100000000000001" hidden="1" customHeight="1">
      <c r="A76" s="35">
        <v>77</v>
      </c>
      <c r="B76" s="35"/>
      <c r="C76" s="35" t="s">
        <v>83</v>
      </c>
      <c r="D76" s="35" t="s">
        <v>83</v>
      </c>
      <c r="E76" s="33" t="s">
        <v>190</v>
      </c>
      <c r="F76" s="24" t="s">
        <v>5</v>
      </c>
      <c r="G76" s="24">
        <v>50</v>
      </c>
      <c r="H76" s="31">
        <v>10</v>
      </c>
      <c r="I76" s="31">
        <f t="shared" si="2"/>
        <v>60</v>
      </c>
      <c r="J76" s="31">
        <v>740.88</v>
      </c>
      <c r="K76" s="31">
        <f t="shared" si="3"/>
        <v>44452.800000000003</v>
      </c>
    </row>
    <row r="77" spans="1:11" ht="20.100000000000001" hidden="1" customHeight="1">
      <c r="A77" s="35">
        <v>78</v>
      </c>
      <c r="B77" s="35"/>
      <c r="C77" s="35" t="s">
        <v>84</v>
      </c>
      <c r="D77" s="35" t="s">
        <v>84</v>
      </c>
      <c r="E77" s="33" t="s">
        <v>191</v>
      </c>
      <c r="F77" s="24" t="s">
        <v>5</v>
      </c>
      <c r="G77" s="24">
        <v>470</v>
      </c>
      <c r="H77" s="31">
        <v>230</v>
      </c>
      <c r="I77" s="31">
        <f t="shared" si="2"/>
        <v>700</v>
      </c>
      <c r="J77" s="31">
        <v>413.39</v>
      </c>
      <c r="K77" s="31">
        <f t="shared" si="3"/>
        <v>289373</v>
      </c>
    </row>
    <row r="78" spans="1:11" ht="20.100000000000001" customHeight="1">
      <c r="A78" s="39">
        <v>80</v>
      </c>
      <c r="B78" s="39">
        <v>4</v>
      </c>
      <c r="C78" s="21" t="s">
        <v>85</v>
      </c>
      <c r="D78" s="21" t="s">
        <v>85</v>
      </c>
      <c r="E78" s="18" t="s">
        <v>234</v>
      </c>
      <c r="F78" s="22" t="s">
        <v>5</v>
      </c>
      <c r="G78" s="22">
        <v>15</v>
      </c>
      <c r="H78" s="20"/>
      <c r="I78" s="20">
        <f t="shared" si="2"/>
        <v>15</v>
      </c>
      <c r="J78" s="20">
        <v>463.35</v>
      </c>
      <c r="K78" s="19">
        <f t="shared" si="3"/>
        <v>6950.25</v>
      </c>
    </row>
    <row r="79" spans="1:11" ht="20.100000000000001" hidden="1" customHeight="1">
      <c r="A79" s="35">
        <v>81</v>
      </c>
      <c r="B79" s="35"/>
      <c r="C79" s="35" t="s">
        <v>86</v>
      </c>
      <c r="D79" s="35" t="s">
        <v>86</v>
      </c>
      <c r="E79" s="33" t="s">
        <v>86</v>
      </c>
      <c r="F79" s="24" t="s">
        <v>5</v>
      </c>
      <c r="G79" s="24">
        <v>60</v>
      </c>
      <c r="H79" s="31"/>
      <c r="I79" s="31">
        <f t="shared" si="2"/>
        <v>60</v>
      </c>
      <c r="J79" s="31">
        <v>245.9</v>
      </c>
      <c r="K79" s="31">
        <f t="shared" si="3"/>
        <v>14754</v>
      </c>
    </row>
    <row r="80" spans="1:11" ht="20.100000000000001" customHeight="1">
      <c r="A80" s="39">
        <v>82</v>
      </c>
      <c r="B80" s="39">
        <v>5</v>
      </c>
      <c r="C80" s="21" t="s">
        <v>87</v>
      </c>
      <c r="D80" s="21" t="s">
        <v>87</v>
      </c>
      <c r="E80" s="18" t="s">
        <v>192</v>
      </c>
      <c r="F80" s="22" t="s">
        <v>5</v>
      </c>
      <c r="G80" s="22"/>
      <c r="H80" s="20">
        <v>50</v>
      </c>
      <c r="I80" s="20">
        <f t="shared" si="2"/>
        <v>50</v>
      </c>
      <c r="J80" s="20">
        <v>12</v>
      </c>
      <c r="K80" s="19">
        <f t="shared" si="3"/>
        <v>600</v>
      </c>
    </row>
    <row r="81" spans="1:11" ht="20.100000000000001" hidden="1" customHeight="1">
      <c r="A81" s="35">
        <v>83</v>
      </c>
      <c r="B81" s="35"/>
      <c r="C81" s="35" t="s">
        <v>88</v>
      </c>
      <c r="D81" s="35" t="s">
        <v>88</v>
      </c>
      <c r="E81" s="33" t="s">
        <v>193</v>
      </c>
      <c r="F81" s="24" t="s">
        <v>5</v>
      </c>
      <c r="G81" s="24"/>
      <c r="H81" s="31">
        <v>10</v>
      </c>
      <c r="I81" s="31">
        <f t="shared" si="2"/>
        <v>10</v>
      </c>
      <c r="J81" s="31">
        <v>400.65</v>
      </c>
      <c r="K81" s="31">
        <f t="shared" si="3"/>
        <v>4006.5</v>
      </c>
    </row>
    <row r="82" spans="1:11" ht="20.100000000000001" hidden="1" customHeight="1">
      <c r="A82" s="35">
        <v>84</v>
      </c>
      <c r="B82" s="35"/>
      <c r="C82" s="35" t="s">
        <v>72</v>
      </c>
      <c r="D82" s="35" t="s">
        <v>72</v>
      </c>
      <c r="E82" s="33" t="s">
        <v>180</v>
      </c>
      <c r="F82" s="24" t="s">
        <v>5</v>
      </c>
      <c r="G82" s="24">
        <v>70</v>
      </c>
      <c r="H82" s="31"/>
      <c r="I82" s="31">
        <f t="shared" si="2"/>
        <v>70</v>
      </c>
      <c r="J82" s="31">
        <v>831.75</v>
      </c>
      <c r="K82" s="31">
        <f t="shared" si="3"/>
        <v>58222.5</v>
      </c>
    </row>
    <row r="83" spans="1:11" ht="20.100000000000001" hidden="1" customHeight="1">
      <c r="A83" s="35">
        <v>85</v>
      </c>
      <c r="B83" s="35"/>
      <c r="C83" s="35" t="s">
        <v>89</v>
      </c>
      <c r="D83" s="35" t="s">
        <v>89</v>
      </c>
      <c r="E83" s="33" t="s">
        <v>194</v>
      </c>
      <c r="F83" s="24" t="s">
        <v>5</v>
      </c>
      <c r="G83" s="24">
        <v>80</v>
      </c>
      <c r="H83" s="31"/>
      <c r="I83" s="31">
        <f t="shared" si="2"/>
        <v>80</v>
      </c>
      <c r="J83" s="31">
        <v>858.3</v>
      </c>
      <c r="K83" s="31">
        <f t="shared" si="3"/>
        <v>68664</v>
      </c>
    </row>
    <row r="84" spans="1:11" ht="20.100000000000001" hidden="1" customHeight="1">
      <c r="A84" s="35">
        <v>86</v>
      </c>
      <c r="B84" s="35"/>
      <c r="C84" s="35" t="s">
        <v>90</v>
      </c>
      <c r="D84" s="35" t="s">
        <v>90</v>
      </c>
      <c r="E84" s="33" t="s">
        <v>195</v>
      </c>
      <c r="F84" s="24" t="s">
        <v>5</v>
      </c>
      <c r="G84" s="24">
        <v>50</v>
      </c>
      <c r="H84" s="31"/>
      <c r="I84" s="31">
        <f t="shared" si="2"/>
        <v>50</v>
      </c>
      <c r="J84" s="31">
        <v>5080.32</v>
      </c>
      <c r="K84" s="31">
        <f t="shared" si="3"/>
        <v>254016</v>
      </c>
    </row>
    <row r="85" spans="1:11" ht="20.100000000000001" hidden="1" customHeight="1">
      <c r="A85" s="35">
        <v>87</v>
      </c>
      <c r="B85" s="35"/>
      <c r="C85" s="35" t="s">
        <v>91</v>
      </c>
      <c r="D85" s="35" t="s">
        <v>91</v>
      </c>
      <c r="E85" s="33" t="s">
        <v>196</v>
      </c>
      <c r="F85" s="24" t="s">
        <v>5</v>
      </c>
      <c r="G85" s="24">
        <v>50</v>
      </c>
      <c r="H85" s="31"/>
      <c r="I85" s="31">
        <f t="shared" si="2"/>
        <v>50</v>
      </c>
      <c r="J85" s="31">
        <v>1064.7</v>
      </c>
      <c r="K85" s="31">
        <f t="shared" si="3"/>
        <v>53235</v>
      </c>
    </row>
    <row r="86" spans="1:11" ht="20.100000000000001" hidden="1" customHeight="1">
      <c r="A86" s="35">
        <v>88</v>
      </c>
      <c r="B86" s="35"/>
      <c r="C86" s="26" t="s">
        <v>92</v>
      </c>
      <c r="D86" s="25" t="str">
        <f t="shared" ref="D86" si="4">C86</f>
        <v xml:space="preserve">Set pentru introducerea canulelor venoase femorale </v>
      </c>
      <c r="E86" s="34" t="s">
        <v>197</v>
      </c>
      <c r="F86" s="24" t="s">
        <v>5</v>
      </c>
      <c r="G86" s="24">
        <v>50</v>
      </c>
      <c r="H86" s="31"/>
      <c r="I86" s="31">
        <f t="shared" si="2"/>
        <v>50</v>
      </c>
      <c r="J86" s="31">
        <v>1064.7</v>
      </c>
      <c r="K86" s="31">
        <f t="shared" si="3"/>
        <v>53235</v>
      </c>
    </row>
    <row r="87" spans="1:11" ht="20.100000000000001" hidden="1" customHeight="1">
      <c r="A87" s="35">
        <v>89</v>
      </c>
      <c r="B87" s="35"/>
      <c r="C87" s="35" t="s">
        <v>93</v>
      </c>
      <c r="D87" s="35" t="s">
        <v>93</v>
      </c>
      <c r="E87" s="33" t="s">
        <v>198</v>
      </c>
      <c r="F87" s="24" t="s">
        <v>5</v>
      </c>
      <c r="G87" s="24">
        <v>80</v>
      </c>
      <c r="H87" s="31"/>
      <c r="I87" s="31">
        <f t="shared" si="2"/>
        <v>80</v>
      </c>
      <c r="J87" s="31">
        <v>403.95</v>
      </c>
      <c r="K87" s="31">
        <f t="shared" si="3"/>
        <v>32316</v>
      </c>
    </row>
    <row r="88" spans="1:11" ht="20.100000000000001" hidden="1" customHeight="1">
      <c r="A88" s="35">
        <v>90</v>
      </c>
      <c r="B88" s="35"/>
      <c r="C88" s="35" t="s">
        <v>94</v>
      </c>
      <c r="D88" s="35" t="s">
        <v>94</v>
      </c>
      <c r="E88" s="33" t="s">
        <v>199</v>
      </c>
      <c r="F88" s="24" t="s">
        <v>5</v>
      </c>
      <c r="G88" s="24">
        <v>400</v>
      </c>
      <c r="H88" s="31"/>
      <c r="I88" s="31">
        <f t="shared" si="2"/>
        <v>400</v>
      </c>
      <c r="J88" s="31">
        <v>413.82</v>
      </c>
      <c r="K88" s="31">
        <f t="shared" si="3"/>
        <v>165528</v>
      </c>
    </row>
    <row r="89" spans="1:11" ht="20.100000000000001" hidden="1" customHeight="1">
      <c r="A89" s="35">
        <v>91</v>
      </c>
      <c r="B89" s="35"/>
      <c r="C89" s="35" t="s">
        <v>95</v>
      </c>
      <c r="D89" s="35" t="s">
        <v>95</v>
      </c>
      <c r="E89" s="33" t="s">
        <v>200</v>
      </c>
      <c r="F89" s="24" t="s">
        <v>5</v>
      </c>
      <c r="G89" s="24">
        <v>10</v>
      </c>
      <c r="H89" s="31"/>
      <c r="I89" s="31">
        <f t="shared" si="2"/>
        <v>10</v>
      </c>
      <c r="J89" s="31">
        <v>428.71</v>
      </c>
      <c r="K89" s="31">
        <f t="shared" si="3"/>
        <v>4287.0999999999995</v>
      </c>
    </row>
    <row r="90" spans="1:11" ht="20.100000000000001" hidden="1" customHeight="1">
      <c r="A90" s="35">
        <v>92</v>
      </c>
      <c r="B90" s="35"/>
      <c r="C90" s="35" t="s">
        <v>96</v>
      </c>
      <c r="D90" s="35" t="s">
        <v>96</v>
      </c>
      <c r="E90" s="33" t="s">
        <v>201</v>
      </c>
      <c r="F90" s="24" t="s">
        <v>5</v>
      </c>
      <c r="G90" s="24">
        <v>50</v>
      </c>
      <c r="H90" s="31"/>
      <c r="I90" s="31">
        <f t="shared" si="2"/>
        <v>50</v>
      </c>
      <c r="J90" s="31">
        <v>413.82</v>
      </c>
      <c r="K90" s="31">
        <f t="shared" si="3"/>
        <v>20691</v>
      </c>
    </row>
    <row r="91" spans="1:11" ht="20.100000000000001" hidden="1" customHeight="1">
      <c r="A91" s="35">
        <v>93</v>
      </c>
      <c r="B91" s="35"/>
      <c r="C91" s="35" t="s">
        <v>97</v>
      </c>
      <c r="D91" s="35" t="s">
        <v>97</v>
      </c>
      <c r="E91" s="33" t="s">
        <v>202</v>
      </c>
      <c r="F91" s="24" t="s">
        <v>5</v>
      </c>
      <c r="G91" s="24">
        <v>5</v>
      </c>
      <c r="H91" s="31"/>
      <c r="I91" s="31">
        <f t="shared" si="2"/>
        <v>5</v>
      </c>
      <c r="J91" s="31">
        <v>428.71</v>
      </c>
      <c r="K91" s="31">
        <f t="shared" si="3"/>
        <v>2143.5499999999997</v>
      </c>
    </row>
    <row r="92" spans="1:11" ht="20.100000000000001" hidden="1" customHeight="1">
      <c r="A92" s="35">
        <v>94</v>
      </c>
      <c r="B92" s="35"/>
      <c r="C92" s="35" t="s">
        <v>98</v>
      </c>
      <c r="D92" s="35" t="s">
        <v>98</v>
      </c>
      <c r="E92" s="33" t="s">
        <v>203</v>
      </c>
      <c r="F92" s="24" t="s">
        <v>5</v>
      </c>
      <c r="G92" s="24">
        <v>100</v>
      </c>
      <c r="H92" s="31"/>
      <c r="I92" s="31">
        <f t="shared" si="2"/>
        <v>100</v>
      </c>
      <c r="J92" s="31">
        <v>1039.3499999999999</v>
      </c>
      <c r="K92" s="31">
        <f t="shared" si="3"/>
        <v>103934.99999999999</v>
      </c>
    </row>
    <row r="93" spans="1:11" ht="20.100000000000001" hidden="1" customHeight="1">
      <c r="A93" s="35">
        <v>95</v>
      </c>
      <c r="B93" s="35"/>
      <c r="C93" s="35" t="s">
        <v>99</v>
      </c>
      <c r="D93" s="35" t="s">
        <v>99</v>
      </c>
      <c r="E93" s="33" t="s">
        <v>204</v>
      </c>
      <c r="F93" s="24" t="s">
        <v>5</v>
      </c>
      <c r="G93" s="24">
        <v>50</v>
      </c>
      <c r="H93" s="31"/>
      <c r="I93" s="31">
        <f t="shared" si="2"/>
        <v>50</v>
      </c>
      <c r="J93" s="31">
        <v>413.82</v>
      </c>
      <c r="K93" s="31">
        <f t="shared" si="3"/>
        <v>20691</v>
      </c>
    </row>
    <row r="94" spans="1:11" ht="20.100000000000001" hidden="1" customHeight="1">
      <c r="A94" s="35">
        <v>96</v>
      </c>
      <c r="B94" s="35"/>
      <c r="C94" s="35" t="s">
        <v>100</v>
      </c>
      <c r="D94" s="35" t="s">
        <v>100</v>
      </c>
      <c r="E94" s="33" t="s">
        <v>205</v>
      </c>
      <c r="F94" s="24" t="s">
        <v>5</v>
      </c>
      <c r="G94" s="24">
        <v>5</v>
      </c>
      <c r="H94" s="31"/>
      <c r="I94" s="31">
        <f t="shared" si="2"/>
        <v>5</v>
      </c>
      <c r="J94" s="31">
        <v>428.71</v>
      </c>
      <c r="K94" s="31">
        <f t="shared" si="3"/>
        <v>2143.5499999999997</v>
      </c>
    </row>
    <row r="95" spans="1:11" ht="20.100000000000001" hidden="1" customHeight="1">
      <c r="A95" s="35">
        <v>97</v>
      </c>
      <c r="B95" s="35"/>
      <c r="C95" s="35" t="s">
        <v>101</v>
      </c>
      <c r="D95" s="35" t="s">
        <v>101</v>
      </c>
      <c r="E95" s="33" t="s">
        <v>206</v>
      </c>
      <c r="F95" s="24" t="s">
        <v>5</v>
      </c>
      <c r="G95" s="24">
        <v>100</v>
      </c>
      <c r="H95" s="31"/>
      <c r="I95" s="31">
        <f t="shared" si="2"/>
        <v>100</v>
      </c>
      <c r="J95" s="31">
        <v>1039.3499999999999</v>
      </c>
      <c r="K95" s="31">
        <f t="shared" si="3"/>
        <v>103934.99999999999</v>
      </c>
    </row>
    <row r="96" spans="1:11" ht="20.100000000000001" hidden="1" customHeight="1">
      <c r="A96" s="35">
        <v>98</v>
      </c>
      <c r="B96" s="35"/>
      <c r="C96" s="35" t="s">
        <v>102</v>
      </c>
      <c r="D96" s="35" t="s">
        <v>102</v>
      </c>
      <c r="E96" s="33" t="s">
        <v>207</v>
      </c>
      <c r="F96" s="24" t="s">
        <v>5</v>
      </c>
      <c r="G96" s="24">
        <v>20</v>
      </c>
      <c r="H96" s="31"/>
      <c r="I96" s="31">
        <f t="shared" si="2"/>
        <v>20</v>
      </c>
      <c r="J96" s="31">
        <v>1090.05</v>
      </c>
      <c r="K96" s="31">
        <f t="shared" si="3"/>
        <v>21801</v>
      </c>
    </row>
    <row r="97" spans="1:11" ht="39.75" customHeight="1">
      <c r="A97" s="39">
        <v>99</v>
      </c>
      <c r="B97" s="39">
        <v>6</v>
      </c>
      <c r="C97" s="21" t="s">
        <v>103</v>
      </c>
      <c r="D97" s="21" t="s">
        <v>103</v>
      </c>
      <c r="E97" s="18" t="s">
        <v>208</v>
      </c>
      <c r="F97" s="22" t="s">
        <v>5</v>
      </c>
      <c r="G97" s="22">
        <v>40</v>
      </c>
      <c r="H97" s="20"/>
      <c r="I97" s="20">
        <f t="shared" si="2"/>
        <v>40</v>
      </c>
      <c r="J97" s="20">
        <v>545.03</v>
      </c>
      <c r="K97" s="19">
        <f t="shared" si="3"/>
        <v>21801.199999999997</v>
      </c>
    </row>
    <row r="98" spans="1:11" ht="20.100000000000001" hidden="1" customHeight="1">
      <c r="A98" s="35">
        <v>100</v>
      </c>
      <c r="B98" s="35"/>
      <c r="C98" s="35" t="s">
        <v>104</v>
      </c>
      <c r="D98" s="35" t="s">
        <v>104</v>
      </c>
      <c r="E98" s="33" t="s">
        <v>209</v>
      </c>
      <c r="F98" s="24" t="s">
        <v>5</v>
      </c>
      <c r="G98" s="24">
        <v>20</v>
      </c>
      <c r="H98" s="31"/>
      <c r="I98" s="31">
        <f t="shared" si="2"/>
        <v>20</v>
      </c>
      <c r="J98" s="31">
        <v>1090.05</v>
      </c>
      <c r="K98" s="31">
        <f t="shared" si="3"/>
        <v>21801</v>
      </c>
    </row>
    <row r="99" spans="1:11" ht="20.100000000000001" hidden="1" customHeight="1">
      <c r="A99" s="35">
        <v>101</v>
      </c>
      <c r="B99" s="35"/>
      <c r="C99" s="35" t="s">
        <v>105</v>
      </c>
      <c r="D99" s="35" t="s">
        <v>105</v>
      </c>
      <c r="E99" s="33" t="s">
        <v>210</v>
      </c>
      <c r="F99" s="24" t="s">
        <v>5</v>
      </c>
      <c r="G99" s="24">
        <v>100</v>
      </c>
      <c r="H99" s="31"/>
      <c r="I99" s="31">
        <f t="shared" si="2"/>
        <v>100</v>
      </c>
      <c r="J99" s="31">
        <v>316.88</v>
      </c>
      <c r="K99" s="31">
        <f t="shared" si="3"/>
        <v>31688</v>
      </c>
    </row>
    <row r="100" spans="1:11" ht="20.100000000000001" hidden="1" customHeight="1">
      <c r="A100" s="35">
        <v>102</v>
      </c>
      <c r="B100" s="35"/>
      <c r="C100" s="35" t="s">
        <v>106</v>
      </c>
      <c r="D100" s="35" t="s">
        <v>106</v>
      </c>
      <c r="E100" s="33" t="s">
        <v>211</v>
      </c>
      <c r="F100" s="24" t="s">
        <v>5</v>
      </c>
      <c r="G100" s="24">
        <v>10</v>
      </c>
      <c r="H100" s="31">
        <v>10</v>
      </c>
      <c r="I100" s="31">
        <f t="shared" si="2"/>
        <v>20</v>
      </c>
      <c r="J100" s="31">
        <v>1308.17</v>
      </c>
      <c r="K100" s="31">
        <f t="shared" si="3"/>
        <v>26163.4</v>
      </c>
    </row>
    <row r="101" spans="1:11" ht="20.100000000000001" hidden="1" customHeight="1">
      <c r="A101" s="35">
        <v>103</v>
      </c>
      <c r="B101" s="35"/>
      <c r="C101" s="35" t="s">
        <v>107</v>
      </c>
      <c r="D101" s="35" t="s">
        <v>107</v>
      </c>
      <c r="E101" s="33" t="s">
        <v>212</v>
      </c>
      <c r="F101" s="24" t="s">
        <v>5</v>
      </c>
      <c r="G101" s="24">
        <v>50</v>
      </c>
      <c r="H101" s="31"/>
      <c r="I101" s="31">
        <f t="shared" si="2"/>
        <v>50</v>
      </c>
      <c r="J101" s="31">
        <v>10900.5</v>
      </c>
      <c r="K101" s="31">
        <f t="shared" si="3"/>
        <v>545025</v>
      </c>
    </row>
    <row r="102" spans="1:11" ht="20.100000000000001" hidden="1" customHeight="1">
      <c r="A102" s="35">
        <v>104</v>
      </c>
      <c r="B102" s="35"/>
      <c r="C102" s="35" t="s">
        <v>108</v>
      </c>
      <c r="D102" s="35" t="s">
        <v>108</v>
      </c>
      <c r="E102" s="33" t="s">
        <v>108</v>
      </c>
      <c r="F102" s="24" t="s">
        <v>5</v>
      </c>
      <c r="G102" s="24">
        <v>5</v>
      </c>
      <c r="H102" s="31">
        <v>10</v>
      </c>
      <c r="I102" s="31">
        <f t="shared" si="2"/>
        <v>15</v>
      </c>
      <c r="J102" s="31">
        <v>622.08000000000004</v>
      </c>
      <c r="K102" s="31">
        <f t="shared" si="3"/>
        <v>9331.2000000000007</v>
      </c>
    </row>
    <row r="103" spans="1:11" ht="20.100000000000001" hidden="1" customHeight="1">
      <c r="A103" s="35">
        <v>105</v>
      </c>
      <c r="B103" s="35"/>
      <c r="C103" s="35" t="s">
        <v>109</v>
      </c>
      <c r="D103" s="35" t="s">
        <v>109</v>
      </c>
      <c r="E103" s="33" t="s">
        <v>109</v>
      </c>
      <c r="F103" s="24" t="s">
        <v>5</v>
      </c>
      <c r="G103" s="24">
        <v>5</v>
      </c>
      <c r="H103" s="31">
        <v>10</v>
      </c>
      <c r="I103" s="31">
        <f t="shared" si="2"/>
        <v>15</v>
      </c>
      <c r="J103" s="31">
        <v>622.08000000000004</v>
      </c>
      <c r="K103" s="31">
        <f t="shared" si="3"/>
        <v>9331.2000000000007</v>
      </c>
    </row>
    <row r="104" spans="1:11" ht="20.100000000000001" hidden="1" customHeight="1">
      <c r="A104" s="21">
        <v>106</v>
      </c>
      <c r="B104" s="21"/>
      <c r="C104" s="21" t="s">
        <v>110</v>
      </c>
      <c r="D104" s="21" t="s">
        <v>110</v>
      </c>
      <c r="E104" s="18" t="s">
        <v>213</v>
      </c>
      <c r="F104" s="22" t="s">
        <v>5</v>
      </c>
      <c r="G104" s="22">
        <v>2</v>
      </c>
      <c r="H104" s="20"/>
      <c r="I104" s="20">
        <f t="shared" si="2"/>
        <v>2</v>
      </c>
      <c r="J104" s="20">
        <v>25300</v>
      </c>
      <c r="K104" s="20">
        <f t="shared" si="3"/>
        <v>50600</v>
      </c>
    </row>
    <row r="105" spans="1:11" ht="20.100000000000001" hidden="1" customHeight="1">
      <c r="A105" s="21">
        <v>107</v>
      </c>
      <c r="B105" s="21"/>
      <c r="C105" s="21" t="s">
        <v>111</v>
      </c>
      <c r="D105" s="21" t="s">
        <v>111</v>
      </c>
      <c r="E105" s="18" t="s">
        <v>214</v>
      </c>
      <c r="F105" s="22" t="s">
        <v>5</v>
      </c>
      <c r="G105" s="22">
        <v>2</v>
      </c>
      <c r="H105" s="20"/>
      <c r="I105" s="20">
        <f t="shared" si="2"/>
        <v>2</v>
      </c>
      <c r="J105" s="20">
        <v>25300</v>
      </c>
      <c r="K105" s="20">
        <f t="shared" si="3"/>
        <v>50600</v>
      </c>
    </row>
    <row r="106" spans="1:11" ht="20.100000000000001" hidden="1" customHeight="1">
      <c r="A106" s="35">
        <v>108</v>
      </c>
      <c r="B106" s="35"/>
      <c r="C106" s="35" t="s">
        <v>112</v>
      </c>
      <c r="D106" s="35" t="s">
        <v>112</v>
      </c>
      <c r="E106" s="33" t="s">
        <v>215</v>
      </c>
      <c r="F106" s="24" t="s">
        <v>5</v>
      </c>
      <c r="G106" s="24">
        <v>2</v>
      </c>
      <c r="H106" s="31"/>
      <c r="I106" s="31">
        <f t="shared" si="2"/>
        <v>2</v>
      </c>
      <c r="J106" s="31">
        <v>17980</v>
      </c>
      <c r="K106" s="31">
        <f t="shared" si="3"/>
        <v>35960</v>
      </c>
    </row>
    <row r="107" spans="1:11" ht="20.100000000000001" hidden="1" customHeight="1">
      <c r="A107" s="39">
        <v>109</v>
      </c>
      <c r="B107" s="39">
        <v>7</v>
      </c>
      <c r="C107" s="41" t="s">
        <v>113</v>
      </c>
      <c r="D107" s="21" t="s">
        <v>113</v>
      </c>
      <c r="E107" s="18" t="s">
        <v>216</v>
      </c>
      <c r="F107" s="22" t="s">
        <v>5</v>
      </c>
      <c r="G107" s="22">
        <v>2</v>
      </c>
      <c r="H107" s="20"/>
      <c r="I107" s="20">
        <f t="shared" si="2"/>
        <v>2</v>
      </c>
      <c r="J107" s="20">
        <v>103400</v>
      </c>
      <c r="K107" s="19">
        <f t="shared" si="3"/>
        <v>206800</v>
      </c>
    </row>
    <row r="108" spans="1:11" ht="20.100000000000001" hidden="1" customHeight="1">
      <c r="A108" s="35">
        <v>110</v>
      </c>
      <c r="B108" s="35"/>
      <c r="C108" s="35" t="s">
        <v>114</v>
      </c>
      <c r="D108" s="35" t="s">
        <v>114</v>
      </c>
      <c r="E108" s="33" t="s">
        <v>217</v>
      </c>
      <c r="F108" s="24" t="s">
        <v>5</v>
      </c>
      <c r="G108" s="24">
        <v>4</v>
      </c>
      <c r="H108" s="31"/>
      <c r="I108" s="31">
        <f t="shared" si="2"/>
        <v>4</v>
      </c>
      <c r="J108" s="31">
        <v>8500</v>
      </c>
      <c r="K108" s="31">
        <f t="shared" si="3"/>
        <v>34000</v>
      </c>
    </row>
    <row r="109" spans="1:11" ht="20.100000000000001" hidden="1" customHeight="1">
      <c r="A109" s="21">
        <v>111</v>
      </c>
      <c r="B109" s="21"/>
      <c r="C109" s="21" t="s">
        <v>115</v>
      </c>
      <c r="D109" s="21" t="s">
        <v>115</v>
      </c>
      <c r="E109" s="18" t="s">
        <v>218</v>
      </c>
      <c r="F109" s="22" t="s">
        <v>5</v>
      </c>
      <c r="G109" s="22">
        <v>1</v>
      </c>
      <c r="H109" s="20"/>
      <c r="I109" s="20">
        <f t="shared" si="2"/>
        <v>1</v>
      </c>
      <c r="J109" s="20">
        <v>33333</v>
      </c>
      <c r="K109" s="20">
        <f t="shared" si="3"/>
        <v>33333</v>
      </c>
    </row>
    <row r="110" spans="1:11" ht="20.100000000000001" hidden="1" customHeight="1">
      <c r="A110" s="21">
        <v>112</v>
      </c>
      <c r="B110" s="21"/>
      <c r="C110" s="21" t="s">
        <v>116</v>
      </c>
      <c r="D110" s="21" t="s">
        <v>116</v>
      </c>
      <c r="E110" s="18" t="s">
        <v>219</v>
      </c>
      <c r="F110" s="22" t="s">
        <v>5</v>
      </c>
      <c r="G110" s="22">
        <v>1</v>
      </c>
      <c r="H110" s="20"/>
      <c r="I110" s="20">
        <f t="shared" si="2"/>
        <v>1</v>
      </c>
      <c r="J110" s="20">
        <v>33333</v>
      </c>
      <c r="K110" s="20">
        <f t="shared" si="3"/>
        <v>33333</v>
      </c>
    </row>
    <row r="111" spans="1:11" ht="20.100000000000001" hidden="1" customHeight="1">
      <c r="A111" s="39">
        <v>113</v>
      </c>
      <c r="B111" s="39">
        <v>8</v>
      </c>
      <c r="C111" s="41" t="s">
        <v>117</v>
      </c>
      <c r="D111" s="21" t="s">
        <v>117</v>
      </c>
      <c r="E111" s="18" t="s">
        <v>220</v>
      </c>
      <c r="F111" s="22" t="s">
        <v>5</v>
      </c>
      <c r="G111" s="22">
        <v>350</v>
      </c>
      <c r="H111" s="20"/>
      <c r="I111" s="20">
        <f t="shared" si="2"/>
        <v>350</v>
      </c>
      <c r="J111" s="20">
        <v>104</v>
      </c>
      <c r="K111" s="19">
        <f t="shared" si="3"/>
        <v>36400</v>
      </c>
    </row>
    <row r="112" spans="1:11" ht="20.100000000000001" hidden="1" customHeight="1">
      <c r="A112" s="35">
        <v>114</v>
      </c>
      <c r="B112" s="35"/>
      <c r="C112" s="35" t="s">
        <v>118</v>
      </c>
      <c r="D112" s="35" t="s">
        <v>118</v>
      </c>
      <c r="E112" s="33" t="s">
        <v>221</v>
      </c>
      <c r="F112" s="24" t="s">
        <v>5</v>
      </c>
      <c r="G112" s="24">
        <v>20</v>
      </c>
      <c r="H112" s="31"/>
      <c r="I112" s="31">
        <f t="shared" si="2"/>
        <v>20</v>
      </c>
      <c r="J112" s="31">
        <v>5000</v>
      </c>
      <c r="K112" s="31">
        <f t="shared" si="3"/>
        <v>100000</v>
      </c>
    </row>
    <row r="113" spans="1:11" ht="20.100000000000001" hidden="1" customHeight="1">
      <c r="A113" s="39">
        <v>115</v>
      </c>
      <c r="B113" s="39">
        <v>9</v>
      </c>
      <c r="C113" s="41" t="s">
        <v>119</v>
      </c>
      <c r="D113" s="21" t="s">
        <v>119</v>
      </c>
      <c r="E113" s="18" t="s">
        <v>222</v>
      </c>
      <c r="F113" s="22" t="s">
        <v>5</v>
      </c>
      <c r="G113" s="22">
        <v>80</v>
      </c>
      <c r="H113" s="20"/>
      <c r="I113" s="20">
        <f t="shared" si="2"/>
        <v>80</v>
      </c>
      <c r="J113" s="20">
        <v>1666</v>
      </c>
      <c r="K113" s="19">
        <f t="shared" si="3"/>
        <v>133280</v>
      </c>
    </row>
    <row r="114" spans="1:11" ht="20.100000000000001" hidden="1" customHeight="1">
      <c r="A114" s="39">
        <v>116</v>
      </c>
      <c r="B114" s="39">
        <v>10</v>
      </c>
      <c r="C114" s="41" t="s">
        <v>119</v>
      </c>
      <c r="D114" s="21" t="s">
        <v>119</v>
      </c>
      <c r="E114" s="18" t="s">
        <v>223</v>
      </c>
      <c r="F114" s="22" t="s">
        <v>5</v>
      </c>
      <c r="G114" s="22">
        <v>80</v>
      </c>
      <c r="H114" s="20"/>
      <c r="I114" s="20">
        <f t="shared" si="2"/>
        <v>80</v>
      </c>
      <c r="J114" s="20">
        <v>833</v>
      </c>
      <c r="K114" s="19">
        <f t="shared" si="3"/>
        <v>66640</v>
      </c>
    </row>
    <row r="115" spans="1:11" ht="20.100000000000001" hidden="1" customHeight="1">
      <c r="A115" s="35">
        <v>117</v>
      </c>
      <c r="B115" s="35"/>
      <c r="C115" s="35" t="s">
        <v>120</v>
      </c>
      <c r="D115" s="35" t="s">
        <v>120</v>
      </c>
      <c r="E115" s="33" t="s">
        <v>224</v>
      </c>
      <c r="F115" s="24" t="s">
        <v>5</v>
      </c>
      <c r="G115" s="24">
        <v>1500</v>
      </c>
      <c r="H115" s="31">
        <v>20</v>
      </c>
      <c r="I115" s="31">
        <f t="shared" si="2"/>
        <v>1520</v>
      </c>
      <c r="J115" s="31">
        <v>500</v>
      </c>
      <c r="K115" s="31">
        <f t="shared" si="3"/>
        <v>760000</v>
      </c>
    </row>
    <row r="116" spans="1:11" ht="20.100000000000001" hidden="1" customHeight="1">
      <c r="A116" s="35">
        <v>118</v>
      </c>
      <c r="B116" s="35"/>
      <c r="C116" s="35" t="s">
        <v>121</v>
      </c>
      <c r="D116" s="35" t="s">
        <v>121</v>
      </c>
      <c r="E116" s="33" t="s">
        <v>225</v>
      </c>
      <c r="F116" s="24" t="s">
        <v>5</v>
      </c>
      <c r="G116" s="24">
        <v>3000</v>
      </c>
      <c r="H116" s="31"/>
      <c r="I116" s="31">
        <f t="shared" si="2"/>
        <v>3000</v>
      </c>
      <c r="J116" s="31">
        <v>142</v>
      </c>
      <c r="K116" s="31">
        <f t="shared" si="3"/>
        <v>426000</v>
      </c>
    </row>
    <row r="117" spans="1:11" ht="20.100000000000001" hidden="1" customHeight="1">
      <c r="A117" s="35">
        <v>119</v>
      </c>
      <c r="B117" s="35"/>
      <c r="C117" s="35" t="s">
        <v>122</v>
      </c>
      <c r="D117" s="35" t="s">
        <v>122</v>
      </c>
      <c r="E117" s="33" t="s">
        <v>226</v>
      </c>
      <c r="F117" s="24" t="s">
        <v>5</v>
      </c>
      <c r="G117" s="24">
        <v>200</v>
      </c>
      <c r="H117" s="31"/>
      <c r="I117" s="31">
        <f t="shared" si="2"/>
        <v>200</v>
      </c>
      <c r="J117" s="31">
        <v>142</v>
      </c>
      <c r="K117" s="31">
        <f t="shared" si="3"/>
        <v>28400</v>
      </c>
    </row>
    <row r="118" spans="1:11" ht="20.100000000000001" hidden="1" customHeight="1">
      <c r="A118" s="35">
        <v>120</v>
      </c>
      <c r="B118" s="35"/>
      <c r="C118" s="35" t="s">
        <v>123</v>
      </c>
      <c r="D118" s="35" t="s">
        <v>123</v>
      </c>
      <c r="E118" s="33" t="s">
        <v>227</v>
      </c>
      <c r="F118" s="24" t="s">
        <v>5</v>
      </c>
      <c r="G118" s="24">
        <v>4</v>
      </c>
      <c r="H118" s="31"/>
      <c r="I118" s="31">
        <f t="shared" si="2"/>
        <v>4</v>
      </c>
      <c r="J118" s="31">
        <v>11666</v>
      </c>
      <c r="K118" s="31">
        <f t="shared" si="3"/>
        <v>46664</v>
      </c>
    </row>
    <row r="119" spans="1:11" ht="20.100000000000001" hidden="1" customHeight="1">
      <c r="A119" s="23"/>
      <c r="B119" s="23"/>
      <c r="C119" s="23" t="s">
        <v>8</v>
      </c>
      <c r="D119" s="23"/>
      <c r="E119" s="37"/>
      <c r="F119" s="36"/>
      <c r="G119" s="36"/>
      <c r="H119" s="23"/>
      <c r="I119" s="31">
        <f>SUM(I2:I118)</f>
        <v>17872</v>
      </c>
      <c r="J119" s="23"/>
      <c r="K119" s="31">
        <f>SUM(K2:K118)</f>
        <v>19152124.699999999</v>
      </c>
    </row>
    <row r="120" spans="1:11" ht="20.100000000000001" hidden="1" customHeight="1">
      <c r="A120" s="23"/>
      <c r="B120" s="23"/>
      <c r="C120" s="23" t="s">
        <v>9</v>
      </c>
      <c r="D120" s="23"/>
      <c r="E120" s="37"/>
      <c r="F120" s="36"/>
      <c r="G120" s="36"/>
      <c r="H120" s="23"/>
      <c r="I120" s="31">
        <f t="shared" si="2"/>
        <v>0</v>
      </c>
      <c r="J120" s="23"/>
      <c r="K120" s="31">
        <f t="shared" si="3"/>
        <v>0</v>
      </c>
    </row>
    <row r="121" spans="1:11" ht="38.25">
      <c r="C121" s="42" t="s">
        <v>110</v>
      </c>
      <c r="D121" s="42" t="s">
        <v>110</v>
      </c>
      <c r="E121" s="38" t="s">
        <v>213</v>
      </c>
      <c r="F121" s="22" t="s">
        <v>5</v>
      </c>
      <c r="G121" s="27">
        <v>2</v>
      </c>
      <c r="I121" s="27">
        <v>2</v>
      </c>
      <c r="K121" s="40">
        <v>50600</v>
      </c>
    </row>
    <row r="122" spans="1:11" ht="38.25">
      <c r="C122" s="42" t="s">
        <v>111</v>
      </c>
      <c r="D122" s="42" t="s">
        <v>111</v>
      </c>
      <c r="E122" s="38" t="s">
        <v>214</v>
      </c>
      <c r="F122" s="22" t="s">
        <v>5</v>
      </c>
      <c r="G122" s="27">
        <v>2</v>
      </c>
      <c r="I122" s="27">
        <v>2</v>
      </c>
      <c r="K122" s="40">
        <v>50600</v>
      </c>
    </row>
    <row r="123" spans="1:11">
      <c r="K123" s="40">
        <f>SUBTOTAL(9,K78:K122)</f>
        <v>130551.45</v>
      </c>
    </row>
  </sheetData>
  <autoFilter ref="A1:K120" xr:uid="{302AFA9B-AFB4-453C-B27A-0E0360C16312}">
    <filterColumn colId="1">
      <colorFilter dxfId="1"/>
    </filterColumn>
    <filterColumn colId="2">
      <colorFilter dxfId="0"/>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CCD5A-0D19-4190-8D10-C1CAC1597478}">
  <sheetPr>
    <tabColor rgb="FF0070C0"/>
  </sheetPr>
  <dimension ref="A1:E6"/>
  <sheetViews>
    <sheetView tabSelected="1" workbookViewId="0">
      <selection activeCell="B12" sqref="B12"/>
    </sheetView>
  </sheetViews>
  <sheetFormatPr defaultRowHeight="15"/>
  <cols>
    <col min="1" max="1" width="32.140625" customWidth="1"/>
    <col min="2" max="2" width="23" customWidth="1"/>
  </cols>
  <sheetData>
    <row r="1" spans="1:5">
      <c r="A1" s="28" t="s">
        <v>1</v>
      </c>
      <c r="B1" s="28" t="s">
        <v>3</v>
      </c>
      <c r="C1" s="28" t="s">
        <v>231</v>
      </c>
      <c r="D1" s="28" t="s">
        <v>232</v>
      </c>
      <c r="E1" s="28" t="s">
        <v>233</v>
      </c>
    </row>
    <row r="2" spans="1:5" ht="51">
      <c r="A2" s="43" t="s">
        <v>85</v>
      </c>
      <c r="B2" s="44" t="s">
        <v>5</v>
      </c>
      <c r="C2" s="44">
        <v>15</v>
      </c>
      <c r="D2" s="45"/>
      <c r="E2" s="45">
        <v>15</v>
      </c>
    </row>
    <row r="3" spans="1:5">
      <c r="A3" s="43" t="s">
        <v>87</v>
      </c>
      <c r="B3" s="44" t="s">
        <v>5</v>
      </c>
      <c r="C3" s="44"/>
      <c r="D3" s="45">
        <v>50</v>
      </c>
      <c r="E3" s="45">
        <v>50</v>
      </c>
    </row>
    <row r="4" spans="1:5">
      <c r="A4" s="43" t="s">
        <v>103</v>
      </c>
      <c r="B4" s="44" t="s">
        <v>5</v>
      </c>
      <c r="C4" s="44">
        <v>40</v>
      </c>
      <c r="D4" s="45"/>
      <c r="E4" s="45">
        <v>40</v>
      </c>
    </row>
    <row r="5" spans="1:5" ht="25.5">
      <c r="A5" s="42" t="s">
        <v>110</v>
      </c>
      <c r="B5" s="44" t="s">
        <v>5</v>
      </c>
      <c r="C5" s="45">
        <v>2</v>
      </c>
      <c r="D5" s="45"/>
      <c r="E5" s="45">
        <v>2</v>
      </c>
    </row>
    <row r="6" spans="1:5" ht="25.5">
      <c r="A6" s="42" t="s">
        <v>111</v>
      </c>
      <c r="B6" s="44" t="s">
        <v>5</v>
      </c>
      <c r="C6" s="45">
        <v>2</v>
      </c>
      <c r="D6" s="45"/>
      <c r="E6" s="45">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A9B-AFB4-453C-B27A-0E0360C16312}">
  <sheetPr>
    <tabColor rgb="FF0070C0"/>
  </sheetPr>
  <dimension ref="A1:J110"/>
  <sheetViews>
    <sheetView workbookViewId="0">
      <pane xSplit="1" ySplit="1" topLeftCell="B89" activePane="bottomRight" state="frozen"/>
      <selection pane="topRight" activeCell="B1" sqref="B1"/>
      <selection pane="bottomLeft" activeCell="A2" sqref="A2"/>
      <selection pane="bottomRight" activeCell="C15" sqref="C15"/>
    </sheetView>
  </sheetViews>
  <sheetFormatPr defaultRowHeight="15"/>
  <cols>
    <col min="1" max="1" width="4.28515625" style="5" customWidth="1"/>
    <col min="2" max="2" width="17.140625" style="5" customWidth="1"/>
    <col min="3" max="3" width="24.28515625" style="5" customWidth="1"/>
    <col min="4" max="4" width="54.7109375" style="16" customWidth="1"/>
    <col min="5" max="6" width="12.5703125" style="5" customWidth="1"/>
    <col min="7" max="8" width="12.28515625" style="5" customWidth="1"/>
    <col min="9" max="9" width="18.85546875" style="5" customWidth="1"/>
    <col min="10" max="10" width="19.42578125" style="5" customWidth="1"/>
    <col min="11" max="16384" width="9.140625" style="5"/>
  </cols>
  <sheetData>
    <row r="1" spans="1:10" ht="20.100000000000001" customHeight="1">
      <c r="A1" s="6" t="s">
        <v>0</v>
      </c>
      <c r="B1" s="6" t="s">
        <v>1</v>
      </c>
      <c r="C1" s="6" t="s">
        <v>4</v>
      </c>
      <c r="D1" s="10" t="s">
        <v>2</v>
      </c>
      <c r="E1" s="6" t="s">
        <v>3</v>
      </c>
      <c r="F1" s="6" t="s">
        <v>231</v>
      </c>
      <c r="G1" s="6" t="s">
        <v>232</v>
      </c>
      <c r="H1" s="6" t="s">
        <v>233</v>
      </c>
      <c r="I1" s="7" t="s">
        <v>6</v>
      </c>
      <c r="J1" s="8" t="s">
        <v>7</v>
      </c>
    </row>
    <row r="2" spans="1:10" ht="20.100000000000001" customHeight="1">
      <c r="A2" s="13">
        <v>1</v>
      </c>
      <c r="B2" s="13" t="s">
        <v>10</v>
      </c>
      <c r="C2" s="13" t="s">
        <v>10</v>
      </c>
      <c r="D2" s="11" t="s">
        <v>124</v>
      </c>
      <c r="E2" s="2" t="s">
        <v>5</v>
      </c>
      <c r="F2" s="2">
        <v>450</v>
      </c>
      <c r="G2" s="9">
        <v>100</v>
      </c>
      <c r="H2" s="9">
        <f>F2+G2</f>
        <v>550</v>
      </c>
      <c r="I2" s="9">
        <v>107.33</v>
      </c>
      <c r="J2" s="9">
        <f>I2*H2</f>
        <v>59031.5</v>
      </c>
    </row>
    <row r="3" spans="1:10" ht="20.100000000000001" customHeight="1">
      <c r="A3" s="13">
        <v>2</v>
      </c>
      <c r="B3" s="13" t="s">
        <v>11</v>
      </c>
      <c r="C3" s="13" t="s">
        <v>11</v>
      </c>
      <c r="D3" s="11" t="s">
        <v>125</v>
      </c>
      <c r="E3" s="2" t="s">
        <v>5</v>
      </c>
      <c r="F3" s="2">
        <v>50</v>
      </c>
      <c r="G3" s="9">
        <v>100</v>
      </c>
      <c r="H3" s="31">
        <f t="shared" ref="H3:H61" si="0">F3+G3</f>
        <v>150</v>
      </c>
      <c r="I3" s="9">
        <v>127.76</v>
      </c>
      <c r="J3" s="31">
        <f t="shared" ref="J3:J61" si="1">I3*H3</f>
        <v>19164</v>
      </c>
    </row>
    <row r="4" spans="1:10" ht="20.100000000000001" customHeight="1">
      <c r="A4" s="13">
        <v>3</v>
      </c>
      <c r="B4" s="13" t="s">
        <v>12</v>
      </c>
      <c r="C4" s="13" t="s">
        <v>12</v>
      </c>
      <c r="D4" s="11" t="s">
        <v>126</v>
      </c>
      <c r="E4" s="2" t="s">
        <v>5</v>
      </c>
      <c r="F4" s="2">
        <v>15</v>
      </c>
      <c r="G4" s="9"/>
      <c r="H4" s="31">
        <f t="shared" si="0"/>
        <v>15</v>
      </c>
      <c r="I4" s="9">
        <v>316.41000000000003</v>
      </c>
      <c r="J4" s="31">
        <f t="shared" si="1"/>
        <v>4746.1500000000005</v>
      </c>
    </row>
    <row r="5" spans="1:10" ht="20.100000000000001" customHeight="1">
      <c r="A5" s="13">
        <v>4</v>
      </c>
      <c r="B5" s="13" t="s">
        <v>13</v>
      </c>
      <c r="C5" s="13" t="s">
        <v>13</v>
      </c>
      <c r="D5" s="11" t="s">
        <v>127</v>
      </c>
      <c r="E5" s="2" t="s">
        <v>5</v>
      </c>
      <c r="F5" s="2">
        <v>35</v>
      </c>
      <c r="G5" s="9"/>
      <c r="H5" s="31">
        <f t="shared" si="0"/>
        <v>35</v>
      </c>
      <c r="I5" s="9">
        <v>430.95</v>
      </c>
      <c r="J5" s="31">
        <f t="shared" si="1"/>
        <v>15083.25</v>
      </c>
    </row>
    <row r="6" spans="1:10" ht="20.100000000000001" customHeight="1">
      <c r="A6" s="13">
        <v>5</v>
      </c>
      <c r="B6" s="13" t="s">
        <v>14</v>
      </c>
      <c r="C6" s="13" t="s">
        <v>14</v>
      </c>
      <c r="D6" s="11" t="s">
        <v>228</v>
      </c>
      <c r="E6" s="2" t="s">
        <v>5</v>
      </c>
      <c r="F6" s="2">
        <v>10</v>
      </c>
      <c r="G6" s="9"/>
      <c r="H6" s="31">
        <f t="shared" si="0"/>
        <v>10</v>
      </c>
      <c r="I6" s="9">
        <v>7098</v>
      </c>
      <c r="J6" s="31">
        <f t="shared" si="1"/>
        <v>70980</v>
      </c>
    </row>
    <row r="7" spans="1:10" ht="20.100000000000001" customHeight="1">
      <c r="A7" s="13">
        <v>6</v>
      </c>
      <c r="B7" s="13" t="s">
        <v>15</v>
      </c>
      <c r="C7" s="13" t="s">
        <v>15</v>
      </c>
      <c r="D7" s="11" t="s">
        <v>229</v>
      </c>
      <c r="E7" s="2" t="s">
        <v>5</v>
      </c>
      <c r="F7" s="2">
        <v>10</v>
      </c>
      <c r="G7" s="9"/>
      <c r="H7" s="31">
        <f t="shared" si="0"/>
        <v>10</v>
      </c>
      <c r="I7" s="9">
        <v>7098</v>
      </c>
      <c r="J7" s="31">
        <f t="shared" si="1"/>
        <v>70980</v>
      </c>
    </row>
    <row r="8" spans="1:10" ht="20.100000000000001" customHeight="1">
      <c r="A8" s="13">
        <v>7</v>
      </c>
      <c r="B8" s="13" t="s">
        <v>16</v>
      </c>
      <c r="C8" s="13" t="s">
        <v>16</v>
      </c>
      <c r="D8" s="11" t="s">
        <v>230</v>
      </c>
      <c r="E8" s="2" t="s">
        <v>5</v>
      </c>
      <c r="F8" s="2">
        <v>30</v>
      </c>
      <c r="G8" s="9"/>
      <c r="H8" s="31">
        <f t="shared" si="0"/>
        <v>30</v>
      </c>
      <c r="I8" s="9">
        <v>7098</v>
      </c>
      <c r="J8" s="31">
        <f t="shared" si="1"/>
        <v>212940</v>
      </c>
    </row>
    <row r="9" spans="1:10" ht="20.100000000000001" customHeight="1">
      <c r="A9" s="13">
        <v>9</v>
      </c>
      <c r="B9" s="13" t="s">
        <v>17</v>
      </c>
      <c r="C9" s="13" t="s">
        <v>17</v>
      </c>
      <c r="D9" s="11" t="s">
        <v>128</v>
      </c>
      <c r="E9" s="2" t="s">
        <v>5</v>
      </c>
      <c r="F9" s="2">
        <v>15</v>
      </c>
      <c r="G9" s="9"/>
      <c r="H9" s="31">
        <f t="shared" si="0"/>
        <v>15</v>
      </c>
      <c r="I9" s="9">
        <v>8668.2999999999993</v>
      </c>
      <c r="J9" s="31">
        <f t="shared" si="1"/>
        <v>130024.49999999999</v>
      </c>
    </row>
    <row r="10" spans="1:10" ht="20.100000000000001" customHeight="1">
      <c r="A10" s="13">
        <v>10</v>
      </c>
      <c r="B10" s="13" t="s">
        <v>17</v>
      </c>
      <c r="C10" s="13" t="s">
        <v>17</v>
      </c>
      <c r="D10" s="11" t="s">
        <v>129</v>
      </c>
      <c r="E10" s="2" t="s">
        <v>5</v>
      </c>
      <c r="F10" s="2">
        <v>5</v>
      </c>
      <c r="G10" s="9"/>
      <c r="H10" s="31">
        <f t="shared" si="0"/>
        <v>5</v>
      </c>
      <c r="I10" s="9">
        <v>8668.2999999999993</v>
      </c>
      <c r="J10" s="31">
        <f t="shared" si="1"/>
        <v>43341.5</v>
      </c>
    </row>
    <row r="11" spans="1:10" ht="20.100000000000001" customHeight="1">
      <c r="A11" s="13">
        <v>11</v>
      </c>
      <c r="B11" s="13" t="s">
        <v>18</v>
      </c>
      <c r="C11" s="13" t="s">
        <v>18</v>
      </c>
      <c r="D11" s="11" t="s">
        <v>130</v>
      </c>
      <c r="E11" s="2" t="s">
        <v>5</v>
      </c>
      <c r="F11" s="2">
        <v>20</v>
      </c>
      <c r="G11" s="9">
        <v>20</v>
      </c>
      <c r="H11" s="31">
        <f t="shared" si="0"/>
        <v>40</v>
      </c>
      <c r="I11" s="9">
        <v>402.22</v>
      </c>
      <c r="J11" s="31">
        <f t="shared" si="1"/>
        <v>16088.800000000001</v>
      </c>
    </row>
    <row r="12" spans="1:10" ht="20.100000000000001" customHeight="1">
      <c r="A12" s="13">
        <v>12</v>
      </c>
      <c r="B12" s="13" t="s">
        <v>19</v>
      </c>
      <c r="C12" s="13" t="s">
        <v>19</v>
      </c>
      <c r="D12" s="11" t="s">
        <v>131</v>
      </c>
      <c r="E12" s="2" t="s">
        <v>5</v>
      </c>
      <c r="F12" s="2">
        <v>150</v>
      </c>
      <c r="G12" s="9">
        <v>20</v>
      </c>
      <c r="H12" s="31">
        <f t="shared" si="0"/>
        <v>170</v>
      </c>
      <c r="I12" s="9">
        <v>402.22</v>
      </c>
      <c r="J12" s="31">
        <f t="shared" si="1"/>
        <v>68377.400000000009</v>
      </c>
    </row>
    <row r="13" spans="1:10" ht="20.100000000000001" customHeight="1">
      <c r="A13" s="13">
        <v>13</v>
      </c>
      <c r="B13" s="13" t="s">
        <v>20</v>
      </c>
      <c r="C13" s="13" t="s">
        <v>20</v>
      </c>
      <c r="D13" s="11" t="s">
        <v>132</v>
      </c>
      <c r="E13" s="2" t="s">
        <v>5</v>
      </c>
      <c r="F13" s="2">
        <v>120</v>
      </c>
      <c r="G13" s="9">
        <v>100</v>
      </c>
      <c r="H13" s="31">
        <f t="shared" si="0"/>
        <v>220</v>
      </c>
      <c r="I13" s="9">
        <v>388.8</v>
      </c>
      <c r="J13" s="31">
        <f t="shared" si="1"/>
        <v>85536</v>
      </c>
    </row>
    <row r="14" spans="1:10" ht="20.100000000000001" customHeight="1">
      <c r="A14" s="13">
        <v>14</v>
      </c>
      <c r="B14" s="13" t="s">
        <v>21</v>
      </c>
      <c r="C14" s="13" t="s">
        <v>21</v>
      </c>
      <c r="D14" s="11" t="s">
        <v>133</v>
      </c>
      <c r="E14" s="2" t="s">
        <v>5</v>
      </c>
      <c r="F14" s="2">
        <v>100</v>
      </c>
      <c r="G14" s="9">
        <v>60</v>
      </c>
      <c r="H14" s="31">
        <f t="shared" si="0"/>
        <v>160</v>
      </c>
      <c r="I14" s="9">
        <v>442.27</v>
      </c>
      <c r="J14" s="31">
        <f t="shared" si="1"/>
        <v>70763.199999999997</v>
      </c>
    </row>
    <row r="15" spans="1:10" ht="20.100000000000001" customHeight="1">
      <c r="A15" s="13">
        <v>15</v>
      </c>
      <c r="B15" s="13" t="s">
        <v>22</v>
      </c>
      <c r="C15" s="13" t="s">
        <v>22</v>
      </c>
      <c r="D15" s="11" t="s">
        <v>134</v>
      </c>
      <c r="E15" s="2" t="s">
        <v>5</v>
      </c>
      <c r="F15" s="2">
        <v>20</v>
      </c>
      <c r="G15" s="9">
        <v>40</v>
      </c>
      <c r="H15" s="31">
        <f t="shared" si="0"/>
        <v>60</v>
      </c>
      <c r="I15" s="9">
        <v>442.27</v>
      </c>
      <c r="J15" s="31">
        <f t="shared" si="1"/>
        <v>26536.199999999997</v>
      </c>
    </row>
    <row r="16" spans="1:10" ht="20.100000000000001" customHeight="1">
      <c r="A16" s="13">
        <v>16</v>
      </c>
      <c r="B16" s="13" t="s">
        <v>23</v>
      </c>
      <c r="C16" s="13" t="s">
        <v>23</v>
      </c>
      <c r="D16" s="11" t="s">
        <v>135</v>
      </c>
      <c r="E16" s="2" t="s">
        <v>5</v>
      </c>
      <c r="F16" s="2">
        <v>10</v>
      </c>
      <c r="G16" s="9"/>
      <c r="H16" s="31">
        <f t="shared" si="0"/>
        <v>10</v>
      </c>
      <c r="I16" s="9">
        <v>468.98</v>
      </c>
      <c r="J16" s="31">
        <f t="shared" si="1"/>
        <v>4689.8</v>
      </c>
    </row>
    <row r="17" spans="1:10" ht="20.100000000000001" customHeight="1">
      <c r="A17" s="13">
        <v>17</v>
      </c>
      <c r="B17" s="13" t="s">
        <v>24</v>
      </c>
      <c r="C17" s="13" t="s">
        <v>24</v>
      </c>
      <c r="D17" s="11" t="s">
        <v>136</v>
      </c>
      <c r="E17" s="2" t="s">
        <v>5</v>
      </c>
      <c r="F17" s="2">
        <v>40</v>
      </c>
      <c r="G17" s="9"/>
      <c r="H17" s="31">
        <f t="shared" si="0"/>
        <v>40</v>
      </c>
      <c r="I17" s="9">
        <v>468.98</v>
      </c>
      <c r="J17" s="31">
        <f t="shared" si="1"/>
        <v>18759.2</v>
      </c>
    </row>
    <row r="18" spans="1:10" ht="20.100000000000001" customHeight="1">
      <c r="A18" s="13">
        <v>18</v>
      </c>
      <c r="B18" s="13" t="s">
        <v>25</v>
      </c>
      <c r="C18" s="13" t="s">
        <v>25</v>
      </c>
      <c r="D18" s="11" t="s">
        <v>137</v>
      </c>
      <c r="E18" s="2" t="s">
        <v>5</v>
      </c>
      <c r="F18" s="2">
        <v>40</v>
      </c>
      <c r="G18" s="9"/>
      <c r="H18" s="31">
        <f t="shared" si="0"/>
        <v>40</v>
      </c>
      <c r="I18" s="9">
        <v>468.98</v>
      </c>
      <c r="J18" s="31">
        <f t="shared" si="1"/>
        <v>18759.2</v>
      </c>
    </row>
    <row r="19" spans="1:10" ht="20.100000000000001" customHeight="1">
      <c r="A19" s="13">
        <v>19</v>
      </c>
      <c r="B19" s="13" t="s">
        <v>26</v>
      </c>
      <c r="C19" s="13" t="s">
        <v>26</v>
      </c>
      <c r="D19" s="11" t="s">
        <v>138</v>
      </c>
      <c r="E19" s="2" t="s">
        <v>5</v>
      </c>
      <c r="F19" s="2">
        <v>30</v>
      </c>
      <c r="G19" s="9"/>
      <c r="H19" s="31">
        <f t="shared" si="0"/>
        <v>30</v>
      </c>
      <c r="I19" s="9">
        <v>468.98</v>
      </c>
      <c r="J19" s="31">
        <f t="shared" si="1"/>
        <v>14069.400000000001</v>
      </c>
    </row>
    <row r="20" spans="1:10" ht="20.100000000000001" customHeight="1">
      <c r="A20" s="13">
        <v>20</v>
      </c>
      <c r="B20" s="13" t="s">
        <v>27</v>
      </c>
      <c r="C20" s="13" t="s">
        <v>27</v>
      </c>
      <c r="D20" s="11" t="s">
        <v>139</v>
      </c>
      <c r="E20" s="2" t="s">
        <v>5</v>
      </c>
      <c r="F20" s="2">
        <v>20</v>
      </c>
      <c r="G20" s="9"/>
      <c r="H20" s="31">
        <f t="shared" si="0"/>
        <v>20</v>
      </c>
      <c r="I20" s="9">
        <v>432.76</v>
      </c>
      <c r="J20" s="31">
        <f t="shared" si="1"/>
        <v>8655.2000000000007</v>
      </c>
    </row>
    <row r="21" spans="1:10" ht="20.100000000000001" customHeight="1">
      <c r="A21" s="13">
        <v>21</v>
      </c>
      <c r="B21" s="13" t="s">
        <v>28</v>
      </c>
      <c r="C21" s="13" t="s">
        <v>28</v>
      </c>
      <c r="D21" s="11" t="s">
        <v>140</v>
      </c>
      <c r="E21" s="2" t="s">
        <v>5</v>
      </c>
      <c r="F21" s="2">
        <v>10</v>
      </c>
      <c r="G21" s="9"/>
      <c r="H21" s="31">
        <f t="shared" si="0"/>
        <v>10</v>
      </c>
      <c r="I21" s="9">
        <v>468.98</v>
      </c>
      <c r="J21" s="31">
        <f t="shared" si="1"/>
        <v>4689.8</v>
      </c>
    </row>
    <row r="22" spans="1:10" ht="20.100000000000001" customHeight="1">
      <c r="A22" s="13">
        <v>22</v>
      </c>
      <c r="B22" s="13" t="s">
        <v>29</v>
      </c>
      <c r="C22" s="13" t="s">
        <v>29</v>
      </c>
      <c r="D22" s="11" t="s">
        <v>141</v>
      </c>
      <c r="E22" s="2" t="s">
        <v>5</v>
      </c>
      <c r="F22" s="2">
        <v>10</v>
      </c>
      <c r="G22" s="9"/>
      <c r="H22" s="31">
        <f t="shared" si="0"/>
        <v>10</v>
      </c>
      <c r="I22" s="9">
        <v>468.98</v>
      </c>
      <c r="J22" s="31">
        <f t="shared" si="1"/>
        <v>4689.8</v>
      </c>
    </row>
    <row r="23" spans="1:10" ht="20.100000000000001" customHeight="1">
      <c r="A23" s="13">
        <v>23</v>
      </c>
      <c r="B23" s="13" t="s">
        <v>30</v>
      </c>
      <c r="C23" s="13" t="s">
        <v>30</v>
      </c>
      <c r="D23" s="11" t="s">
        <v>142</v>
      </c>
      <c r="E23" s="2" t="s">
        <v>5</v>
      </c>
      <c r="F23" s="2">
        <v>10</v>
      </c>
      <c r="G23" s="9"/>
      <c r="H23" s="31">
        <f t="shared" si="0"/>
        <v>10</v>
      </c>
      <c r="I23" s="9">
        <v>414.31</v>
      </c>
      <c r="J23" s="31">
        <f t="shared" si="1"/>
        <v>4143.1000000000004</v>
      </c>
    </row>
    <row r="24" spans="1:10" ht="20.100000000000001" customHeight="1">
      <c r="A24" s="13">
        <v>24</v>
      </c>
      <c r="B24" s="13" t="s">
        <v>31</v>
      </c>
      <c r="C24" s="13" t="s">
        <v>31</v>
      </c>
      <c r="D24" s="11" t="s">
        <v>143</v>
      </c>
      <c r="E24" s="2" t="s">
        <v>5</v>
      </c>
      <c r="F24" s="2">
        <v>20</v>
      </c>
      <c r="G24" s="9"/>
      <c r="H24" s="31">
        <f t="shared" si="0"/>
        <v>20</v>
      </c>
      <c r="I24" s="9">
        <v>406.56</v>
      </c>
      <c r="J24" s="31">
        <f t="shared" si="1"/>
        <v>8131.2</v>
      </c>
    </row>
    <row r="25" spans="1:10" ht="20.100000000000001" customHeight="1">
      <c r="A25" s="13">
        <v>25</v>
      </c>
      <c r="B25" s="13" t="s">
        <v>32</v>
      </c>
      <c r="C25" s="13" t="s">
        <v>32</v>
      </c>
      <c r="D25" s="11" t="s">
        <v>144</v>
      </c>
      <c r="E25" s="2" t="s">
        <v>5</v>
      </c>
      <c r="F25" s="2">
        <v>100</v>
      </c>
      <c r="G25" s="9"/>
      <c r="H25" s="31">
        <f t="shared" si="0"/>
        <v>100</v>
      </c>
      <c r="I25" s="9">
        <v>406.56</v>
      </c>
      <c r="J25" s="31">
        <f t="shared" si="1"/>
        <v>40656</v>
      </c>
    </row>
    <row r="26" spans="1:10" ht="20.100000000000001" customHeight="1">
      <c r="A26" s="13">
        <v>26</v>
      </c>
      <c r="B26" s="13" t="s">
        <v>33</v>
      </c>
      <c r="C26" s="13" t="s">
        <v>33</v>
      </c>
      <c r="D26" s="11" t="s">
        <v>145</v>
      </c>
      <c r="E26" s="2" t="s">
        <v>5</v>
      </c>
      <c r="F26" s="2">
        <v>200</v>
      </c>
      <c r="G26" s="9">
        <v>100</v>
      </c>
      <c r="H26" s="31">
        <f t="shared" si="0"/>
        <v>300</v>
      </c>
      <c r="I26" s="9">
        <v>396</v>
      </c>
      <c r="J26" s="31">
        <f t="shared" si="1"/>
        <v>118800</v>
      </c>
    </row>
    <row r="27" spans="1:10" ht="20.100000000000001" customHeight="1">
      <c r="A27" s="13">
        <v>27</v>
      </c>
      <c r="B27" s="13" t="s">
        <v>34</v>
      </c>
      <c r="C27" s="13" t="s">
        <v>34</v>
      </c>
      <c r="D27" s="11" t="s">
        <v>146</v>
      </c>
      <c r="E27" s="2" t="s">
        <v>5</v>
      </c>
      <c r="F27" s="2">
        <v>200</v>
      </c>
      <c r="G27" s="9">
        <v>160</v>
      </c>
      <c r="H27" s="31">
        <f t="shared" si="0"/>
        <v>360</v>
      </c>
      <c r="I27" s="9">
        <v>396</v>
      </c>
      <c r="J27" s="31">
        <f t="shared" si="1"/>
        <v>142560</v>
      </c>
    </row>
    <row r="28" spans="1:10" ht="20.100000000000001" customHeight="1">
      <c r="A28" s="13">
        <v>28</v>
      </c>
      <c r="B28" s="13" t="s">
        <v>35</v>
      </c>
      <c r="C28" s="13" t="s">
        <v>35</v>
      </c>
      <c r="D28" s="11" t="s">
        <v>147</v>
      </c>
      <c r="E28" s="2" t="s">
        <v>5</v>
      </c>
      <c r="F28" s="2"/>
      <c r="G28" s="9">
        <v>10</v>
      </c>
      <c r="H28" s="31">
        <f t="shared" si="0"/>
        <v>10</v>
      </c>
      <c r="I28" s="9">
        <v>396</v>
      </c>
      <c r="J28" s="31">
        <f t="shared" si="1"/>
        <v>3960</v>
      </c>
    </row>
    <row r="29" spans="1:10" ht="20.100000000000001" customHeight="1">
      <c r="A29" s="13">
        <v>29</v>
      </c>
      <c r="B29" s="13" t="s">
        <v>36</v>
      </c>
      <c r="C29" s="13" t="s">
        <v>36</v>
      </c>
      <c r="D29" s="11" t="s">
        <v>148</v>
      </c>
      <c r="E29" s="2" t="s">
        <v>5</v>
      </c>
      <c r="F29" s="2">
        <v>30</v>
      </c>
      <c r="G29" s="9">
        <v>160</v>
      </c>
      <c r="H29" s="31">
        <f t="shared" si="0"/>
        <v>190</v>
      </c>
      <c r="I29" s="9">
        <v>572.91</v>
      </c>
      <c r="J29" s="31">
        <f t="shared" si="1"/>
        <v>108852.9</v>
      </c>
    </row>
    <row r="30" spans="1:10" ht="20.100000000000001" customHeight="1">
      <c r="A30" s="13">
        <v>30</v>
      </c>
      <c r="B30" s="13" t="s">
        <v>37</v>
      </c>
      <c r="C30" s="13" t="s">
        <v>37</v>
      </c>
      <c r="D30" s="11" t="s">
        <v>149</v>
      </c>
      <c r="E30" s="2" t="s">
        <v>5</v>
      </c>
      <c r="F30" s="2">
        <v>40</v>
      </c>
      <c r="G30" s="9">
        <v>100</v>
      </c>
      <c r="H30" s="31">
        <f t="shared" si="0"/>
        <v>140</v>
      </c>
      <c r="I30" s="9">
        <v>572.91</v>
      </c>
      <c r="J30" s="31">
        <f t="shared" si="1"/>
        <v>80207.399999999994</v>
      </c>
    </row>
    <row r="31" spans="1:10" ht="20.100000000000001" customHeight="1">
      <c r="A31" s="13">
        <v>31</v>
      </c>
      <c r="B31" s="13" t="s">
        <v>38</v>
      </c>
      <c r="C31" s="13" t="s">
        <v>38</v>
      </c>
      <c r="D31" s="11" t="s">
        <v>150</v>
      </c>
      <c r="E31" s="2" t="s">
        <v>5</v>
      </c>
      <c r="F31" s="2">
        <v>20</v>
      </c>
      <c r="G31" s="9"/>
      <c r="H31" s="31">
        <f t="shared" si="0"/>
        <v>20</v>
      </c>
      <c r="I31" s="9">
        <v>572.91</v>
      </c>
      <c r="J31" s="31">
        <f t="shared" si="1"/>
        <v>11458.199999999999</v>
      </c>
    </row>
    <row r="32" spans="1:10" ht="20.100000000000001" customHeight="1">
      <c r="A32" s="13">
        <v>32</v>
      </c>
      <c r="B32" s="13" t="s">
        <v>39</v>
      </c>
      <c r="C32" s="13" t="s">
        <v>39</v>
      </c>
      <c r="D32" s="11" t="s">
        <v>151</v>
      </c>
      <c r="E32" s="2" t="s">
        <v>5</v>
      </c>
      <c r="F32" s="2">
        <v>10</v>
      </c>
      <c r="G32" s="9"/>
      <c r="H32" s="31">
        <f t="shared" si="0"/>
        <v>10</v>
      </c>
      <c r="I32" s="9">
        <v>572.91</v>
      </c>
      <c r="J32" s="31">
        <f t="shared" si="1"/>
        <v>5729.0999999999995</v>
      </c>
    </row>
    <row r="33" spans="1:10" ht="20.100000000000001" customHeight="1">
      <c r="A33" s="13">
        <v>33</v>
      </c>
      <c r="B33" s="13" t="s">
        <v>40</v>
      </c>
      <c r="C33" s="13" t="s">
        <v>40</v>
      </c>
      <c r="D33" s="11" t="s">
        <v>152</v>
      </c>
      <c r="E33" s="2" t="s">
        <v>5</v>
      </c>
      <c r="F33" s="2">
        <v>10</v>
      </c>
      <c r="G33" s="9"/>
      <c r="H33" s="31">
        <f t="shared" si="0"/>
        <v>10</v>
      </c>
      <c r="I33" s="9">
        <v>660.44</v>
      </c>
      <c r="J33" s="31">
        <f t="shared" si="1"/>
        <v>6604.4000000000005</v>
      </c>
    </row>
    <row r="34" spans="1:10" ht="20.100000000000001" customHeight="1">
      <c r="A34" s="13">
        <v>34</v>
      </c>
      <c r="B34" s="13" t="s">
        <v>41</v>
      </c>
      <c r="C34" s="13" t="s">
        <v>41</v>
      </c>
      <c r="D34" s="11" t="s">
        <v>153</v>
      </c>
      <c r="E34" s="2" t="s">
        <v>5</v>
      </c>
      <c r="F34" s="2">
        <v>10</v>
      </c>
      <c r="G34" s="9"/>
      <c r="H34" s="31">
        <f t="shared" si="0"/>
        <v>10</v>
      </c>
      <c r="I34" s="9">
        <v>691.8</v>
      </c>
      <c r="J34" s="31">
        <f t="shared" si="1"/>
        <v>6918</v>
      </c>
    </row>
    <row r="35" spans="1:10" ht="20.100000000000001" customHeight="1">
      <c r="A35" s="13">
        <v>35</v>
      </c>
      <c r="B35" s="13" t="s">
        <v>42</v>
      </c>
      <c r="C35" s="13" t="s">
        <v>42</v>
      </c>
      <c r="D35" s="11" t="s">
        <v>154</v>
      </c>
      <c r="E35" s="2" t="s">
        <v>5</v>
      </c>
      <c r="F35" s="2">
        <v>30</v>
      </c>
      <c r="G35" s="9"/>
      <c r="H35" s="31">
        <f t="shared" si="0"/>
        <v>30</v>
      </c>
      <c r="I35" s="9">
        <v>669.53</v>
      </c>
      <c r="J35" s="31">
        <f t="shared" si="1"/>
        <v>20085.899999999998</v>
      </c>
    </row>
    <row r="36" spans="1:10" ht="20.100000000000001" customHeight="1">
      <c r="A36" s="13">
        <v>36</v>
      </c>
      <c r="B36" s="13" t="s">
        <v>43</v>
      </c>
      <c r="C36" s="13" t="s">
        <v>43</v>
      </c>
      <c r="D36" s="11" t="s">
        <v>155</v>
      </c>
      <c r="E36" s="2" t="s">
        <v>5</v>
      </c>
      <c r="F36" s="2">
        <v>30</v>
      </c>
      <c r="G36" s="9"/>
      <c r="H36" s="31">
        <f t="shared" si="0"/>
        <v>30</v>
      </c>
      <c r="I36" s="9">
        <v>675.94</v>
      </c>
      <c r="J36" s="31">
        <f t="shared" si="1"/>
        <v>20278.2</v>
      </c>
    </row>
    <row r="37" spans="1:10" ht="20.100000000000001" customHeight="1">
      <c r="A37" s="13">
        <v>37</v>
      </c>
      <c r="B37" s="13" t="s">
        <v>44</v>
      </c>
      <c r="C37" s="13" t="s">
        <v>44</v>
      </c>
      <c r="D37" s="11" t="s">
        <v>156</v>
      </c>
      <c r="E37" s="2" t="s">
        <v>5</v>
      </c>
      <c r="F37" s="2">
        <v>20</v>
      </c>
      <c r="G37" s="9"/>
      <c r="H37" s="31">
        <f t="shared" si="0"/>
        <v>20</v>
      </c>
      <c r="I37" s="9">
        <v>608.25</v>
      </c>
      <c r="J37" s="31">
        <f t="shared" si="1"/>
        <v>12165</v>
      </c>
    </row>
    <row r="38" spans="1:10" ht="20.100000000000001" customHeight="1">
      <c r="A38" s="13">
        <v>38</v>
      </c>
      <c r="B38" s="13" t="s">
        <v>45</v>
      </c>
      <c r="C38" s="13" t="s">
        <v>45</v>
      </c>
      <c r="D38" s="11" t="s">
        <v>157</v>
      </c>
      <c r="E38" s="2" t="s">
        <v>5</v>
      </c>
      <c r="F38" s="2">
        <v>10</v>
      </c>
      <c r="G38" s="9"/>
      <c r="H38" s="31">
        <f t="shared" si="0"/>
        <v>10</v>
      </c>
      <c r="I38" s="9">
        <v>1090.05</v>
      </c>
      <c r="J38" s="31">
        <f t="shared" si="1"/>
        <v>10900.5</v>
      </c>
    </row>
    <row r="39" spans="1:10" ht="20.100000000000001" customHeight="1">
      <c r="A39" s="13">
        <v>39</v>
      </c>
      <c r="B39" s="13" t="s">
        <v>46</v>
      </c>
      <c r="C39" s="13" t="s">
        <v>46</v>
      </c>
      <c r="D39" s="11" t="s">
        <v>158</v>
      </c>
      <c r="E39" s="2" t="s">
        <v>5</v>
      </c>
      <c r="F39" s="2">
        <v>10</v>
      </c>
      <c r="G39" s="9"/>
      <c r="H39" s="31">
        <f t="shared" si="0"/>
        <v>10</v>
      </c>
      <c r="I39" s="9">
        <v>1090.05</v>
      </c>
      <c r="J39" s="31">
        <f t="shared" si="1"/>
        <v>10900.5</v>
      </c>
    </row>
    <row r="40" spans="1:10" ht="20.100000000000001" customHeight="1">
      <c r="A40" s="13">
        <v>40</v>
      </c>
      <c r="B40" s="13" t="s">
        <v>47</v>
      </c>
      <c r="C40" s="13" t="s">
        <v>47</v>
      </c>
      <c r="D40" s="11" t="s">
        <v>159</v>
      </c>
      <c r="E40" s="2" t="s">
        <v>5</v>
      </c>
      <c r="F40" s="2">
        <v>30</v>
      </c>
      <c r="G40" s="9">
        <v>10</v>
      </c>
      <c r="H40" s="31">
        <f t="shared" si="0"/>
        <v>40</v>
      </c>
      <c r="I40" s="9">
        <v>1006.5</v>
      </c>
      <c r="J40" s="31">
        <f t="shared" si="1"/>
        <v>40260</v>
      </c>
    </row>
    <row r="41" spans="1:10" ht="20.100000000000001" customHeight="1">
      <c r="A41" s="13">
        <v>41</v>
      </c>
      <c r="B41" s="13" t="s">
        <v>48</v>
      </c>
      <c r="C41" s="13" t="s">
        <v>48</v>
      </c>
      <c r="D41" s="11" t="s">
        <v>160</v>
      </c>
      <c r="E41" s="2" t="s">
        <v>5</v>
      </c>
      <c r="F41" s="2"/>
      <c r="G41" s="9">
        <v>30</v>
      </c>
      <c r="H41" s="31">
        <f t="shared" si="0"/>
        <v>30</v>
      </c>
      <c r="I41" s="9">
        <v>447.96</v>
      </c>
      <c r="J41" s="31">
        <f t="shared" si="1"/>
        <v>13438.8</v>
      </c>
    </row>
    <row r="42" spans="1:10" ht="20.100000000000001" customHeight="1">
      <c r="A42" s="13">
        <v>42</v>
      </c>
      <c r="B42" s="13" t="s">
        <v>49</v>
      </c>
      <c r="C42" s="13" t="s">
        <v>49</v>
      </c>
      <c r="D42" s="11" t="s">
        <v>161</v>
      </c>
      <c r="E42" s="2" t="s">
        <v>5</v>
      </c>
      <c r="F42" s="2"/>
      <c r="G42" s="9">
        <v>20</v>
      </c>
      <c r="H42" s="31">
        <f t="shared" si="0"/>
        <v>20</v>
      </c>
      <c r="I42" s="9">
        <v>1039.3499999999999</v>
      </c>
      <c r="J42" s="31">
        <f t="shared" si="1"/>
        <v>20787</v>
      </c>
    </row>
    <row r="43" spans="1:10" ht="20.100000000000001" customHeight="1">
      <c r="A43" s="13">
        <v>43</v>
      </c>
      <c r="B43" s="13" t="s">
        <v>50</v>
      </c>
      <c r="C43" s="13" t="s">
        <v>50</v>
      </c>
      <c r="D43" s="11" t="s">
        <v>162</v>
      </c>
      <c r="E43" s="2" t="s">
        <v>5</v>
      </c>
      <c r="F43" s="2"/>
      <c r="G43" s="9">
        <v>30</v>
      </c>
      <c r="H43" s="31">
        <f t="shared" si="0"/>
        <v>30</v>
      </c>
      <c r="I43" s="9">
        <v>447.96</v>
      </c>
      <c r="J43" s="31">
        <f t="shared" si="1"/>
        <v>13438.8</v>
      </c>
    </row>
    <row r="44" spans="1:10" ht="20.100000000000001" customHeight="1">
      <c r="A44" s="13">
        <v>44</v>
      </c>
      <c r="B44" s="13" t="s">
        <v>51</v>
      </c>
      <c r="C44" s="13" t="s">
        <v>51</v>
      </c>
      <c r="D44" s="11" t="s">
        <v>163</v>
      </c>
      <c r="E44" s="2" t="s">
        <v>5</v>
      </c>
      <c r="F44" s="2"/>
      <c r="G44" s="9">
        <v>50</v>
      </c>
      <c r="H44" s="31">
        <f t="shared" si="0"/>
        <v>50</v>
      </c>
      <c r="I44" s="9">
        <v>1039.3499999999999</v>
      </c>
      <c r="J44" s="31">
        <f t="shared" si="1"/>
        <v>51967.499999999993</v>
      </c>
    </row>
    <row r="45" spans="1:10" ht="20.100000000000001" customHeight="1">
      <c r="A45" s="13">
        <v>45</v>
      </c>
      <c r="B45" s="13" t="s">
        <v>52</v>
      </c>
      <c r="C45" s="13" t="s">
        <v>52</v>
      </c>
      <c r="D45" s="11" t="s">
        <v>164</v>
      </c>
      <c r="E45" s="2" t="s">
        <v>5</v>
      </c>
      <c r="F45" s="2"/>
      <c r="G45" s="9">
        <v>70</v>
      </c>
      <c r="H45" s="31">
        <f t="shared" si="0"/>
        <v>70</v>
      </c>
      <c r="I45" s="9">
        <v>447.96</v>
      </c>
      <c r="J45" s="31">
        <f t="shared" si="1"/>
        <v>31357.199999999997</v>
      </c>
    </row>
    <row r="46" spans="1:10" ht="20.100000000000001" customHeight="1">
      <c r="A46" s="13">
        <v>46</v>
      </c>
      <c r="B46" s="13" t="s">
        <v>53</v>
      </c>
      <c r="C46" s="13" t="s">
        <v>53</v>
      </c>
      <c r="D46" s="11" t="s">
        <v>165</v>
      </c>
      <c r="E46" s="2" t="s">
        <v>5</v>
      </c>
      <c r="F46" s="2">
        <v>80</v>
      </c>
      <c r="G46" s="9">
        <v>140</v>
      </c>
      <c r="H46" s="31">
        <f t="shared" si="0"/>
        <v>220</v>
      </c>
      <c r="I46" s="9">
        <v>1039.3499999999999</v>
      </c>
      <c r="J46" s="31">
        <f t="shared" si="1"/>
        <v>228656.99999999997</v>
      </c>
    </row>
    <row r="47" spans="1:10" ht="20.100000000000001" customHeight="1">
      <c r="A47" s="13">
        <v>48</v>
      </c>
      <c r="B47" s="13" t="s">
        <v>54</v>
      </c>
      <c r="C47" s="13" t="s">
        <v>54</v>
      </c>
      <c r="D47" s="11" t="s">
        <v>54</v>
      </c>
      <c r="E47" s="2" t="s">
        <v>5</v>
      </c>
      <c r="F47" s="2">
        <v>350</v>
      </c>
      <c r="G47" s="9">
        <v>100</v>
      </c>
      <c r="H47" s="31">
        <f t="shared" si="0"/>
        <v>450</v>
      </c>
      <c r="I47" s="9">
        <v>233.13</v>
      </c>
      <c r="J47" s="31">
        <f t="shared" si="1"/>
        <v>104908.5</v>
      </c>
    </row>
    <row r="48" spans="1:10" ht="20.100000000000001" customHeight="1">
      <c r="A48" s="13">
        <v>49</v>
      </c>
      <c r="B48" s="13" t="s">
        <v>55</v>
      </c>
      <c r="C48" s="13" t="s">
        <v>55</v>
      </c>
      <c r="D48" s="11" t="s">
        <v>55</v>
      </c>
      <c r="E48" s="2" t="s">
        <v>5</v>
      </c>
      <c r="F48" s="2">
        <v>150</v>
      </c>
      <c r="G48" s="9">
        <v>20</v>
      </c>
      <c r="H48" s="31">
        <f t="shared" si="0"/>
        <v>170</v>
      </c>
      <c r="I48" s="9">
        <v>233.13</v>
      </c>
      <c r="J48" s="31">
        <f t="shared" si="1"/>
        <v>39632.1</v>
      </c>
    </row>
    <row r="49" spans="1:10" ht="20.100000000000001" customHeight="1">
      <c r="A49" s="13">
        <v>50</v>
      </c>
      <c r="B49" s="13" t="s">
        <v>56</v>
      </c>
      <c r="C49" s="13" t="s">
        <v>56</v>
      </c>
      <c r="D49" s="11" t="s">
        <v>56</v>
      </c>
      <c r="E49" s="2" t="s">
        <v>5</v>
      </c>
      <c r="F49" s="2">
        <v>300</v>
      </c>
      <c r="G49" s="9"/>
      <c r="H49" s="31">
        <f t="shared" si="0"/>
        <v>300</v>
      </c>
      <c r="I49" s="9">
        <v>278.52999999999997</v>
      </c>
      <c r="J49" s="31">
        <f t="shared" si="1"/>
        <v>83558.999999999985</v>
      </c>
    </row>
    <row r="50" spans="1:10" ht="20.100000000000001" customHeight="1">
      <c r="A50" s="13">
        <v>51</v>
      </c>
      <c r="B50" s="13" t="s">
        <v>57</v>
      </c>
      <c r="C50" s="13" t="s">
        <v>57</v>
      </c>
      <c r="D50" s="11" t="s">
        <v>57</v>
      </c>
      <c r="E50" s="2" t="s">
        <v>5</v>
      </c>
      <c r="F50" s="2"/>
      <c r="G50" s="9">
        <v>240</v>
      </c>
      <c r="H50" s="31">
        <f t="shared" si="0"/>
        <v>240</v>
      </c>
      <c r="I50" s="9">
        <v>280.48</v>
      </c>
      <c r="J50" s="31">
        <f t="shared" si="1"/>
        <v>67315.200000000012</v>
      </c>
    </row>
    <row r="51" spans="1:10" ht="20.100000000000001" customHeight="1">
      <c r="A51" s="13">
        <v>52</v>
      </c>
      <c r="B51" s="13" t="s">
        <v>58</v>
      </c>
      <c r="C51" s="13" t="s">
        <v>58</v>
      </c>
      <c r="D51" s="11" t="s">
        <v>166</v>
      </c>
      <c r="E51" s="2" t="s">
        <v>5</v>
      </c>
      <c r="F51" s="2">
        <v>160</v>
      </c>
      <c r="G51" s="9">
        <v>20</v>
      </c>
      <c r="H51" s="31">
        <f t="shared" si="0"/>
        <v>180</v>
      </c>
      <c r="I51" s="9">
        <v>666.79</v>
      </c>
      <c r="J51" s="31">
        <f t="shared" si="1"/>
        <v>120022.2</v>
      </c>
    </row>
    <row r="52" spans="1:10" ht="20.100000000000001" customHeight="1">
      <c r="A52" s="13">
        <v>53</v>
      </c>
      <c r="B52" s="13" t="s">
        <v>59</v>
      </c>
      <c r="C52" s="13" t="s">
        <v>60</v>
      </c>
      <c r="D52" s="11" t="s">
        <v>167</v>
      </c>
      <c r="E52" s="2" t="s">
        <v>5</v>
      </c>
      <c r="F52" s="2">
        <v>160</v>
      </c>
      <c r="G52" s="9">
        <v>20</v>
      </c>
      <c r="H52" s="31">
        <f t="shared" si="0"/>
        <v>180</v>
      </c>
      <c r="I52" s="9">
        <v>666.79</v>
      </c>
      <c r="J52" s="31">
        <f t="shared" si="1"/>
        <v>120022.2</v>
      </c>
    </row>
    <row r="53" spans="1:10" ht="20.100000000000001" customHeight="1">
      <c r="A53" s="13">
        <v>54</v>
      </c>
      <c r="B53" s="13" t="s">
        <v>61</v>
      </c>
      <c r="C53" s="13" t="s">
        <v>61</v>
      </c>
      <c r="D53" s="11" t="s">
        <v>168</v>
      </c>
      <c r="E53" s="2" t="s">
        <v>5</v>
      </c>
      <c r="F53" s="2">
        <v>40</v>
      </c>
      <c r="G53" s="9">
        <v>10</v>
      </c>
      <c r="H53" s="31">
        <f t="shared" si="0"/>
        <v>50</v>
      </c>
      <c r="I53" s="9">
        <v>666.79</v>
      </c>
      <c r="J53" s="31">
        <f t="shared" si="1"/>
        <v>33339.5</v>
      </c>
    </row>
    <row r="54" spans="1:10" ht="20.100000000000001" customHeight="1">
      <c r="A54" s="13">
        <v>55</v>
      </c>
      <c r="B54" s="13" t="s">
        <v>62</v>
      </c>
      <c r="C54" s="13" t="s">
        <v>62</v>
      </c>
      <c r="D54" s="11" t="s">
        <v>169</v>
      </c>
      <c r="E54" s="2" t="s">
        <v>5</v>
      </c>
      <c r="F54" s="2"/>
      <c r="G54" s="9">
        <v>10</v>
      </c>
      <c r="H54" s="31">
        <f t="shared" si="0"/>
        <v>10</v>
      </c>
      <c r="I54" s="9">
        <v>300.38</v>
      </c>
      <c r="J54" s="31">
        <f t="shared" si="1"/>
        <v>3003.8</v>
      </c>
    </row>
    <row r="55" spans="1:10" ht="20.100000000000001" customHeight="1">
      <c r="A55" s="13">
        <v>56</v>
      </c>
      <c r="B55" s="13" t="s">
        <v>63</v>
      </c>
      <c r="C55" s="13" t="s">
        <v>63</v>
      </c>
      <c r="D55" s="11" t="s">
        <v>170</v>
      </c>
      <c r="E55" s="2" t="s">
        <v>5</v>
      </c>
      <c r="F55" s="2"/>
      <c r="G55" s="9">
        <v>10</v>
      </c>
      <c r="H55" s="31">
        <f t="shared" si="0"/>
        <v>10</v>
      </c>
      <c r="I55" s="9">
        <v>300.38</v>
      </c>
      <c r="J55" s="31">
        <f t="shared" si="1"/>
        <v>3003.8</v>
      </c>
    </row>
    <row r="56" spans="1:10" ht="20.100000000000001" customHeight="1">
      <c r="A56" s="13">
        <v>57</v>
      </c>
      <c r="B56" s="13" t="s">
        <v>64</v>
      </c>
      <c r="C56" s="13" t="s">
        <v>64</v>
      </c>
      <c r="D56" s="11" t="s">
        <v>171</v>
      </c>
      <c r="E56" s="2" t="s">
        <v>5</v>
      </c>
      <c r="F56" s="2"/>
      <c r="G56" s="9">
        <v>10</v>
      </c>
      <c r="H56" s="31">
        <f t="shared" si="0"/>
        <v>10</v>
      </c>
      <c r="I56" s="9">
        <v>300.38</v>
      </c>
      <c r="J56" s="31">
        <f t="shared" si="1"/>
        <v>3003.8</v>
      </c>
    </row>
    <row r="57" spans="1:10" ht="20.100000000000001" customHeight="1">
      <c r="A57" s="13">
        <v>58</v>
      </c>
      <c r="B57" s="13" t="s">
        <v>64</v>
      </c>
      <c r="C57" s="13" t="s">
        <v>64</v>
      </c>
      <c r="D57" s="11" t="s">
        <v>172</v>
      </c>
      <c r="E57" s="2" t="s">
        <v>5</v>
      </c>
      <c r="F57" s="2"/>
      <c r="G57" s="9">
        <v>10</v>
      </c>
      <c r="H57" s="31">
        <f t="shared" si="0"/>
        <v>10</v>
      </c>
      <c r="I57" s="9">
        <v>300.38</v>
      </c>
      <c r="J57" s="31">
        <f t="shared" si="1"/>
        <v>3003.8</v>
      </c>
    </row>
    <row r="58" spans="1:10" ht="20.100000000000001" customHeight="1">
      <c r="A58" s="13">
        <v>59</v>
      </c>
      <c r="B58" s="13" t="s">
        <v>65</v>
      </c>
      <c r="C58" s="13" t="s">
        <v>65</v>
      </c>
      <c r="D58" s="11" t="s">
        <v>173</v>
      </c>
      <c r="E58" s="2" t="s">
        <v>5</v>
      </c>
      <c r="F58" s="2"/>
      <c r="G58" s="9">
        <v>10</v>
      </c>
      <c r="H58" s="31">
        <f t="shared" si="0"/>
        <v>10</v>
      </c>
      <c r="I58" s="9">
        <v>300.38</v>
      </c>
      <c r="J58" s="31">
        <f t="shared" si="1"/>
        <v>3003.8</v>
      </c>
    </row>
    <row r="59" spans="1:10" ht="20.100000000000001" customHeight="1">
      <c r="A59" s="13">
        <v>60</v>
      </c>
      <c r="B59" s="13" t="s">
        <v>65</v>
      </c>
      <c r="C59" s="13" t="s">
        <v>65</v>
      </c>
      <c r="D59" s="11" t="s">
        <v>174</v>
      </c>
      <c r="E59" s="2" t="s">
        <v>5</v>
      </c>
      <c r="F59" s="2"/>
      <c r="G59" s="9">
        <v>10</v>
      </c>
      <c r="H59" s="31">
        <f t="shared" si="0"/>
        <v>10</v>
      </c>
      <c r="I59" s="9">
        <v>300.38</v>
      </c>
      <c r="J59" s="31">
        <f t="shared" si="1"/>
        <v>3003.8</v>
      </c>
    </row>
    <row r="60" spans="1:10" ht="20.100000000000001" customHeight="1">
      <c r="A60" s="13">
        <v>61</v>
      </c>
      <c r="B60" s="13" t="s">
        <v>66</v>
      </c>
      <c r="C60" s="13" t="s">
        <v>66</v>
      </c>
      <c r="D60" s="11" t="s">
        <v>175</v>
      </c>
      <c r="E60" s="2" t="s">
        <v>5</v>
      </c>
      <c r="F60" s="2">
        <v>50</v>
      </c>
      <c r="G60" s="9">
        <v>230</v>
      </c>
      <c r="H60" s="31">
        <f t="shared" si="0"/>
        <v>280</v>
      </c>
      <c r="I60" s="9">
        <v>167.31</v>
      </c>
      <c r="J60" s="31">
        <f t="shared" si="1"/>
        <v>46846.8</v>
      </c>
    </row>
    <row r="61" spans="1:10" ht="20.100000000000001" customHeight="1">
      <c r="A61" s="13">
        <v>65</v>
      </c>
      <c r="B61" s="13" t="s">
        <v>70</v>
      </c>
      <c r="C61" s="13" t="s">
        <v>70</v>
      </c>
      <c r="D61" s="11" t="s">
        <v>179</v>
      </c>
      <c r="E61" s="2" t="s">
        <v>5</v>
      </c>
      <c r="F61" s="2"/>
      <c r="G61" s="9">
        <v>27</v>
      </c>
      <c r="H61" s="31">
        <f t="shared" si="0"/>
        <v>27</v>
      </c>
      <c r="I61" s="9">
        <v>507</v>
      </c>
      <c r="J61" s="31">
        <f t="shared" si="1"/>
        <v>13689</v>
      </c>
    </row>
    <row r="62" spans="1:10" ht="20.100000000000001" customHeight="1">
      <c r="A62" s="13">
        <v>66</v>
      </c>
      <c r="B62" s="13" t="s">
        <v>71</v>
      </c>
      <c r="C62" s="13" t="s">
        <v>71</v>
      </c>
      <c r="D62" s="11" t="s">
        <v>179</v>
      </c>
      <c r="E62" s="2" t="s">
        <v>5</v>
      </c>
      <c r="F62" s="2"/>
      <c r="G62" s="9">
        <v>2800</v>
      </c>
      <c r="H62" s="31">
        <f t="shared" ref="H62:H110" si="2">F62+G62</f>
        <v>2800</v>
      </c>
      <c r="I62" s="9">
        <v>278.85000000000002</v>
      </c>
      <c r="J62" s="31">
        <f t="shared" ref="J62:J108" si="3">I62*H62</f>
        <v>780780.00000000012</v>
      </c>
    </row>
    <row r="63" spans="1:10" ht="20.100000000000001" customHeight="1">
      <c r="A63" s="13">
        <v>67</v>
      </c>
      <c r="B63" s="13" t="s">
        <v>72</v>
      </c>
      <c r="C63" s="13" t="s">
        <v>72</v>
      </c>
      <c r="D63" s="11" t="s">
        <v>180</v>
      </c>
      <c r="E63" s="2" t="s">
        <v>5</v>
      </c>
      <c r="F63" s="2"/>
      <c r="G63" s="9">
        <v>100</v>
      </c>
      <c r="H63" s="31">
        <f t="shared" si="2"/>
        <v>100</v>
      </c>
      <c r="I63" s="9">
        <v>831.75</v>
      </c>
      <c r="J63" s="31">
        <f t="shared" si="3"/>
        <v>83175</v>
      </c>
    </row>
    <row r="64" spans="1:10" ht="20.100000000000001" customHeight="1">
      <c r="A64" s="13">
        <v>68</v>
      </c>
      <c r="B64" s="13" t="s">
        <v>73</v>
      </c>
      <c r="C64" s="13" t="s">
        <v>73</v>
      </c>
      <c r="D64" s="11" t="s">
        <v>181</v>
      </c>
      <c r="E64" s="2" t="s">
        <v>5</v>
      </c>
      <c r="F64" s="2">
        <v>200</v>
      </c>
      <c r="G64" s="9">
        <v>400</v>
      </c>
      <c r="H64" s="31">
        <f t="shared" si="2"/>
        <v>600</v>
      </c>
      <c r="I64" s="9">
        <v>333.4</v>
      </c>
      <c r="J64" s="31">
        <f t="shared" si="3"/>
        <v>200040</v>
      </c>
    </row>
    <row r="65" spans="1:10" ht="20.100000000000001" customHeight="1">
      <c r="A65" s="13">
        <v>69</v>
      </c>
      <c r="B65" s="13" t="s">
        <v>74</v>
      </c>
      <c r="C65" s="13" t="s">
        <v>75</v>
      </c>
      <c r="D65" s="11" t="s">
        <v>182</v>
      </c>
      <c r="E65" s="2" t="s">
        <v>5</v>
      </c>
      <c r="F65" s="2">
        <v>350</v>
      </c>
      <c r="G65" s="9">
        <v>200</v>
      </c>
      <c r="H65" s="31">
        <f t="shared" si="2"/>
        <v>550</v>
      </c>
      <c r="I65" s="9">
        <v>8487</v>
      </c>
      <c r="J65" s="31">
        <f t="shared" si="3"/>
        <v>4667850</v>
      </c>
    </row>
    <row r="66" spans="1:10" ht="20.100000000000001" customHeight="1">
      <c r="A66" s="13">
        <v>70</v>
      </c>
      <c r="B66" s="13" t="s">
        <v>76</v>
      </c>
      <c r="C66" s="13" t="s">
        <v>76</v>
      </c>
      <c r="D66" s="11" t="s">
        <v>183</v>
      </c>
      <c r="E66" s="2" t="s">
        <v>5</v>
      </c>
      <c r="F66" s="2">
        <v>300</v>
      </c>
      <c r="G66" s="9">
        <v>200</v>
      </c>
      <c r="H66" s="31">
        <f t="shared" si="2"/>
        <v>500</v>
      </c>
      <c r="I66" s="9">
        <v>7690</v>
      </c>
      <c r="J66" s="31">
        <f t="shared" si="3"/>
        <v>3845000</v>
      </c>
    </row>
    <row r="67" spans="1:10" ht="20.100000000000001" customHeight="1">
      <c r="A67" s="13">
        <v>71</v>
      </c>
      <c r="B67" s="13" t="s">
        <v>77</v>
      </c>
      <c r="C67" s="13" t="s">
        <v>77</v>
      </c>
      <c r="D67" s="11" t="s">
        <v>184</v>
      </c>
      <c r="E67" s="2" t="s">
        <v>5</v>
      </c>
      <c r="F67" s="2"/>
      <c r="G67" s="9">
        <v>100</v>
      </c>
      <c r="H67" s="31">
        <f t="shared" si="2"/>
        <v>100</v>
      </c>
      <c r="I67" s="9">
        <v>8487</v>
      </c>
      <c r="J67" s="31">
        <f t="shared" si="3"/>
        <v>848700</v>
      </c>
    </row>
    <row r="68" spans="1:10" ht="20.100000000000001" customHeight="1">
      <c r="A68" s="13">
        <v>72</v>
      </c>
      <c r="B68" s="13" t="s">
        <v>78</v>
      </c>
      <c r="C68" s="13" t="s">
        <v>78</v>
      </c>
      <c r="D68" s="11" t="s">
        <v>185</v>
      </c>
      <c r="E68" s="2" t="s">
        <v>5</v>
      </c>
      <c r="F68" s="2">
        <v>100</v>
      </c>
      <c r="G68" s="9">
        <v>50</v>
      </c>
      <c r="H68" s="31">
        <f t="shared" si="2"/>
        <v>150</v>
      </c>
      <c r="I68" s="9">
        <v>7800</v>
      </c>
      <c r="J68" s="31">
        <f t="shared" si="3"/>
        <v>1170000</v>
      </c>
    </row>
    <row r="69" spans="1:10" ht="20.100000000000001" customHeight="1">
      <c r="A69" s="13">
        <v>73</v>
      </c>
      <c r="B69" s="13" t="s">
        <v>79</v>
      </c>
      <c r="C69" s="13" t="s">
        <v>79</v>
      </c>
      <c r="D69" s="11" t="s">
        <v>186</v>
      </c>
      <c r="E69" s="2" t="s">
        <v>5</v>
      </c>
      <c r="F69" s="2">
        <v>20</v>
      </c>
      <c r="G69" s="9"/>
      <c r="H69" s="31">
        <f t="shared" si="2"/>
        <v>20</v>
      </c>
      <c r="I69" s="9">
        <v>13080</v>
      </c>
      <c r="J69" s="31">
        <f t="shared" si="3"/>
        <v>261600</v>
      </c>
    </row>
    <row r="70" spans="1:10" ht="20.100000000000001" customHeight="1">
      <c r="A70" s="13">
        <v>74</v>
      </c>
      <c r="B70" s="13" t="s">
        <v>80</v>
      </c>
      <c r="C70" s="13" t="s">
        <v>80</v>
      </c>
      <c r="D70" s="11" t="s">
        <v>187</v>
      </c>
      <c r="E70" s="2" t="s">
        <v>5</v>
      </c>
      <c r="F70" s="2">
        <v>15</v>
      </c>
      <c r="G70" s="9"/>
      <c r="H70" s="31">
        <f t="shared" si="2"/>
        <v>15</v>
      </c>
      <c r="I70" s="9">
        <v>10704</v>
      </c>
      <c r="J70" s="31">
        <f t="shared" si="3"/>
        <v>160560</v>
      </c>
    </row>
    <row r="71" spans="1:10" ht="20.100000000000001" customHeight="1">
      <c r="A71" s="13">
        <v>75</v>
      </c>
      <c r="B71" s="13" t="s">
        <v>81</v>
      </c>
      <c r="C71" s="13" t="s">
        <v>81</v>
      </c>
      <c r="D71" s="11" t="s">
        <v>188</v>
      </c>
      <c r="E71" s="2" t="s">
        <v>5</v>
      </c>
      <c r="F71" s="2">
        <v>10</v>
      </c>
      <c r="G71" s="9"/>
      <c r="H71" s="31">
        <f t="shared" si="2"/>
        <v>10</v>
      </c>
      <c r="I71" s="9">
        <v>12200</v>
      </c>
      <c r="J71" s="31">
        <f t="shared" si="3"/>
        <v>122000</v>
      </c>
    </row>
    <row r="72" spans="1:10" ht="20.100000000000001" customHeight="1">
      <c r="A72" s="13">
        <v>76</v>
      </c>
      <c r="B72" s="13" t="s">
        <v>82</v>
      </c>
      <c r="C72" s="13" t="s">
        <v>82</v>
      </c>
      <c r="D72" s="11" t="s">
        <v>189</v>
      </c>
      <c r="E72" s="2" t="s">
        <v>5</v>
      </c>
      <c r="F72" s="2"/>
      <c r="G72" s="9">
        <v>30</v>
      </c>
      <c r="H72" s="31">
        <f t="shared" si="2"/>
        <v>30</v>
      </c>
      <c r="I72" s="9">
        <v>8096.76</v>
      </c>
      <c r="J72" s="31">
        <f t="shared" si="3"/>
        <v>242902.80000000002</v>
      </c>
    </row>
    <row r="73" spans="1:10" ht="20.100000000000001" customHeight="1">
      <c r="A73" s="13">
        <v>77</v>
      </c>
      <c r="B73" s="13" t="s">
        <v>83</v>
      </c>
      <c r="C73" s="13" t="s">
        <v>83</v>
      </c>
      <c r="D73" s="11" t="s">
        <v>190</v>
      </c>
      <c r="E73" s="2" t="s">
        <v>5</v>
      </c>
      <c r="F73" s="2">
        <v>50</v>
      </c>
      <c r="G73" s="9">
        <v>10</v>
      </c>
      <c r="H73" s="31">
        <f t="shared" si="2"/>
        <v>60</v>
      </c>
      <c r="I73" s="9">
        <v>740.88</v>
      </c>
      <c r="J73" s="31">
        <f t="shared" si="3"/>
        <v>44452.800000000003</v>
      </c>
    </row>
    <row r="74" spans="1:10" ht="20.100000000000001" customHeight="1">
      <c r="A74" s="13">
        <v>78</v>
      </c>
      <c r="B74" s="13" t="s">
        <v>84</v>
      </c>
      <c r="C74" s="13" t="s">
        <v>84</v>
      </c>
      <c r="D74" s="11" t="s">
        <v>191</v>
      </c>
      <c r="E74" s="2" t="s">
        <v>5</v>
      </c>
      <c r="F74" s="2">
        <v>470</v>
      </c>
      <c r="G74" s="9">
        <v>230</v>
      </c>
      <c r="H74" s="31">
        <f t="shared" si="2"/>
        <v>700</v>
      </c>
      <c r="I74" s="9">
        <v>413.39</v>
      </c>
      <c r="J74" s="31">
        <f t="shared" si="3"/>
        <v>289373</v>
      </c>
    </row>
    <row r="75" spans="1:10" ht="20.100000000000001" customHeight="1">
      <c r="A75" s="13">
        <v>81</v>
      </c>
      <c r="B75" s="13" t="s">
        <v>86</v>
      </c>
      <c r="C75" s="13" t="s">
        <v>86</v>
      </c>
      <c r="D75" s="11" t="s">
        <v>86</v>
      </c>
      <c r="E75" s="2" t="s">
        <v>5</v>
      </c>
      <c r="F75" s="2">
        <v>60</v>
      </c>
      <c r="G75" s="9"/>
      <c r="H75" s="31">
        <f t="shared" si="2"/>
        <v>60</v>
      </c>
      <c r="I75" s="9">
        <v>245.9</v>
      </c>
      <c r="J75" s="31">
        <f t="shared" si="3"/>
        <v>14754</v>
      </c>
    </row>
    <row r="76" spans="1:10" ht="20.100000000000001" customHeight="1">
      <c r="A76" s="13">
        <v>83</v>
      </c>
      <c r="B76" s="13" t="s">
        <v>88</v>
      </c>
      <c r="C76" s="13" t="s">
        <v>88</v>
      </c>
      <c r="D76" s="11" t="s">
        <v>193</v>
      </c>
      <c r="E76" s="2" t="s">
        <v>5</v>
      </c>
      <c r="F76" s="2"/>
      <c r="G76" s="9">
        <v>10</v>
      </c>
      <c r="H76" s="31">
        <f t="shared" si="2"/>
        <v>10</v>
      </c>
      <c r="I76" s="9">
        <v>400.65</v>
      </c>
      <c r="J76" s="31">
        <f t="shared" si="3"/>
        <v>4006.5</v>
      </c>
    </row>
    <row r="77" spans="1:10" ht="20.100000000000001" customHeight="1">
      <c r="A77" s="13">
        <v>84</v>
      </c>
      <c r="B77" s="13" t="s">
        <v>72</v>
      </c>
      <c r="C77" s="13" t="s">
        <v>72</v>
      </c>
      <c r="D77" s="11" t="s">
        <v>180</v>
      </c>
      <c r="E77" s="2" t="s">
        <v>5</v>
      </c>
      <c r="F77" s="2">
        <v>70</v>
      </c>
      <c r="G77" s="9"/>
      <c r="H77" s="31">
        <f t="shared" si="2"/>
        <v>70</v>
      </c>
      <c r="I77" s="9">
        <v>831.75</v>
      </c>
      <c r="J77" s="31">
        <f t="shared" si="3"/>
        <v>58222.5</v>
      </c>
    </row>
    <row r="78" spans="1:10" ht="20.100000000000001" customHeight="1">
      <c r="A78" s="13">
        <v>85</v>
      </c>
      <c r="B78" s="13" t="s">
        <v>89</v>
      </c>
      <c r="C78" s="13" t="s">
        <v>89</v>
      </c>
      <c r="D78" s="11" t="s">
        <v>194</v>
      </c>
      <c r="E78" s="2" t="s">
        <v>5</v>
      </c>
      <c r="F78" s="2">
        <v>80</v>
      </c>
      <c r="G78" s="9"/>
      <c r="H78" s="31">
        <f t="shared" si="2"/>
        <v>80</v>
      </c>
      <c r="I78" s="9">
        <v>858.3</v>
      </c>
      <c r="J78" s="31">
        <f t="shared" si="3"/>
        <v>68664</v>
      </c>
    </row>
    <row r="79" spans="1:10" ht="20.100000000000001" customHeight="1">
      <c r="A79" s="13">
        <v>86</v>
      </c>
      <c r="B79" s="13" t="s">
        <v>90</v>
      </c>
      <c r="C79" s="13" t="s">
        <v>90</v>
      </c>
      <c r="D79" s="11" t="s">
        <v>195</v>
      </c>
      <c r="E79" s="2" t="s">
        <v>5</v>
      </c>
      <c r="F79" s="2">
        <v>50</v>
      </c>
      <c r="G79" s="9"/>
      <c r="H79" s="31">
        <f t="shared" si="2"/>
        <v>50</v>
      </c>
      <c r="I79" s="9">
        <v>5080.32</v>
      </c>
      <c r="J79" s="31">
        <f t="shared" si="3"/>
        <v>254016</v>
      </c>
    </row>
    <row r="80" spans="1:10" ht="20.100000000000001" customHeight="1">
      <c r="A80" s="13">
        <v>87</v>
      </c>
      <c r="B80" s="13" t="s">
        <v>91</v>
      </c>
      <c r="C80" s="13" t="s">
        <v>91</v>
      </c>
      <c r="D80" s="11" t="s">
        <v>196</v>
      </c>
      <c r="E80" s="2" t="s">
        <v>5</v>
      </c>
      <c r="F80" s="2">
        <v>50</v>
      </c>
      <c r="G80" s="9"/>
      <c r="H80" s="31">
        <f t="shared" si="2"/>
        <v>50</v>
      </c>
      <c r="I80" s="9">
        <v>1064.7</v>
      </c>
      <c r="J80" s="31">
        <f t="shared" si="3"/>
        <v>53235</v>
      </c>
    </row>
    <row r="81" spans="1:10" ht="20.100000000000001" customHeight="1">
      <c r="A81" s="13">
        <v>88</v>
      </c>
      <c r="B81" s="4" t="s">
        <v>92</v>
      </c>
      <c r="C81" s="3" t="str">
        <f t="shared" ref="C81" si="4">B81</f>
        <v xml:space="preserve">Set pentru introducerea canulelor venoase femorale </v>
      </c>
      <c r="D81" s="12" t="s">
        <v>197</v>
      </c>
      <c r="E81" s="2" t="s">
        <v>5</v>
      </c>
      <c r="F81" s="2">
        <v>50</v>
      </c>
      <c r="G81" s="9"/>
      <c r="H81" s="31">
        <f t="shared" si="2"/>
        <v>50</v>
      </c>
      <c r="I81" s="9">
        <v>1064.7</v>
      </c>
      <c r="J81" s="31">
        <f t="shared" si="3"/>
        <v>53235</v>
      </c>
    </row>
    <row r="82" spans="1:10" ht="20.100000000000001" customHeight="1">
      <c r="A82" s="13">
        <v>89</v>
      </c>
      <c r="B82" s="13" t="s">
        <v>93</v>
      </c>
      <c r="C82" s="13" t="s">
        <v>93</v>
      </c>
      <c r="D82" s="11" t="s">
        <v>198</v>
      </c>
      <c r="E82" s="2" t="s">
        <v>5</v>
      </c>
      <c r="F82" s="2">
        <v>80</v>
      </c>
      <c r="G82" s="9"/>
      <c r="H82" s="31">
        <f t="shared" si="2"/>
        <v>80</v>
      </c>
      <c r="I82" s="9">
        <v>403.95</v>
      </c>
      <c r="J82" s="31">
        <f t="shared" si="3"/>
        <v>32316</v>
      </c>
    </row>
    <row r="83" spans="1:10" ht="20.100000000000001" customHeight="1">
      <c r="A83" s="13">
        <v>90</v>
      </c>
      <c r="B83" s="13" t="s">
        <v>94</v>
      </c>
      <c r="C83" s="13" t="s">
        <v>94</v>
      </c>
      <c r="D83" s="11" t="s">
        <v>199</v>
      </c>
      <c r="E83" s="2" t="s">
        <v>5</v>
      </c>
      <c r="F83" s="2">
        <v>400</v>
      </c>
      <c r="G83" s="9"/>
      <c r="H83" s="31">
        <f t="shared" si="2"/>
        <v>400</v>
      </c>
      <c r="I83" s="9">
        <v>413.82</v>
      </c>
      <c r="J83" s="31">
        <f t="shared" si="3"/>
        <v>165528</v>
      </c>
    </row>
    <row r="84" spans="1:10" ht="20.100000000000001" customHeight="1">
      <c r="A84" s="13">
        <v>91</v>
      </c>
      <c r="B84" s="13" t="s">
        <v>95</v>
      </c>
      <c r="C84" s="13" t="s">
        <v>95</v>
      </c>
      <c r="D84" s="11" t="s">
        <v>200</v>
      </c>
      <c r="E84" s="2" t="s">
        <v>5</v>
      </c>
      <c r="F84" s="2">
        <v>10</v>
      </c>
      <c r="G84" s="9"/>
      <c r="H84" s="31">
        <f t="shared" si="2"/>
        <v>10</v>
      </c>
      <c r="I84" s="9">
        <v>428.71</v>
      </c>
      <c r="J84" s="31">
        <f t="shared" si="3"/>
        <v>4287.0999999999995</v>
      </c>
    </row>
    <row r="85" spans="1:10" ht="20.100000000000001" customHeight="1">
      <c r="A85" s="13">
        <v>92</v>
      </c>
      <c r="B85" s="13" t="s">
        <v>96</v>
      </c>
      <c r="C85" s="13" t="s">
        <v>96</v>
      </c>
      <c r="D85" s="11" t="s">
        <v>201</v>
      </c>
      <c r="E85" s="2" t="s">
        <v>5</v>
      </c>
      <c r="F85" s="2">
        <v>50</v>
      </c>
      <c r="G85" s="9"/>
      <c r="H85" s="31">
        <f t="shared" si="2"/>
        <v>50</v>
      </c>
      <c r="I85" s="9">
        <v>413.82</v>
      </c>
      <c r="J85" s="31">
        <f t="shared" si="3"/>
        <v>20691</v>
      </c>
    </row>
    <row r="86" spans="1:10" ht="20.100000000000001" customHeight="1">
      <c r="A86" s="13">
        <v>93</v>
      </c>
      <c r="B86" s="13" t="s">
        <v>97</v>
      </c>
      <c r="C86" s="13" t="s">
        <v>97</v>
      </c>
      <c r="D86" s="11" t="s">
        <v>202</v>
      </c>
      <c r="E86" s="2" t="s">
        <v>5</v>
      </c>
      <c r="F86" s="2">
        <v>5</v>
      </c>
      <c r="G86" s="9"/>
      <c r="H86" s="31">
        <f t="shared" si="2"/>
        <v>5</v>
      </c>
      <c r="I86" s="9">
        <v>428.71</v>
      </c>
      <c r="J86" s="31">
        <f t="shared" si="3"/>
        <v>2143.5499999999997</v>
      </c>
    </row>
    <row r="87" spans="1:10" ht="20.100000000000001" customHeight="1">
      <c r="A87" s="13">
        <v>94</v>
      </c>
      <c r="B87" s="13" t="s">
        <v>98</v>
      </c>
      <c r="C87" s="13" t="s">
        <v>98</v>
      </c>
      <c r="D87" s="11" t="s">
        <v>203</v>
      </c>
      <c r="E87" s="2" t="s">
        <v>5</v>
      </c>
      <c r="F87" s="2">
        <v>100</v>
      </c>
      <c r="G87" s="9"/>
      <c r="H87" s="31">
        <f t="shared" si="2"/>
        <v>100</v>
      </c>
      <c r="I87" s="9">
        <v>1039.3499999999999</v>
      </c>
      <c r="J87" s="31">
        <f t="shared" si="3"/>
        <v>103934.99999999999</v>
      </c>
    </row>
    <row r="88" spans="1:10" ht="20.100000000000001" customHeight="1">
      <c r="A88" s="13">
        <v>95</v>
      </c>
      <c r="B88" s="13" t="s">
        <v>99</v>
      </c>
      <c r="C88" s="13" t="s">
        <v>99</v>
      </c>
      <c r="D88" s="11" t="s">
        <v>204</v>
      </c>
      <c r="E88" s="2" t="s">
        <v>5</v>
      </c>
      <c r="F88" s="2">
        <v>50</v>
      </c>
      <c r="G88" s="9"/>
      <c r="H88" s="31">
        <f t="shared" si="2"/>
        <v>50</v>
      </c>
      <c r="I88" s="9">
        <v>413.82</v>
      </c>
      <c r="J88" s="31">
        <f t="shared" si="3"/>
        <v>20691</v>
      </c>
    </row>
    <row r="89" spans="1:10" ht="20.100000000000001" customHeight="1">
      <c r="A89" s="13">
        <v>96</v>
      </c>
      <c r="B89" s="13" t="s">
        <v>100</v>
      </c>
      <c r="C89" s="13" t="s">
        <v>100</v>
      </c>
      <c r="D89" s="11" t="s">
        <v>205</v>
      </c>
      <c r="E89" s="2" t="s">
        <v>5</v>
      </c>
      <c r="F89" s="2">
        <v>5</v>
      </c>
      <c r="G89" s="9"/>
      <c r="H89" s="31">
        <f t="shared" si="2"/>
        <v>5</v>
      </c>
      <c r="I89" s="9">
        <v>428.71</v>
      </c>
      <c r="J89" s="31">
        <f t="shared" si="3"/>
        <v>2143.5499999999997</v>
      </c>
    </row>
    <row r="90" spans="1:10" ht="20.100000000000001" customHeight="1">
      <c r="A90" s="13">
        <v>97</v>
      </c>
      <c r="B90" s="13" t="s">
        <v>101</v>
      </c>
      <c r="C90" s="13" t="s">
        <v>101</v>
      </c>
      <c r="D90" s="11" t="s">
        <v>206</v>
      </c>
      <c r="E90" s="2" t="s">
        <v>5</v>
      </c>
      <c r="F90" s="2">
        <v>100</v>
      </c>
      <c r="G90" s="9"/>
      <c r="H90" s="31">
        <f t="shared" si="2"/>
        <v>100</v>
      </c>
      <c r="I90" s="9">
        <v>1039.3499999999999</v>
      </c>
      <c r="J90" s="31">
        <f t="shared" si="3"/>
        <v>103934.99999999999</v>
      </c>
    </row>
    <row r="91" spans="1:10" ht="20.100000000000001" customHeight="1">
      <c r="A91" s="13">
        <v>98</v>
      </c>
      <c r="B91" s="13" t="s">
        <v>102</v>
      </c>
      <c r="C91" s="13" t="s">
        <v>102</v>
      </c>
      <c r="D91" s="11" t="s">
        <v>207</v>
      </c>
      <c r="E91" s="2" t="s">
        <v>5</v>
      </c>
      <c r="F91" s="2">
        <v>20</v>
      </c>
      <c r="G91" s="9"/>
      <c r="H91" s="31">
        <f t="shared" si="2"/>
        <v>20</v>
      </c>
      <c r="I91" s="9">
        <v>1090.05</v>
      </c>
      <c r="J91" s="31">
        <f t="shared" si="3"/>
        <v>21801</v>
      </c>
    </row>
    <row r="92" spans="1:10" ht="20.100000000000001" customHeight="1">
      <c r="A92" s="13">
        <v>100</v>
      </c>
      <c r="B92" s="13" t="s">
        <v>104</v>
      </c>
      <c r="C92" s="13" t="s">
        <v>104</v>
      </c>
      <c r="D92" s="11" t="s">
        <v>209</v>
      </c>
      <c r="E92" s="2" t="s">
        <v>5</v>
      </c>
      <c r="F92" s="2">
        <v>20</v>
      </c>
      <c r="G92" s="9"/>
      <c r="H92" s="31">
        <f t="shared" si="2"/>
        <v>20</v>
      </c>
      <c r="I92" s="9">
        <v>1090.05</v>
      </c>
      <c r="J92" s="31">
        <f t="shared" si="3"/>
        <v>21801</v>
      </c>
    </row>
    <row r="93" spans="1:10" ht="20.100000000000001" customHeight="1">
      <c r="A93" s="13">
        <v>101</v>
      </c>
      <c r="B93" s="13" t="s">
        <v>105</v>
      </c>
      <c r="C93" s="13" t="s">
        <v>105</v>
      </c>
      <c r="D93" s="11" t="s">
        <v>210</v>
      </c>
      <c r="E93" s="2" t="s">
        <v>5</v>
      </c>
      <c r="F93" s="2">
        <v>100</v>
      </c>
      <c r="G93" s="9"/>
      <c r="H93" s="31">
        <f t="shared" si="2"/>
        <v>100</v>
      </c>
      <c r="I93" s="9">
        <v>316.88</v>
      </c>
      <c r="J93" s="31">
        <f t="shared" si="3"/>
        <v>31688</v>
      </c>
    </row>
    <row r="94" spans="1:10" ht="20.100000000000001" customHeight="1">
      <c r="A94" s="13">
        <v>102</v>
      </c>
      <c r="B94" s="13" t="s">
        <v>106</v>
      </c>
      <c r="C94" s="13" t="s">
        <v>106</v>
      </c>
      <c r="D94" s="11" t="s">
        <v>211</v>
      </c>
      <c r="E94" s="2" t="s">
        <v>5</v>
      </c>
      <c r="F94" s="2">
        <v>10</v>
      </c>
      <c r="G94" s="9">
        <v>10</v>
      </c>
      <c r="H94" s="31">
        <f t="shared" si="2"/>
        <v>20</v>
      </c>
      <c r="I94" s="9">
        <v>1308.17</v>
      </c>
      <c r="J94" s="31">
        <f t="shared" si="3"/>
        <v>26163.4</v>
      </c>
    </row>
    <row r="95" spans="1:10" ht="20.100000000000001" customHeight="1">
      <c r="A95" s="13">
        <v>103</v>
      </c>
      <c r="B95" s="13" t="s">
        <v>107</v>
      </c>
      <c r="C95" s="13" t="s">
        <v>107</v>
      </c>
      <c r="D95" s="11" t="s">
        <v>212</v>
      </c>
      <c r="E95" s="2" t="s">
        <v>5</v>
      </c>
      <c r="F95" s="2">
        <v>50</v>
      </c>
      <c r="G95" s="9"/>
      <c r="H95" s="31">
        <f t="shared" si="2"/>
        <v>50</v>
      </c>
      <c r="I95" s="9">
        <v>10900.5</v>
      </c>
      <c r="J95" s="31">
        <f t="shared" si="3"/>
        <v>545025</v>
      </c>
    </row>
    <row r="96" spans="1:10" ht="20.100000000000001" customHeight="1">
      <c r="A96" s="13">
        <v>104</v>
      </c>
      <c r="B96" s="13" t="s">
        <v>108</v>
      </c>
      <c r="C96" s="13" t="s">
        <v>108</v>
      </c>
      <c r="D96" s="11" t="s">
        <v>108</v>
      </c>
      <c r="E96" s="2" t="s">
        <v>5</v>
      </c>
      <c r="F96" s="2">
        <v>5</v>
      </c>
      <c r="G96" s="9">
        <v>10</v>
      </c>
      <c r="H96" s="31">
        <f t="shared" si="2"/>
        <v>15</v>
      </c>
      <c r="I96" s="9">
        <v>622.08000000000004</v>
      </c>
      <c r="J96" s="31">
        <f t="shared" si="3"/>
        <v>9331.2000000000007</v>
      </c>
    </row>
    <row r="97" spans="1:10" ht="20.100000000000001" customHeight="1">
      <c r="A97" s="13">
        <v>105</v>
      </c>
      <c r="B97" s="13" t="s">
        <v>109</v>
      </c>
      <c r="C97" s="13" t="s">
        <v>109</v>
      </c>
      <c r="D97" s="11" t="s">
        <v>109</v>
      </c>
      <c r="E97" s="2" t="s">
        <v>5</v>
      </c>
      <c r="F97" s="2">
        <v>5</v>
      </c>
      <c r="G97" s="9">
        <v>10</v>
      </c>
      <c r="H97" s="31">
        <f t="shared" si="2"/>
        <v>15</v>
      </c>
      <c r="I97" s="9">
        <v>622.08000000000004</v>
      </c>
      <c r="J97" s="31">
        <f t="shared" si="3"/>
        <v>9331.2000000000007</v>
      </c>
    </row>
    <row r="98" spans="1:10" ht="20.100000000000001" customHeight="1">
      <c r="A98" s="13">
        <v>106</v>
      </c>
      <c r="B98" s="13" t="s">
        <v>110</v>
      </c>
      <c r="C98" s="13" t="s">
        <v>110</v>
      </c>
      <c r="D98" s="11" t="s">
        <v>213</v>
      </c>
      <c r="E98" s="2" t="s">
        <v>5</v>
      </c>
      <c r="F98" s="2">
        <v>2</v>
      </c>
      <c r="G98" s="9"/>
      <c r="H98" s="31">
        <f t="shared" si="2"/>
        <v>2</v>
      </c>
      <c r="I98" s="9">
        <v>25300</v>
      </c>
      <c r="J98" s="31">
        <f t="shared" si="3"/>
        <v>50600</v>
      </c>
    </row>
    <row r="99" spans="1:10" ht="20.100000000000001" customHeight="1">
      <c r="A99" s="13">
        <v>107</v>
      </c>
      <c r="B99" s="13" t="s">
        <v>111</v>
      </c>
      <c r="C99" s="13" t="s">
        <v>111</v>
      </c>
      <c r="D99" s="11" t="s">
        <v>214</v>
      </c>
      <c r="E99" s="2" t="s">
        <v>5</v>
      </c>
      <c r="F99" s="2">
        <v>2</v>
      </c>
      <c r="G99" s="9"/>
      <c r="H99" s="31">
        <f t="shared" si="2"/>
        <v>2</v>
      </c>
      <c r="I99" s="9">
        <v>25300</v>
      </c>
      <c r="J99" s="31">
        <f t="shared" si="3"/>
        <v>50600</v>
      </c>
    </row>
    <row r="100" spans="1:10" ht="20.100000000000001" customHeight="1">
      <c r="A100" s="13">
        <v>108</v>
      </c>
      <c r="B100" s="13" t="s">
        <v>112</v>
      </c>
      <c r="C100" s="13" t="s">
        <v>112</v>
      </c>
      <c r="D100" s="11" t="s">
        <v>215</v>
      </c>
      <c r="E100" s="2" t="s">
        <v>5</v>
      </c>
      <c r="F100" s="2">
        <v>2</v>
      </c>
      <c r="G100" s="9"/>
      <c r="H100" s="31">
        <f t="shared" si="2"/>
        <v>2</v>
      </c>
      <c r="I100" s="9">
        <v>17980</v>
      </c>
      <c r="J100" s="31">
        <f t="shared" si="3"/>
        <v>35960</v>
      </c>
    </row>
    <row r="101" spans="1:10" ht="20.100000000000001" customHeight="1">
      <c r="A101" s="13">
        <v>110</v>
      </c>
      <c r="B101" s="13" t="s">
        <v>114</v>
      </c>
      <c r="C101" s="13" t="s">
        <v>114</v>
      </c>
      <c r="D101" s="11" t="s">
        <v>217</v>
      </c>
      <c r="E101" s="2" t="s">
        <v>5</v>
      </c>
      <c r="F101" s="2">
        <v>4</v>
      </c>
      <c r="G101" s="9"/>
      <c r="H101" s="31">
        <f t="shared" si="2"/>
        <v>4</v>
      </c>
      <c r="I101" s="9">
        <v>8500</v>
      </c>
      <c r="J101" s="31">
        <f t="shared" si="3"/>
        <v>34000</v>
      </c>
    </row>
    <row r="102" spans="1:10" ht="20.100000000000001" customHeight="1">
      <c r="A102" s="13">
        <v>111</v>
      </c>
      <c r="B102" s="13" t="s">
        <v>115</v>
      </c>
      <c r="C102" s="13" t="s">
        <v>115</v>
      </c>
      <c r="D102" s="11" t="s">
        <v>218</v>
      </c>
      <c r="E102" s="2" t="s">
        <v>5</v>
      </c>
      <c r="F102" s="2">
        <v>1</v>
      </c>
      <c r="G102" s="9"/>
      <c r="H102" s="31">
        <f t="shared" si="2"/>
        <v>1</v>
      </c>
      <c r="I102" s="9">
        <v>33333</v>
      </c>
      <c r="J102" s="31">
        <f t="shared" si="3"/>
        <v>33333</v>
      </c>
    </row>
    <row r="103" spans="1:10" ht="20.100000000000001" customHeight="1">
      <c r="A103" s="13">
        <v>112</v>
      </c>
      <c r="B103" s="13" t="s">
        <v>116</v>
      </c>
      <c r="C103" s="13" t="s">
        <v>116</v>
      </c>
      <c r="D103" s="11" t="s">
        <v>219</v>
      </c>
      <c r="E103" s="2" t="s">
        <v>5</v>
      </c>
      <c r="F103" s="2">
        <v>1</v>
      </c>
      <c r="G103" s="9"/>
      <c r="H103" s="31">
        <f t="shared" si="2"/>
        <v>1</v>
      </c>
      <c r="I103" s="9">
        <v>33333</v>
      </c>
      <c r="J103" s="31">
        <f t="shared" si="3"/>
        <v>33333</v>
      </c>
    </row>
    <row r="104" spans="1:10" ht="20.100000000000001" customHeight="1">
      <c r="A104" s="13">
        <v>114</v>
      </c>
      <c r="B104" s="13" t="s">
        <v>118</v>
      </c>
      <c r="C104" s="13" t="s">
        <v>118</v>
      </c>
      <c r="D104" s="11" t="s">
        <v>221</v>
      </c>
      <c r="E104" s="2" t="s">
        <v>5</v>
      </c>
      <c r="F104" s="2">
        <v>20</v>
      </c>
      <c r="G104" s="9"/>
      <c r="H104" s="31">
        <f t="shared" si="2"/>
        <v>20</v>
      </c>
      <c r="I104" s="9">
        <v>5000</v>
      </c>
      <c r="J104" s="31">
        <f t="shared" si="3"/>
        <v>100000</v>
      </c>
    </row>
    <row r="105" spans="1:10" ht="20.100000000000001" customHeight="1">
      <c r="A105" s="13">
        <v>117</v>
      </c>
      <c r="B105" s="13" t="s">
        <v>120</v>
      </c>
      <c r="C105" s="13" t="s">
        <v>120</v>
      </c>
      <c r="D105" s="11" t="s">
        <v>224</v>
      </c>
      <c r="E105" s="2" t="s">
        <v>5</v>
      </c>
      <c r="F105" s="2">
        <v>1500</v>
      </c>
      <c r="G105" s="9">
        <v>20</v>
      </c>
      <c r="H105" s="31">
        <f t="shared" si="2"/>
        <v>1520</v>
      </c>
      <c r="I105" s="9">
        <v>500</v>
      </c>
      <c r="J105" s="31">
        <f t="shared" si="3"/>
        <v>760000</v>
      </c>
    </row>
    <row r="106" spans="1:10" ht="20.100000000000001" customHeight="1">
      <c r="A106" s="13">
        <v>118</v>
      </c>
      <c r="B106" s="13" t="s">
        <v>121</v>
      </c>
      <c r="C106" s="13" t="s">
        <v>121</v>
      </c>
      <c r="D106" s="11" t="s">
        <v>225</v>
      </c>
      <c r="E106" s="2" t="s">
        <v>5</v>
      </c>
      <c r="F106" s="2">
        <v>3000</v>
      </c>
      <c r="G106" s="9"/>
      <c r="H106" s="31">
        <f t="shared" si="2"/>
        <v>3000</v>
      </c>
      <c r="I106" s="9">
        <v>142</v>
      </c>
      <c r="J106" s="31">
        <f t="shared" si="3"/>
        <v>426000</v>
      </c>
    </row>
    <row r="107" spans="1:10" ht="20.100000000000001" customHeight="1">
      <c r="A107" s="13">
        <v>119</v>
      </c>
      <c r="B107" s="13" t="s">
        <v>122</v>
      </c>
      <c r="C107" s="13" t="s">
        <v>122</v>
      </c>
      <c r="D107" s="11" t="s">
        <v>226</v>
      </c>
      <c r="E107" s="2" t="s">
        <v>5</v>
      </c>
      <c r="F107" s="2">
        <v>200</v>
      </c>
      <c r="G107" s="9"/>
      <c r="H107" s="31">
        <f t="shared" si="2"/>
        <v>200</v>
      </c>
      <c r="I107" s="9">
        <v>142</v>
      </c>
      <c r="J107" s="31">
        <f t="shared" si="3"/>
        <v>28400</v>
      </c>
    </row>
    <row r="108" spans="1:10" ht="20.100000000000001" customHeight="1">
      <c r="A108" s="13">
        <v>120</v>
      </c>
      <c r="B108" s="13" t="s">
        <v>123</v>
      </c>
      <c r="C108" s="13" t="s">
        <v>123</v>
      </c>
      <c r="D108" s="11" t="s">
        <v>227</v>
      </c>
      <c r="E108" s="2" t="s">
        <v>5</v>
      </c>
      <c r="F108" s="2">
        <v>4</v>
      </c>
      <c r="G108" s="9"/>
      <c r="H108" s="31">
        <f t="shared" si="2"/>
        <v>4</v>
      </c>
      <c r="I108" s="9">
        <v>11666</v>
      </c>
      <c r="J108" s="31">
        <f t="shared" si="3"/>
        <v>46664</v>
      </c>
    </row>
    <row r="109" spans="1:10" ht="20.100000000000001" customHeight="1">
      <c r="A109" s="1"/>
      <c r="B109" s="1" t="s">
        <v>8</v>
      </c>
      <c r="C109" s="1"/>
      <c r="D109" s="15"/>
      <c r="E109" s="14"/>
      <c r="F109" s="14"/>
      <c r="G109" s="1"/>
      <c r="H109" s="31">
        <f>SUM(H2:H108)</f>
        <v>17108</v>
      </c>
      <c r="I109" s="1"/>
      <c r="J109" s="19">
        <f>SUM(J63:J108)</f>
        <v>15161487.600000001</v>
      </c>
    </row>
    <row r="110" spans="1:10" ht="20.100000000000001" customHeight="1">
      <c r="A110" s="1"/>
      <c r="B110" s="1" t="s">
        <v>9</v>
      </c>
      <c r="C110" s="1"/>
      <c r="D110" s="15"/>
      <c r="E110" s="14"/>
      <c r="F110" s="14"/>
      <c r="G110" s="1"/>
      <c r="H110" s="31">
        <f t="shared" si="2"/>
        <v>0</v>
      </c>
      <c r="I110" s="1"/>
      <c r="J110" s="17"/>
    </row>
  </sheetData>
  <autoFilter ref="A1:J110" xr:uid="{302AFA9B-AFB4-453C-B27A-0E0360C163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perfuziologie (2)</vt:lpstr>
      <vt:lpstr>Sheet1</vt:lpstr>
      <vt:lpstr>perfuziologie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2025-03-28T12:47:02Z</dcterms:modified>
</cp:coreProperties>
</file>