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66161 DM coduri generice PARTEA II\INIȚIERE\"/>
    </mc:Choice>
  </mc:AlternateContent>
  <bookViews>
    <workbookView xWindow="0" yWindow="0" windowWidth="28800" windowHeight="12330"/>
  </bookViews>
  <sheets>
    <sheet name="COD GENERIC II" sheetId="1" r:id="rId1"/>
  </sheets>
  <definedNames>
    <definedName name="_xlnm._FilterDatabase" localSheetId="0" hidden="1">'COD GENERIC II'!$A$2:$CU$185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U3" i="1" l="1"/>
  <c r="CW3" i="1" s="1"/>
  <c r="CY3" i="1"/>
  <c r="CU4" i="1"/>
  <c r="CW4" i="1" s="1"/>
  <c r="CU5" i="1"/>
  <c r="CW5" i="1" s="1"/>
  <c r="CU6" i="1"/>
  <c r="CW6" i="1" s="1"/>
  <c r="CU7" i="1"/>
  <c r="CW7" i="1" s="1"/>
  <c r="CU8" i="1"/>
  <c r="CW8" i="1" s="1"/>
  <c r="CU9" i="1"/>
  <c r="CW9" i="1" s="1"/>
  <c r="CU10" i="1"/>
  <c r="CW10" i="1" s="1"/>
  <c r="CU11" i="1"/>
  <c r="CW11" i="1" s="1"/>
  <c r="CU12" i="1"/>
  <c r="CW12" i="1" s="1"/>
  <c r="CU13" i="1"/>
  <c r="CW13" i="1" s="1"/>
  <c r="CU14" i="1"/>
  <c r="CW14" i="1" s="1"/>
  <c r="CU15" i="1"/>
  <c r="CW15" i="1" s="1"/>
  <c r="CU16" i="1"/>
  <c r="CW16" i="1" s="1"/>
  <c r="CU17" i="1"/>
  <c r="CW17" i="1" s="1"/>
  <c r="CU18" i="1"/>
  <c r="CW18" i="1" s="1"/>
  <c r="CU19" i="1"/>
  <c r="CW19" i="1" s="1"/>
  <c r="CU20" i="1"/>
  <c r="CW20" i="1" s="1"/>
  <c r="CU21" i="1"/>
  <c r="CW21" i="1" s="1"/>
  <c r="CU22" i="1"/>
  <c r="CW22" i="1" s="1"/>
  <c r="CY22" i="1"/>
  <c r="CU23" i="1"/>
  <c r="CW23" i="1"/>
  <c r="CY23" i="1"/>
  <c r="CU24" i="1"/>
  <c r="CW24" i="1" s="1"/>
  <c r="CY24" i="1"/>
  <c r="CY184" i="1" s="1"/>
  <c r="CU25" i="1"/>
  <c r="CW25" i="1" s="1"/>
  <c r="CY25" i="1"/>
  <c r="CU26" i="1"/>
  <c r="CW26" i="1" s="1"/>
  <c r="CY26" i="1"/>
  <c r="CU27" i="1"/>
  <c r="CW27" i="1"/>
  <c r="CU28" i="1"/>
  <c r="CW28" i="1" s="1"/>
  <c r="CY28" i="1"/>
  <c r="CU29" i="1"/>
  <c r="CW29" i="1" s="1"/>
  <c r="CU30" i="1"/>
  <c r="CW30" i="1" s="1"/>
  <c r="CU31" i="1"/>
  <c r="CW31" i="1" s="1"/>
  <c r="CU32" i="1"/>
  <c r="CW32" i="1" s="1"/>
  <c r="CU33" i="1"/>
  <c r="CW33" i="1" s="1"/>
  <c r="CU34" i="1"/>
  <c r="CW34" i="1" s="1"/>
  <c r="CU35" i="1"/>
  <c r="CW35" i="1" s="1"/>
  <c r="CY35" i="1"/>
  <c r="CU36" i="1"/>
  <c r="CW36" i="1"/>
  <c r="CU37" i="1"/>
  <c r="CW37" i="1" s="1"/>
  <c r="CU38" i="1"/>
  <c r="CW38" i="1"/>
  <c r="CU39" i="1"/>
  <c r="CW39" i="1" s="1"/>
  <c r="CU40" i="1"/>
  <c r="CW40" i="1"/>
  <c r="CY40" i="1"/>
  <c r="CU41" i="1"/>
  <c r="CW41" i="1" s="1"/>
  <c r="CY41" i="1"/>
  <c r="CU42" i="1"/>
  <c r="CW42" i="1" s="1"/>
  <c r="CY42" i="1"/>
  <c r="CU43" i="1"/>
  <c r="CW43" i="1" s="1"/>
  <c r="CY43" i="1"/>
  <c r="CU44" i="1"/>
  <c r="CW44" i="1"/>
  <c r="CY44" i="1"/>
  <c r="CU45" i="1"/>
  <c r="CW45" i="1" s="1"/>
  <c r="CU46" i="1"/>
  <c r="CW46" i="1" s="1"/>
  <c r="CY46" i="1"/>
  <c r="CU47" i="1"/>
  <c r="CW47" i="1"/>
  <c r="CU48" i="1"/>
  <c r="CW48" i="1" s="1"/>
  <c r="CY48" i="1"/>
  <c r="CU49" i="1"/>
  <c r="CW49" i="1" s="1"/>
  <c r="CY49" i="1"/>
  <c r="CU50" i="1"/>
  <c r="CW50" i="1"/>
  <c r="CY50" i="1"/>
  <c r="CU51" i="1"/>
  <c r="CW51" i="1" s="1"/>
  <c r="CU52" i="1"/>
  <c r="CW52" i="1" s="1"/>
  <c r="CU53" i="1"/>
  <c r="CW53" i="1" s="1"/>
  <c r="CY53" i="1"/>
  <c r="CU54" i="1"/>
  <c r="CW54" i="1" s="1"/>
  <c r="CY54" i="1"/>
  <c r="CU55" i="1"/>
  <c r="CW55" i="1" s="1"/>
  <c r="CY55" i="1"/>
  <c r="CU56" i="1"/>
  <c r="CW56" i="1"/>
  <c r="CY56" i="1"/>
  <c r="CU57" i="1"/>
  <c r="CW57" i="1" s="1"/>
  <c r="CU58" i="1"/>
  <c r="CW58" i="1" s="1"/>
  <c r="CU59" i="1"/>
  <c r="CW59" i="1" s="1"/>
  <c r="CU60" i="1"/>
  <c r="CW60" i="1" s="1"/>
  <c r="CU61" i="1"/>
  <c r="CW61" i="1" s="1"/>
  <c r="CU62" i="1"/>
  <c r="CW62" i="1" s="1"/>
  <c r="CU63" i="1"/>
  <c r="CW63" i="1" s="1"/>
  <c r="CY63" i="1"/>
  <c r="CU64" i="1"/>
  <c r="CW64" i="1" s="1"/>
  <c r="CU65" i="1"/>
  <c r="CW65" i="1"/>
  <c r="CU66" i="1"/>
  <c r="CW66" i="1" s="1"/>
  <c r="CU67" i="1"/>
  <c r="CW67" i="1"/>
  <c r="CU68" i="1"/>
  <c r="CW68" i="1" s="1"/>
  <c r="CU69" i="1"/>
  <c r="CW69" i="1"/>
  <c r="CY69" i="1"/>
  <c r="CU70" i="1"/>
  <c r="CW70" i="1" s="1"/>
  <c r="CU71" i="1"/>
  <c r="CW71" i="1" s="1"/>
  <c r="CU72" i="1"/>
  <c r="CW72" i="1" s="1"/>
  <c r="CU73" i="1"/>
  <c r="CW73" i="1" s="1"/>
  <c r="CU74" i="1"/>
  <c r="CW74" i="1" s="1"/>
  <c r="CU75" i="1"/>
  <c r="CW75" i="1" s="1"/>
  <c r="CU76" i="1"/>
  <c r="CW76" i="1" s="1"/>
  <c r="CU77" i="1"/>
  <c r="CW77" i="1" s="1"/>
  <c r="CU78" i="1"/>
  <c r="CW78" i="1" s="1"/>
  <c r="CY78" i="1"/>
  <c r="CU79" i="1"/>
  <c r="CW79" i="1" s="1"/>
  <c r="CU80" i="1"/>
  <c r="CW80" i="1"/>
  <c r="CY80" i="1"/>
  <c r="CU81" i="1"/>
  <c r="CW81" i="1" s="1"/>
  <c r="CU82" i="1"/>
  <c r="CW82" i="1" s="1"/>
  <c r="CU83" i="1"/>
  <c r="CW83" i="1" s="1"/>
  <c r="CU84" i="1"/>
  <c r="CW84" i="1" s="1"/>
  <c r="CU85" i="1"/>
  <c r="CW85" i="1" s="1"/>
  <c r="CU86" i="1"/>
  <c r="CW86" i="1" s="1"/>
  <c r="CU87" i="1"/>
  <c r="CW87" i="1" s="1"/>
  <c r="CU88" i="1"/>
  <c r="CW88" i="1" s="1"/>
  <c r="CU89" i="1"/>
  <c r="CW89" i="1" s="1"/>
  <c r="CU90" i="1"/>
  <c r="CW90" i="1" s="1"/>
  <c r="CY90" i="1"/>
  <c r="CU91" i="1"/>
  <c r="CW91" i="1"/>
  <c r="CU92" i="1"/>
  <c r="CW92" i="1" s="1"/>
  <c r="CU93" i="1"/>
  <c r="CW93" i="1"/>
  <c r="CU94" i="1"/>
  <c r="CW94" i="1" s="1"/>
  <c r="CU95" i="1"/>
  <c r="CW95" i="1"/>
  <c r="CU96" i="1"/>
  <c r="CW96" i="1" s="1"/>
  <c r="CU97" i="1"/>
  <c r="CW97" i="1"/>
  <c r="CU98" i="1"/>
  <c r="CW98" i="1" s="1"/>
  <c r="CU99" i="1"/>
  <c r="CW99" i="1"/>
  <c r="CU100" i="1"/>
  <c r="CW100" i="1" s="1"/>
  <c r="CU101" i="1"/>
  <c r="CW101" i="1"/>
  <c r="CU102" i="1"/>
  <c r="CW102" i="1" s="1"/>
  <c r="CU103" i="1"/>
  <c r="CW103" i="1"/>
  <c r="CU104" i="1"/>
  <c r="CW104" i="1" s="1"/>
  <c r="CU105" i="1"/>
  <c r="CW105" i="1"/>
  <c r="CU106" i="1"/>
  <c r="CW106" i="1" s="1"/>
  <c r="CU107" i="1"/>
  <c r="CW107" i="1"/>
  <c r="CU108" i="1"/>
  <c r="CW108" i="1" s="1"/>
  <c r="CU109" i="1"/>
  <c r="CW109" i="1"/>
  <c r="CU110" i="1"/>
  <c r="CW110" i="1" s="1"/>
  <c r="CU111" i="1"/>
  <c r="CW111" i="1"/>
  <c r="CU112" i="1"/>
  <c r="CW112" i="1" s="1"/>
  <c r="CU113" i="1"/>
  <c r="CW113" i="1"/>
  <c r="CU114" i="1"/>
  <c r="CW114" i="1" s="1"/>
  <c r="CU115" i="1"/>
  <c r="CW115" i="1"/>
  <c r="CU116" i="1"/>
  <c r="CW116" i="1" s="1"/>
  <c r="CU117" i="1"/>
  <c r="CW117" i="1"/>
  <c r="CU118" i="1"/>
  <c r="CW118" i="1" s="1"/>
  <c r="CU119" i="1"/>
  <c r="CW119" i="1"/>
  <c r="CU120" i="1"/>
  <c r="CW120" i="1" s="1"/>
  <c r="CU121" i="1"/>
  <c r="CW121" i="1"/>
  <c r="CU122" i="1"/>
  <c r="CW122" i="1" s="1"/>
  <c r="CU123" i="1"/>
  <c r="CW123" i="1"/>
  <c r="CY123" i="1"/>
  <c r="CU124" i="1"/>
  <c r="CW124" i="1" s="1"/>
  <c r="CU125" i="1"/>
  <c r="CW125" i="1" s="1"/>
  <c r="CU126" i="1"/>
  <c r="CW126" i="1" s="1"/>
  <c r="CU127" i="1"/>
  <c r="CW127" i="1" s="1"/>
  <c r="CU128" i="1"/>
  <c r="CW128" i="1" s="1"/>
  <c r="CU129" i="1"/>
  <c r="CW129" i="1" s="1"/>
  <c r="CU130" i="1"/>
  <c r="CW130" i="1" s="1"/>
  <c r="CY130" i="1"/>
  <c r="CU131" i="1"/>
  <c r="CW131" i="1" s="1"/>
  <c r="CU132" i="1"/>
  <c r="CW132" i="1"/>
  <c r="CU133" i="1"/>
  <c r="CW133" i="1" s="1"/>
  <c r="CU134" i="1"/>
  <c r="CW134" i="1"/>
  <c r="CY134" i="1"/>
  <c r="CU135" i="1"/>
  <c r="CW135" i="1" s="1"/>
  <c r="CX135" i="1"/>
  <c r="CU136" i="1"/>
  <c r="CW136" i="1" s="1"/>
  <c r="CU137" i="1"/>
  <c r="CW137" i="1"/>
  <c r="CU138" i="1"/>
  <c r="CW138" i="1" s="1"/>
  <c r="CU139" i="1"/>
  <c r="CW139" i="1"/>
  <c r="CU140" i="1"/>
  <c r="CW140" i="1" s="1"/>
  <c r="CU141" i="1"/>
  <c r="CW141" i="1"/>
  <c r="CU142" i="1"/>
  <c r="CW142" i="1" s="1"/>
  <c r="CU143" i="1"/>
  <c r="CW143" i="1"/>
  <c r="CU144" i="1"/>
  <c r="CW144" i="1" s="1"/>
  <c r="CU145" i="1"/>
  <c r="CW145" i="1"/>
  <c r="CU146" i="1"/>
  <c r="CW146" i="1" s="1"/>
  <c r="CU147" i="1"/>
  <c r="CW147" i="1"/>
  <c r="CU148" i="1"/>
  <c r="CW148" i="1" s="1"/>
  <c r="CU149" i="1"/>
  <c r="CW149" i="1"/>
  <c r="CU150" i="1"/>
  <c r="CW150" i="1" s="1"/>
  <c r="CU151" i="1"/>
  <c r="CW151" i="1"/>
  <c r="CU152" i="1"/>
  <c r="CW152" i="1" s="1"/>
  <c r="CU153" i="1"/>
  <c r="CW153" i="1"/>
  <c r="CU154" i="1"/>
  <c r="CW154" i="1" s="1"/>
  <c r="CU155" i="1"/>
  <c r="CW155" i="1"/>
  <c r="CU156" i="1"/>
  <c r="CW156" i="1" s="1"/>
  <c r="CU157" i="1"/>
  <c r="CW157" i="1"/>
  <c r="CU158" i="1"/>
  <c r="CW158" i="1" s="1"/>
  <c r="CU159" i="1"/>
  <c r="CW159" i="1"/>
  <c r="CU160" i="1"/>
  <c r="CW160" i="1" s="1"/>
  <c r="CU161" i="1"/>
  <c r="CW161" i="1"/>
  <c r="CU162" i="1"/>
  <c r="CW162" i="1" s="1"/>
  <c r="CU163" i="1"/>
  <c r="CW163" i="1"/>
  <c r="CU164" i="1"/>
  <c r="CW164" i="1" s="1"/>
  <c r="CU165" i="1"/>
  <c r="CW165" i="1"/>
  <c r="CU166" i="1"/>
  <c r="CW166" i="1" s="1"/>
  <c r="CU167" i="1"/>
  <c r="CW167" i="1"/>
  <c r="CU168" i="1"/>
  <c r="CW168" i="1" s="1"/>
  <c r="CU169" i="1"/>
  <c r="CW169" i="1"/>
  <c r="CU170" i="1"/>
  <c r="CW170" i="1" s="1"/>
  <c r="CU171" i="1"/>
  <c r="CW171" i="1"/>
  <c r="CU172" i="1"/>
  <c r="CW172" i="1" s="1"/>
  <c r="CU173" i="1"/>
  <c r="CW173" i="1"/>
  <c r="CU174" i="1"/>
  <c r="CW174" i="1" s="1"/>
  <c r="CU175" i="1"/>
  <c r="CW175" i="1"/>
  <c r="CU176" i="1"/>
  <c r="CW176" i="1" s="1"/>
  <c r="CU177" i="1"/>
  <c r="CW177" i="1"/>
  <c r="CU178" i="1"/>
  <c r="CW178" i="1" s="1"/>
  <c r="CU179" i="1"/>
  <c r="CW179" i="1"/>
  <c r="CU180" i="1"/>
  <c r="CW180" i="1" s="1"/>
  <c r="CU181" i="1"/>
  <c r="CW181" i="1"/>
  <c r="CU182" i="1"/>
  <c r="CW182" i="1" s="1"/>
  <c r="CU183" i="1"/>
  <c r="CW183" i="1"/>
  <c r="CQ184" i="1"/>
  <c r="CR184" i="1"/>
  <c r="CS184" i="1"/>
  <c r="CT184" i="1"/>
  <c r="CQ187" i="1" s="1"/>
  <c r="CU184" i="1"/>
  <c r="CW184" i="1" l="1"/>
</calcChain>
</file>

<file path=xl/sharedStrings.xml><?xml version="1.0" encoding="utf-8"?>
<sst xmlns="http://schemas.openxmlformats.org/spreadsheetml/2006/main" count="659" uniqueCount="293">
  <si>
    <t>127 loturi</t>
  </si>
  <si>
    <t>64 loturi</t>
  </si>
  <si>
    <t>20 loturi</t>
  </si>
  <si>
    <t>1 lot</t>
  </si>
  <si>
    <t>(blank)</t>
  </si>
  <si>
    <t xml:space="preserve">Total </t>
  </si>
  <si>
    <t>bucată</t>
  </si>
  <si>
    <t>400180 Dispozitiv fizioterapeutic  pentru  electroterapie, laseroterapie, magnetoterapie și ultrasunet</t>
  </si>
  <si>
    <t>400171 Dispozitiv fizioterapeutic laserterapie 3B - Scaner</t>
  </si>
  <si>
    <t>400170 Dispozitiv fizioterapeutic laserterapie 3B</t>
  </si>
  <si>
    <t>400172 Dispozitiv fizioterapeutic pentru laserterapie și cu ultrasunet</t>
  </si>
  <si>
    <t>400131 Dispozitiv fizioterapeutic pentru presoterapie</t>
  </si>
  <si>
    <t>400121 Dispozitiv fizioterapeutic cu ultrasunet</t>
  </si>
  <si>
    <t>400101 Dispozitiv fizioterapeutic pentru terapie cu microunde</t>
  </si>
  <si>
    <t>300800 Statie de Oxigen 14 mc</t>
  </si>
  <si>
    <t>Laser diod, chirurgical, 15 W, 280100</t>
  </si>
  <si>
    <t>270480 Distilator cu bidistilare 8L</t>
  </si>
  <si>
    <t>210450 Tomograf Computerizat</t>
  </si>
  <si>
    <t>210400 Sistem de radiografie computerizata</t>
  </si>
  <si>
    <t>151400 Analizator imunologic cu fluorescenta</t>
  </si>
  <si>
    <t>151300 Analizator microbiologic, automatizat</t>
  </si>
  <si>
    <t>150710 Analizator portabil pentru determinarea echilibrului acido-bazic in singe</t>
  </si>
  <si>
    <t>150700 Analizator automat ale gazelor si electrolitilor in sange</t>
  </si>
  <si>
    <t>150640 Analizator ionoselectiv, pentru laborator specializat</t>
  </si>
  <si>
    <t>150620 Analizator ionoselectiv Na, K, Ca++, Cl-</t>
  </si>
  <si>
    <t>150610 Analizator ionoselectiv Na, K, Cl</t>
  </si>
  <si>
    <t>150600 Analizator ionoselectiv Na, K</t>
  </si>
  <si>
    <t>150580 Analizator automat cu 40 canale, VSH</t>
  </si>
  <si>
    <t>150570 Analizator automat cu 20 canale, VSH</t>
  </si>
  <si>
    <t>150560 Analizator automat cu 10 canale, VSH</t>
  </si>
  <si>
    <t>150540 Analizator hematologic, automat (min 5 diff, performanță înaltă), 60 probe</t>
  </si>
  <si>
    <t>150530 Analizator hematologic, automat (5 diff), 60 probe</t>
  </si>
  <si>
    <t>150520 Analizator hematologic, automat (3 diff), 60 probe</t>
  </si>
  <si>
    <t>150510 Analizator hematologic, automat (3 diff), 40 probe</t>
  </si>
  <si>
    <t>150310 Analizator automat, cu chemoluminiscenta (caracteristici medii)</t>
  </si>
  <si>
    <t>150300 Analizator automat, cu chemoluminiscenta (caracteristici de baza)</t>
  </si>
  <si>
    <t>150250 Analizator biochimic, semiautomat</t>
  </si>
  <si>
    <t>150240 Analizator biochimic cu cuva, semiautomat</t>
  </si>
  <si>
    <t>150230 Analizator biochimic, automat 400 teste</t>
  </si>
  <si>
    <t>150220 Analizator biochimic, automat 300 teste</t>
  </si>
  <si>
    <t>150210 Analizator biochimic, automat 200 teste</t>
  </si>
  <si>
    <t>150200 Analizator biochimic, automat 100 teste</t>
  </si>
  <si>
    <t>150130 Analizator semi-automat, sediment de urina</t>
  </si>
  <si>
    <t>150120 Analizator semi-automat, de urina cu masurare continue</t>
  </si>
  <si>
    <t>150110 Analizator automat, de urina cu calculator</t>
  </si>
  <si>
    <t>150100 Analizator semi-automat, de urina</t>
  </si>
  <si>
    <t>140810 Camera frigorifica (+10°C), 4 locuri(carcateristici avansate)</t>
  </si>
  <si>
    <t>140800 Camera frigorifica cu congelare (-20°C), 4 locuri(caracteristici avansate)</t>
  </si>
  <si>
    <t>140460 Pat pediatric standard (electric) pentru copii</t>
  </si>
  <si>
    <t>140200 Masa ortopedica</t>
  </si>
  <si>
    <t>400142 Dispozitiv fizioterapeutic pentru electroterapie, 4 canale cu troliu</t>
  </si>
  <si>
    <t>270440 Distilator cu mono distilare 8L cu rezervor</t>
  </si>
  <si>
    <t>400141 Dispozitiv fizioterapeutic pentru electroterapie, 2 canale</t>
  </si>
  <si>
    <t xml:space="preserve">Unitate dentara (fara fotoliu, scaun si sursa de lumina) 120130 </t>
  </si>
  <si>
    <t>YAG laser fizioterapeutic 400160</t>
  </si>
  <si>
    <t>Dispozitiv pentru magnetoterapie 400150</t>
  </si>
  <si>
    <t>Dispozitiv pentru electroterapie 400140</t>
  </si>
  <si>
    <t>Dispozitiv presoterapie 400130</t>
  </si>
  <si>
    <t>Dispozitiv fizioterapie cu frecvente radio 400110</t>
  </si>
  <si>
    <t>Alcotest cu imprimantă portabilă 300700</t>
  </si>
  <si>
    <t>Incubator pentru nou-născuți  300600</t>
  </si>
  <si>
    <t>Doppler a vaselor extra și intra craniene (Duplex) 300500</t>
  </si>
  <si>
    <t>Ecoencefalograf 300400</t>
  </si>
  <si>
    <t>Ultrasonograf General,  performanţă obişnuită 300310</t>
  </si>
  <si>
    <t>Ultrasonograf General, OB-GYN, performanţă obișnuită 300220</t>
  </si>
  <si>
    <t>Ultrasonograf General, OB-GYN, performanţă medie 300210</t>
  </si>
  <si>
    <t>Ultrasonograf General, OB-GYN, performanţă înaltă 300200</t>
  </si>
  <si>
    <t>Ultrasonograf General, Cardiac, Vascular, performanţă înaltă 300120</t>
  </si>
  <si>
    <t>Ultrasonograf General, Cardiac, Vascular, performanţă medie 300110</t>
  </si>
  <si>
    <t>Ultrasonograf General, Cardiac, performanţă înaltă 300100</t>
  </si>
  <si>
    <t>Dispozitiv de reprocesarea automata a doua endoscope cu uscarea canalelor 290430</t>
  </si>
  <si>
    <t>Dispozitiv de reprocesarea automata a unui endoscop cu uscarea canalelor 290420</t>
  </si>
  <si>
    <t>Dispozitiv de reprocesarea automata a doua endoscope 290410</t>
  </si>
  <si>
    <t>Dispozitiv de reprocesarea automata a unui endoscop 290400</t>
  </si>
  <si>
    <t>Fibrobronhoscop 290260</t>
  </si>
  <si>
    <t>Fibrocolonoscop pediatric 290250</t>
  </si>
  <si>
    <t>Fibrocolonoscop 290240</t>
  </si>
  <si>
    <t>Fibrocolonoscop (varianta intermediara) 290230</t>
  </si>
  <si>
    <t>Fibrocolonoscop (varianta scurta) 290220</t>
  </si>
  <si>
    <t>Fibrogastroscop pediatric 290210</t>
  </si>
  <si>
    <t>Fibrogastroscop 290200</t>
  </si>
  <si>
    <t>Sistem videoendoscopic pentru videogastroscopie (caracteristici avansate) 290150</t>
  </si>
  <si>
    <t>Sistem videoendoscopic pentru videogastroscopie (caracteristici de baza) 290140</t>
  </si>
  <si>
    <t>Sistem videoendoscopic  pentru videocolonoscopie (caracteristici avansate) 290130</t>
  </si>
  <si>
    <t>Sistem videoendoscopic  pentru videocolonoscopie (caracteristici de baza) 290120</t>
  </si>
  <si>
    <t>Sistem videoendoscopic pentru videobronhoscopie (caracteristici avansate) 290110</t>
  </si>
  <si>
    <t>Sistem videoendoscopic pentru videobronhoscopie (caracteristici de baza) 290100</t>
  </si>
  <si>
    <t>Laparoscop 280300</t>
  </si>
  <si>
    <t>Dispozitiv electro-chirurgical (diatermocoagulator caracteristici avansate) cu troliu 280250</t>
  </si>
  <si>
    <t>Dispozitiv electro-chirurgical (diatermocoagulator caracteristici medii) cu troliu 280240</t>
  </si>
  <si>
    <t>Dispozitiv electro-chirurgical (diatermocoagulator caracteristici de baza) cu troliu 280230</t>
  </si>
  <si>
    <t>Dispozitiv electro-chirurgical (diatermocoagulator caracteristici avansate) 280220</t>
  </si>
  <si>
    <t>Dispozitiv electro-chirurgical (diatermocoagulator caracteristici medii) 280210</t>
  </si>
  <si>
    <t>Dispozitiv electro-chirurgical (diatermocoagulator caracteristici de baza) 280200</t>
  </si>
  <si>
    <t>Laser diod, chirurgical, 25 W,  280120</t>
  </si>
  <si>
    <t>Laser diod, chirurgical, 20 W, 280110</t>
  </si>
  <si>
    <t>Distilator cu bidistilare 4L 270470</t>
  </si>
  <si>
    <t>Distilator cu bidistilare 2L 270460</t>
  </si>
  <si>
    <t xml:space="preserve">Distilator cu mono distilare 25L 270450 </t>
  </si>
  <si>
    <t>Distilator cu mono distilare 8L 270430</t>
  </si>
  <si>
    <t>Distilator cu mono distilare 4L cu rezervor 270420</t>
  </si>
  <si>
    <t>Distilator cu mono distilare 4L 270410</t>
  </si>
  <si>
    <t xml:space="preserve">Distilator cu mono distilare 2L 270400 </t>
  </si>
  <si>
    <t>Sterilizator 400 L 270350</t>
  </si>
  <si>
    <t>Sterilizator 200 L 270340</t>
  </si>
  <si>
    <t>Sterilizator 110 L 270330</t>
  </si>
  <si>
    <t>Sterilizator 80 L 270320</t>
  </si>
  <si>
    <t>Sterilizator 40 L 270310</t>
  </si>
  <si>
    <t>Sterilizator 20 L 270300</t>
  </si>
  <si>
    <t>Masina de spalare si dezinfectare a instrumentariului chirurgical, 250L cu 2 uși 270271</t>
  </si>
  <si>
    <t>Masina de spalare si dezinfectare a instrumentariului chirurgical, 250L cu o ușă 270270</t>
  </si>
  <si>
    <t>Masina de spalare si dezinfectare a instrumentariului chirurgical, 150L cu 2 uși 270261</t>
  </si>
  <si>
    <t>Masina de spalare si dezinfectare a instrumentariului chirurgical, 150L cu o ușă 270260</t>
  </si>
  <si>
    <t>Masina de spalare si dezinfectare a instrumentariului chirurgical, 60L  270250</t>
  </si>
  <si>
    <t>Autoclav 400 l cu încărcare orizontală (oțel AISI 316L) cu ciclu de vacuum (caracteristici avansate) 270240</t>
  </si>
  <si>
    <t>Autoclav 400 l cu încărcare orizontală (caracteristici de baza) 270230</t>
  </si>
  <si>
    <t>Autoclav 200 l cu încărcare orizontală  (caracteristici avansate) 270220</t>
  </si>
  <si>
    <t>Autoclav 200 l cu încărcare orizontală (caracteristici de bază) 270210</t>
  </si>
  <si>
    <t>Autoclav 100 l cu încărcare orizontală (oțel AISI 316L) cu ciclu de vacuum 270140</t>
  </si>
  <si>
    <t>Autoclav 100 l cu încărcare orizontală (oțel inox) cu ciclu de vacuum 270130</t>
  </si>
  <si>
    <t>Autoclav 26-40L, cu vacuum, clasa B 270120</t>
  </si>
  <si>
    <t>Autoclav 21-25L, cu vacuum, clasa B 270110</t>
  </si>
  <si>
    <t>Autoclav 15-20L, fara vacuum, clasa A 270100</t>
  </si>
  <si>
    <t>Videocolposcop 261010</t>
  </si>
  <si>
    <t>Colposcop 261000</t>
  </si>
  <si>
    <t xml:space="preserve">Audiometru de triaj (screening) 260910 </t>
  </si>
  <si>
    <t>Audiometru 260900</t>
  </si>
  <si>
    <t>Cardiomonitor fetal 260800</t>
  </si>
  <si>
    <t>Tensiometru electronic automat de triaj Pediatric 260790</t>
  </si>
  <si>
    <t>Tensiometru electronic automat de triaj Adult 260780</t>
  </si>
  <si>
    <t>Tensiometru electronic automat Pediatric 260770</t>
  </si>
  <si>
    <t>Tensiometru electronic automat Adult 260760</t>
  </si>
  <si>
    <t>Tensiometru semi-automat Pediatric 260750</t>
  </si>
  <si>
    <t>Tensiometru semi-automat Adult 260740</t>
  </si>
  <si>
    <t>Tensiometru Pediatric cu fonoendoscop 260730</t>
  </si>
  <si>
    <t>Tensiometru Pediatric 260720</t>
  </si>
  <si>
    <t>Tensiometru Adult cu fonoendoscop 260710</t>
  </si>
  <si>
    <t>Tensiometru Adult 260700</t>
  </si>
  <si>
    <t>Higrometru / Psihrometru 15-40C 260640</t>
  </si>
  <si>
    <t>Higrometru/Psihrometru 0-25C  260630</t>
  </si>
  <si>
    <t>Termometru digital cu infrarosu 260620</t>
  </si>
  <si>
    <t>Termometru digital 260610</t>
  </si>
  <si>
    <t>Termometru mecanic 260600</t>
  </si>
  <si>
    <t>Spirograf pentru conexiune la PC 260510</t>
  </si>
  <si>
    <t>Spirograf 260500</t>
  </si>
  <si>
    <t>Pulsoximetru de buzunar 260440</t>
  </si>
  <si>
    <t>Pulsoximetru portabil, Adult, Pediatric 260430</t>
  </si>
  <si>
    <t>Pulsoximetru portabil, Nou-nascut 260420</t>
  </si>
  <si>
    <t>Pulsoximetru, Adult, Pediatric, staționar 260410</t>
  </si>
  <si>
    <t>Pulsoximetru Nou-nascut, stationar 260400</t>
  </si>
  <si>
    <t>Monitor pentru monitorizarea funcțiilor vitale (caracteristici avansate, accesorii Adult, Pediatric) 260370</t>
  </si>
  <si>
    <t>Monitor pentru monitorizarea funcțiilor vitale (caracteristici avansate, accesorii Adult) 260360</t>
  </si>
  <si>
    <t>Monitor pentru monitorizarea funcțiilor vitale (caracteristici avansate, accesorii Pediatric) 260350</t>
  </si>
  <si>
    <t>Monitor pentru monitorizarea funcțiilor vitale (caracteristici avansate, accesorii neonatal) 260340</t>
  </si>
  <si>
    <t>Monitor pentru monitorizarea funcțiilor vitale (caracteristici de baza cu accesorii Adult, Pediatric) 260330</t>
  </si>
  <si>
    <t>Monitor pentru monitorizarea funcțiilor vitale (caracteristici de baza cu accesorii Adult) 260320</t>
  </si>
  <si>
    <t>Monitor pentru monitorizarea funcțiilor vitale (caracteristici de baza cu accesorii Pediatric) 260310</t>
  </si>
  <si>
    <t>Monitor pentru monitorizarea funcțiilor vitale (caracteristici de baza cu accesorii neonatal) 260300</t>
  </si>
  <si>
    <t>Monitor Holter ECG (caracteristici avansate) 260270</t>
  </si>
  <si>
    <t>Monitor Holter ECG  (caracteristici de baza) 260260</t>
  </si>
  <si>
    <t>Stress sistema diagnostica cu cicloergometru 260250</t>
  </si>
  <si>
    <t>Stress sistema diagnostica cu banda de alergare 260240</t>
  </si>
  <si>
    <t>Electrocardiograf cu 12 canale, caracteristici avansate 260231</t>
  </si>
  <si>
    <t>Electrocardiograf cu 12 canale, caracteristici de baza 260230</t>
  </si>
  <si>
    <t>Electrocardiograf 6 canale, caracteristici avansate cu troleu pe rotile 260222</t>
  </si>
  <si>
    <t>Electrocardiograf cu 6 canale, caracteristici avansate 260221</t>
  </si>
  <si>
    <t>Electrocardiograf cu 6 canale, caracteristici de baza 260220</t>
  </si>
  <si>
    <t>Electrocardiograf 3 canale, caracteristici avansate cu troleu pe rotile 260211</t>
  </si>
  <si>
    <t>Electrocardiograf cu 3 canale, caracteristici avansate 260210</t>
  </si>
  <si>
    <t>Electrocardiograf cu 3 canale, caracteristici de baza 260200</t>
  </si>
  <si>
    <t>Electroencefalograf pentru monitorizarea EEG continuă 260120</t>
  </si>
  <si>
    <t>Electroencefalograf cu fotostimulator  260110</t>
  </si>
  <si>
    <t>Electroencefalograf cu funcţii de bază 260100</t>
  </si>
  <si>
    <t>Termostat laborator  250510</t>
  </si>
  <si>
    <t>Termostat laborator pereți transparenți 250500</t>
  </si>
  <si>
    <t>Agitator de laborator (orbital) pentru PCR 250440</t>
  </si>
  <si>
    <t>Incubator/Agitator pentru microplaci 250430</t>
  </si>
  <si>
    <t>Spălător pentru microplăci 250420</t>
  </si>
  <si>
    <t xml:space="preserve"> Cititor de  microplăci 250410</t>
  </si>
  <si>
    <t>Agitator de laborator (orbital) 250400</t>
  </si>
  <si>
    <t xml:space="preserve"> Incubator (termostat) 80 - 100 l variația de temperatură 250330</t>
  </si>
  <si>
    <t>Incubator (termostat) 80 - 100 l  250320</t>
  </si>
  <si>
    <t xml:space="preserve"> Incubator (termostat) 40 - 60 l 250310 </t>
  </si>
  <si>
    <t xml:space="preserve"> Incubator (termostat) 20 - 35L 250300 </t>
  </si>
  <si>
    <t>Microscop cu fluorescenţă (trinocular) 250230</t>
  </si>
  <si>
    <t>Microscop cu fluorescenţă (binocular) 250220</t>
  </si>
  <si>
    <t>Microscop binocular, cu contrast de fază 250210</t>
  </si>
  <si>
    <t>Microscop binocular, simplu 250200</t>
  </si>
  <si>
    <t>VALOAREA ESTIMATĂ FĂRĂ TVA/ REOFERTARE</t>
  </si>
  <si>
    <t xml:space="preserve">PREȚ ESTIMAT ACORD CADRU FĂRĂ TVA/REOFERTARE </t>
  </si>
  <si>
    <t>VALOAREA ESTIMATĂ FĂRĂ TVA/COD GENERIC</t>
  </si>
  <si>
    <t>PREȚ ESTIMAT FĂRĂ TVA /COD GENERIC</t>
  </si>
  <si>
    <t>COD GENERIC</t>
  </si>
  <si>
    <t>REOFERTARE</t>
  </si>
  <si>
    <t>CEL MAI MIC COST</t>
  </si>
  <si>
    <t>REFUZURI</t>
  </si>
  <si>
    <t>Grand Total</t>
  </si>
  <si>
    <t>IMSP CENTRUL DE SANATATE SOROCA-NOUA</t>
  </si>
  <si>
    <t>IMSP SPITALUL RAIONAL FLORESTI.xlsx</t>
  </si>
  <si>
    <t>IMSP SPITALUL RAIONAL DONDUSENI.xlsx</t>
  </si>
  <si>
    <t>IMSP SPITALUL RAIONAL CAHUL.xlsx</t>
  </si>
  <si>
    <t>IMSP SPITALUL CLINIC BALTI.xlsx</t>
  </si>
  <si>
    <t>SERVICIUL DE INFORMATII SI SECURITATE AL REPUBLICII MOLDOVA.xlsx</t>
  </si>
  <si>
    <t>IMSP SPITALUL RAIONAL UNGHENI.xlsx</t>
  </si>
  <si>
    <t>IMSP SPITALUL RAIONAL TELENESTI.xlsx</t>
  </si>
  <si>
    <t>IMSP SPITALUL RAIONAL STRASENI.xlsx</t>
  </si>
  <si>
    <t>IMSP SPITALUL RAIONAL SOROCA A PRISACARI.xlsx</t>
  </si>
  <si>
    <t>IMSP SPITALUL RAIONAL SOLDANESTI.xlsx</t>
  </si>
  <si>
    <t>IMSP SPITALUL RAIONAL SANGEREI.xlsx</t>
  </si>
  <si>
    <t>IMSP SPITALUL RAIONAL REZINA.xlsx</t>
  </si>
  <si>
    <t>IMSP SPITALUL RAIONAL ORHEI.xlsx</t>
  </si>
  <si>
    <t>IMSP SPITALUL RAIONAL IALOVENI.xlsx</t>
  </si>
  <si>
    <t>IMSP SPITALUL RAIONAL HANCESTI.xlsx</t>
  </si>
  <si>
    <t>IMSP SPITALUL RAIONAL GLODENI.xlsx</t>
  </si>
  <si>
    <t>IMSP SPITALUL RAIONAL FALESTI.xlsx</t>
  </si>
  <si>
    <t>IMSP SPITALUL RAIONAL DROCHIA NICOLAE TESTEMITANU.xlsx</t>
  </si>
  <si>
    <t>IMSP SPITALUL RAIONAL COMRAT ISAAC GURFINCHEL.xlsx</t>
  </si>
  <si>
    <t>IMSP SPITALUL RAIONAL CEADIR-LUNGA.xlsx</t>
  </si>
  <si>
    <t>IMSP SPITALUL RAIONAL CALARASI.xlsx</t>
  </si>
  <si>
    <t>IMSP SPITALUL RAIONAL ANENII NOI.xlsx</t>
  </si>
  <si>
    <t>IMSP SPITALUL DE PSIHIATRIE BALTI.xlsx</t>
  </si>
  <si>
    <t>IMSP SPITALUL CLINIC REPUBLICAN TIMOFEI MOSNEAGA.xlsx</t>
  </si>
  <si>
    <t>IMSP SPITALUL CLINIC MUNICIPAL SFANTUL ARHANGHEL MIHAIL.xlsx</t>
  </si>
  <si>
    <t>IMSP SPITALUL CLINIC MUNICIPAL NR 4.xlsx</t>
  </si>
  <si>
    <t>IMSP SPITALUL CLINIC MUNICIPAL GHEORGHE PALADI.xlsx</t>
  </si>
  <si>
    <t>IMSP SPITALUL CLINIC MUNICIPAL DE FTIZIOPNEUMOLOGIE.xlsx</t>
  </si>
  <si>
    <t>IMSP SPITALUL CLINIC MUNICIPAL DE COPII V IGNATENCO.xlsx</t>
  </si>
  <si>
    <t>IMSP SPITALUL CLINIC MUNICIPAL DE COPII NR 1.xlsx</t>
  </si>
  <si>
    <t>IMSP SPITALUL CLINIC MUNICIPAL DE BOLI CONTAGIOASE DE COPII.xlsx</t>
  </si>
  <si>
    <t>IMSP SPITALUL CLINIC DE TRAUMATOLOGIE SI ORTOPEDIE.xlsx</t>
  </si>
  <si>
    <t>IMSP SPITALUL CLINIC DE PSIHIATRIE.xlsx</t>
  </si>
  <si>
    <t>IMSP SPITALUL CLINIC DE BOLI INFECTIOASE T CIORBA.xlsx</t>
  </si>
  <si>
    <t>IMSP POLICLINICA DE STAT.xlsx</t>
  </si>
  <si>
    <t>IMSP INSTITUTUL ONCOLOGIC.xlsx</t>
  </si>
  <si>
    <t>IMSP INSTITUTUL DE MEDICINA URGENTA.xlsx</t>
  </si>
  <si>
    <t>IMSP INSTITUTUL DE FTIZIOPNEUMOLOGIE CHIRIL DRAGANIUC.xlsx</t>
  </si>
  <si>
    <t>IMSP CLINICA UNIVERSITARA DE ASISTENTA MEDICALA PRIMARA A USMF N TESTIMITANU.xlsx</t>
  </si>
  <si>
    <t>IMSP CENTRUL STOMATOLOGIC MUNICIPAL DE COPII.xlsx</t>
  </si>
  <si>
    <t>IMSP CENTRUL MEDICILOR DE FAMILIE FLORESTI.xlsx</t>
  </si>
  <si>
    <t>IMSP CENTRUL DE SANATATE VULCANESTI.xlsx</t>
  </si>
  <si>
    <t>IMSP CENTRUL DE SANATATE VARNITA.xlsx</t>
  </si>
  <si>
    <t>IMSP CENTRUL DE SANATATE TRUSENI.xlsx</t>
  </si>
  <si>
    <t>IMSP CENTRUL DE SANATATE TARIGRAD.xlsx</t>
  </si>
  <si>
    <t>IMSP CENTRUL DE SANATATE TARACLIA.xlsx</t>
  </si>
  <si>
    <t>IMSP CENTRUL DE SANATATE STURZOVCA.xlsx</t>
  </si>
  <si>
    <t>IMSP CENTRUL DE SANATATE STRASENI.xlsx</t>
  </si>
  <si>
    <t>IMSP CENTRUL DE SANATATE STEFAN VODA.xlsx</t>
  </si>
  <si>
    <t>IMSP CENTRUL DE SANATATE STAUCENI.xlsx</t>
  </si>
  <si>
    <t>IMSP CENTRUL DE SANATATE SOROCA.xlsx</t>
  </si>
  <si>
    <t>IMSP CENTRUL DE SANATATE SOLDANESTI.xlsx</t>
  </si>
  <si>
    <t>IMSP CENTRUL DE SANATATE SANGEREI.xlsx</t>
  </si>
  <si>
    <t>IMSP CENTRUL DE SANATATE SANATAUCA.xlsx</t>
  </si>
  <si>
    <t>IMSP CENTRUL DE SANATATE RASCANI.xlsx</t>
  </si>
  <si>
    <t>IMSP CENTRUL DE SANATATE PELINIA.xlsx</t>
  </si>
  <si>
    <t>IMSP CENTRUL DE SANATATE ORHEI NR 1.xlsx</t>
  </si>
  <si>
    <t>IMSP CENTRUL DE SANATATE NISPORENI.xlsx</t>
  </si>
  <si>
    <t>IMSP CENTRUL DE SANATATE MINDRESTI.xlsx</t>
  </si>
  <si>
    <t>IMSP CENTRUL DE SANATATE MAGDACESTI.xlsx</t>
  </si>
  <si>
    <t>IMSP CENTRUL DE SANATATE IALOVENI.xlsx</t>
  </si>
  <si>
    <t>IMSP CENTRUL DE SANATATE HANCESTI.xlsx</t>
  </si>
  <si>
    <t>IMSP CENTRUL DE SANATATE GLODENI.xlsx</t>
  </si>
  <si>
    <t>IMSP CENTRUL DE SANATATE FALESTI.xlsx</t>
  </si>
  <si>
    <t>IMSP CENTRUL DE SANATATE DURLESTI.xlsx</t>
  </si>
  <si>
    <t>IMSP CENTRUL DE SANATATE DROCHIA A MANZIUC.xlsx</t>
  </si>
  <si>
    <t>IMSP CENTRUL DE SANATATE CUPCINI.xlsx</t>
  </si>
  <si>
    <t>IMSP CENTRUL DE SANATATE COPCEAC.xlsx</t>
  </si>
  <si>
    <t>IMSP CENTRUL DE SANATATE COPANCA.xlsx</t>
  </si>
  <si>
    <t>IMSP CENTRUL DE SANATATE COMRAT.xlsx</t>
  </si>
  <si>
    <t>IMSP CENTRUL DE SANATATE CIMISLIA.xlsx</t>
  </si>
  <si>
    <t>IMSP CENTRUL DE SANATATE CAZANESTI.xlsx</t>
  </si>
  <si>
    <t>IMSP CENTRUL DE SANATATE CANTEMIR.xlsx</t>
  </si>
  <si>
    <t>IMSP CENTRUL DE SANATATE CALARASI.xlsx</t>
  </si>
  <si>
    <t>IMSP CENTRUL DE SANATATE CAHUL.xlsx</t>
  </si>
  <si>
    <t>IMSP CENTRUL DE SANATATE BRICENI.xlsx</t>
  </si>
  <si>
    <t>IMSP CENTRUL DE SANATATE ANENII NOI.xlsx</t>
  </si>
  <si>
    <t>IMSP ASOCIATIA MEDICALA TERITORIALA RASCANI.xlsx</t>
  </si>
  <si>
    <t>IMSP ASOCIATIA MEDICALA TERITORIALA CIOCANA.xlsx</t>
  </si>
  <si>
    <t>IMSP ASOCIATIA MEDICALA TERITORIALA CENTRU.xlsx</t>
  </si>
  <si>
    <t>IMSP ASOCIATIA MEDICALA TERITORIALA BUIUCANI.xlsx</t>
  </si>
  <si>
    <t>IMSP ASOCIATIA MEDICALA TERITORIALA BOTANICA.xlsx</t>
  </si>
  <si>
    <t>CMF ZIMATI-MED.xlsx</t>
  </si>
  <si>
    <t>CENTRUL REPUBLICAN DE REABILITARE PENTRU COPII.xlsx</t>
  </si>
  <si>
    <t>CENTRUL DE RECUPERARE PENTRU COPII CEADIR-LUNGA.xlsx</t>
  </si>
  <si>
    <t>CENTRUL DE PLASAMENT TEMPORAR PENTRU COPII CU DIZABILITATI HANCESTI.xlsx</t>
  </si>
  <si>
    <t>CENTRUL DE MEDICINA LEGALA.xlsx</t>
  </si>
  <si>
    <t>AGENTIA REZERVE MATERIALE.xlsx</t>
  </si>
  <si>
    <t>ADMINISTRATIA NATIONALA A PENITENCIARELOR.xlsx</t>
  </si>
  <si>
    <t>Unitatea de măsură</t>
  </si>
  <si>
    <t>Denumirea poziției</t>
  </si>
  <si>
    <t>Denumire Lot</t>
  </si>
  <si>
    <t>Nr. Lot</t>
  </si>
  <si>
    <t>Source.Name</t>
  </si>
  <si>
    <t>Sum of Cantitatea anul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</si>
</sst>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43" fontId="0" fillId="0" borderId="0" xfId="1" applyFont="1"/>
    <xf numFmtId="4" fontId="0" fillId="0" borderId="2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43" fontId="0" fillId="0" borderId="4" xfId="1" applyFont="1" applyBorder="1"/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0" xfId="0" applyFill="1"/>
    <xf numFmtId="43" fontId="0" fillId="0" borderId="4" xfId="1" applyFont="1" applyFill="1" applyBorder="1"/>
    <xf numFmtId="0" fontId="0" fillId="2" borderId="0" xfId="0" applyFill="1"/>
    <xf numFmtId="43" fontId="0" fillId="2" borderId="4" xfId="1" applyFont="1" applyFill="1" applyBorder="1"/>
    <xf numFmtId="0" fontId="0" fillId="2" borderId="4" xfId="0" applyFill="1" applyBorder="1" applyAlignment="1">
      <alignment horizontal="center" vertical="center"/>
    </xf>
    <xf numFmtId="0" fontId="0" fillId="2" borderId="4" xfId="0" applyFill="1" applyBorder="1"/>
    <xf numFmtId="0" fontId="1" fillId="3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/>
    </xf>
    <xf numFmtId="0" fontId="0" fillId="10" borderId="4" xfId="0" applyFill="1" applyBorder="1"/>
    <xf numFmtId="0" fontId="0" fillId="0" borderId="5" xfId="0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O189"/>
  <sheetViews>
    <sheetView tabSelected="1" zoomScale="80" zoomScaleNormal="80" workbookViewId="0">
      <selection activeCell="CL59" sqref="E59:CL59"/>
    </sheetView>
  </sheetViews>
  <sheetFormatPr defaultRowHeight="15" x14ac:dyDescent="0.25"/>
  <cols>
    <col min="2" max="2" width="102.42578125" customWidth="1"/>
    <col min="3" max="3" width="9.42578125" customWidth="1"/>
    <col min="4" max="4" width="8.7109375" customWidth="1"/>
    <col min="5" max="94" width="4.28515625" customWidth="1"/>
    <col min="95" max="95" width="11.28515625" hidden="1" customWidth="1"/>
    <col min="96" max="96" width="10" hidden="1" customWidth="1"/>
    <col min="97" max="97" width="11.42578125" hidden="1" customWidth="1"/>
    <col min="98" max="98" width="9.140625" hidden="1" customWidth="1"/>
    <col min="99" max="99" width="10.140625" customWidth="1"/>
    <col min="100" max="100" width="17.42578125" hidden="1" customWidth="1"/>
    <col min="101" max="101" width="19.42578125" hidden="1" customWidth="1"/>
    <col min="102" max="102" width="20.5703125" hidden="1" customWidth="1"/>
    <col min="103" max="103" width="19.7109375" hidden="1" customWidth="1"/>
  </cols>
  <sheetData>
    <row r="1" spans="1:103" x14ac:dyDescent="0.25">
      <c r="A1" s="23" t="s">
        <v>292</v>
      </c>
      <c r="B1" s="23"/>
      <c r="C1" s="23"/>
      <c r="D1" s="23"/>
      <c r="E1" s="23" t="s">
        <v>291</v>
      </c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</row>
    <row r="2" spans="1:103" ht="54.75" customHeight="1" x14ac:dyDescent="0.25">
      <c r="A2" s="22" t="s">
        <v>290</v>
      </c>
      <c r="B2" s="22" t="s">
        <v>289</v>
      </c>
      <c r="C2" s="22" t="s">
        <v>288</v>
      </c>
      <c r="D2" s="22" t="s">
        <v>287</v>
      </c>
      <c r="E2" s="22" t="s">
        <v>286</v>
      </c>
      <c r="F2" s="22" t="s">
        <v>285</v>
      </c>
      <c r="G2" s="22" t="s">
        <v>284</v>
      </c>
      <c r="H2" s="22" t="s">
        <v>283</v>
      </c>
      <c r="I2" s="22" t="s">
        <v>282</v>
      </c>
      <c r="J2" s="22" t="s">
        <v>281</v>
      </c>
      <c r="K2" s="22" t="s">
        <v>280</v>
      </c>
      <c r="L2" s="22" t="s">
        <v>279</v>
      </c>
      <c r="M2" s="22" t="s">
        <v>278</v>
      </c>
      <c r="N2" s="22" t="s">
        <v>277</v>
      </c>
      <c r="O2" s="22" t="s">
        <v>276</v>
      </c>
      <c r="P2" s="22" t="s">
        <v>275</v>
      </c>
      <c r="Q2" s="22" t="s">
        <v>274</v>
      </c>
      <c r="R2" s="22" t="s">
        <v>273</v>
      </c>
      <c r="S2" s="22" t="s">
        <v>272</v>
      </c>
      <c r="T2" s="22" t="s">
        <v>271</v>
      </c>
      <c r="U2" s="22" t="s">
        <v>270</v>
      </c>
      <c r="V2" s="22" t="s">
        <v>269</v>
      </c>
      <c r="W2" s="22" t="s">
        <v>268</v>
      </c>
      <c r="X2" s="22" t="s">
        <v>267</v>
      </c>
      <c r="Y2" s="22" t="s">
        <v>266</v>
      </c>
      <c r="Z2" s="22" t="s">
        <v>265</v>
      </c>
      <c r="AA2" s="22" t="s">
        <v>264</v>
      </c>
      <c r="AB2" s="22" t="s">
        <v>263</v>
      </c>
      <c r="AC2" s="22" t="s">
        <v>262</v>
      </c>
      <c r="AD2" s="22" t="s">
        <v>261</v>
      </c>
      <c r="AE2" s="22" t="s">
        <v>260</v>
      </c>
      <c r="AF2" s="22" t="s">
        <v>259</v>
      </c>
      <c r="AG2" s="22" t="s">
        <v>258</v>
      </c>
      <c r="AH2" s="22" t="s">
        <v>257</v>
      </c>
      <c r="AI2" s="22" t="s">
        <v>256</v>
      </c>
      <c r="AJ2" s="22" t="s">
        <v>255</v>
      </c>
      <c r="AK2" s="22" t="s">
        <v>254</v>
      </c>
      <c r="AL2" s="22" t="s">
        <v>253</v>
      </c>
      <c r="AM2" s="22" t="s">
        <v>252</v>
      </c>
      <c r="AN2" s="22" t="s">
        <v>251</v>
      </c>
      <c r="AO2" s="22" t="s">
        <v>250</v>
      </c>
      <c r="AP2" s="22" t="s">
        <v>249</v>
      </c>
      <c r="AQ2" s="22" t="s">
        <v>248</v>
      </c>
      <c r="AR2" s="22" t="s">
        <v>247</v>
      </c>
      <c r="AS2" s="22" t="s">
        <v>246</v>
      </c>
      <c r="AT2" s="22" t="s">
        <v>245</v>
      </c>
      <c r="AU2" s="22" t="s">
        <v>244</v>
      </c>
      <c r="AV2" s="22" t="s">
        <v>243</v>
      </c>
      <c r="AW2" s="22" t="s">
        <v>242</v>
      </c>
      <c r="AX2" s="22" t="s">
        <v>241</v>
      </c>
      <c r="AY2" s="22" t="s">
        <v>240</v>
      </c>
      <c r="AZ2" s="22" t="s">
        <v>239</v>
      </c>
      <c r="BA2" s="22" t="s">
        <v>238</v>
      </c>
      <c r="BB2" s="22" t="s">
        <v>237</v>
      </c>
      <c r="BC2" s="22" t="s">
        <v>236</v>
      </c>
      <c r="BD2" s="22" t="s">
        <v>235</v>
      </c>
      <c r="BE2" s="22" t="s">
        <v>234</v>
      </c>
      <c r="BF2" s="22" t="s">
        <v>233</v>
      </c>
      <c r="BG2" s="22" t="s">
        <v>232</v>
      </c>
      <c r="BH2" s="22" t="s">
        <v>231</v>
      </c>
      <c r="BI2" s="22" t="s">
        <v>230</v>
      </c>
      <c r="BJ2" s="22" t="s">
        <v>229</v>
      </c>
      <c r="BK2" s="22" t="s">
        <v>228</v>
      </c>
      <c r="BL2" s="22" t="s">
        <v>227</v>
      </c>
      <c r="BM2" s="22" t="s">
        <v>226</v>
      </c>
      <c r="BN2" s="22" t="s">
        <v>225</v>
      </c>
      <c r="BO2" s="22" t="s">
        <v>224</v>
      </c>
      <c r="BP2" s="22" t="s">
        <v>223</v>
      </c>
      <c r="BQ2" s="22" t="s">
        <v>222</v>
      </c>
      <c r="BR2" s="22" t="s">
        <v>221</v>
      </c>
      <c r="BS2" s="22" t="s">
        <v>220</v>
      </c>
      <c r="BT2" s="22" t="s">
        <v>219</v>
      </c>
      <c r="BU2" s="22" t="s">
        <v>218</v>
      </c>
      <c r="BV2" s="22" t="s">
        <v>217</v>
      </c>
      <c r="BW2" s="22" t="s">
        <v>216</v>
      </c>
      <c r="BX2" s="22" t="s">
        <v>215</v>
      </c>
      <c r="BY2" s="22" t="s">
        <v>214</v>
      </c>
      <c r="BZ2" s="22" t="s">
        <v>213</v>
      </c>
      <c r="CA2" s="22" t="s">
        <v>212</v>
      </c>
      <c r="CB2" s="22" t="s">
        <v>211</v>
      </c>
      <c r="CC2" s="22" t="s">
        <v>210</v>
      </c>
      <c r="CD2" s="22" t="s">
        <v>209</v>
      </c>
      <c r="CE2" s="22" t="s">
        <v>208</v>
      </c>
      <c r="CF2" s="22" t="s">
        <v>207</v>
      </c>
      <c r="CG2" s="22" t="s">
        <v>206</v>
      </c>
      <c r="CH2" s="22" t="s">
        <v>205</v>
      </c>
      <c r="CI2" s="22" t="s">
        <v>204</v>
      </c>
      <c r="CJ2" s="22" t="s">
        <v>203</v>
      </c>
      <c r="CK2" s="22" t="s">
        <v>202</v>
      </c>
      <c r="CL2" s="22" t="s">
        <v>201</v>
      </c>
      <c r="CM2" s="22" t="s">
        <v>200</v>
      </c>
      <c r="CN2" s="22" t="s">
        <v>199</v>
      </c>
      <c r="CO2" s="22" t="s">
        <v>198</v>
      </c>
      <c r="CP2" s="22" t="s">
        <v>197</v>
      </c>
      <c r="CQ2" s="21" t="s">
        <v>196</v>
      </c>
      <c r="CR2" s="20" t="s">
        <v>195</v>
      </c>
      <c r="CS2" s="19" t="s">
        <v>194</v>
      </c>
      <c r="CT2" s="18" t="s">
        <v>193</v>
      </c>
      <c r="CU2" s="17" t="s">
        <v>192</v>
      </c>
      <c r="CV2" s="16" t="s">
        <v>191</v>
      </c>
      <c r="CW2" s="15" t="s">
        <v>190</v>
      </c>
      <c r="CX2" s="16" t="s">
        <v>189</v>
      </c>
      <c r="CY2" s="15" t="s">
        <v>188</v>
      </c>
    </row>
    <row r="3" spans="1:103" x14ac:dyDescent="0.25">
      <c r="A3" s="8">
        <v>163</v>
      </c>
      <c r="B3" s="8" t="s">
        <v>187</v>
      </c>
      <c r="C3" s="8" t="s">
        <v>187</v>
      </c>
      <c r="D3" s="8" t="s">
        <v>6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>
        <v>1</v>
      </c>
      <c r="BJ3" s="8"/>
      <c r="BK3" s="8"/>
      <c r="BL3" s="8">
        <v>1</v>
      </c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>
        <v>1</v>
      </c>
      <c r="CF3" s="8"/>
      <c r="CG3" s="8">
        <v>2</v>
      </c>
      <c r="CH3" s="8"/>
      <c r="CI3" s="8"/>
      <c r="CJ3" s="8"/>
      <c r="CK3" s="8"/>
      <c r="CL3" s="8"/>
      <c r="CM3" s="8"/>
      <c r="CN3" s="8"/>
      <c r="CO3" s="8"/>
      <c r="CP3" s="8"/>
      <c r="CQ3" s="7">
        <v>14</v>
      </c>
      <c r="CR3" s="7"/>
      <c r="CS3" s="7"/>
      <c r="CT3" s="7">
        <v>9</v>
      </c>
      <c r="CU3" s="7">
        <f>CQ3-CR3-CS3-CT3</f>
        <v>5</v>
      </c>
      <c r="CV3" s="6">
        <v>12838.89</v>
      </c>
      <c r="CW3" s="6">
        <f>CV3*CU3</f>
        <v>64194.45</v>
      </c>
      <c r="CX3" s="6">
        <v>11555</v>
      </c>
      <c r="CY3" s="6">
        <f>CX3*CT3</f>
        <v>103995</v>
      </c>
    </row>
    <row r="4" spans="1:103" x14ac:dyDescent="0.25">
      <c r="A4" s="8">
        <v>164</v>
      </c>
      <c r="B4" s="8" t="s">
        <v>186</v>
      </c>
      <c r="C4" s="8" t="s">
        <v>186</v>
      </c>
      <c r="D4" s="8" t="s">
        <v>6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>
        <v>1</v>
      </c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>
        <v>2</v>
      </c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>
        <v>1</v>
      </c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7">
        <v>4</v>
      </c>
      <c r="CR4" s="7"/>
      <c r="CS4" s="7"/>
      <c r="CT4" s="7"/>
      <c r="CU4" s="7">
        <f>CQ4-CR4-CS4-CT4</f>
        <v>4</v>
      </c>
      <c r="CV4" s="6">
        <v>22942.22</v>
      </c>
      <c r="CW4" s="6">
        <f>CV4*CU4</f>
        <v>91768.88</v>
      </c>
      <c r="CX4" s="6">
        <v>0</v>
      </c>
      <c r="CY4" s="6"/>
    </row>
    <row r="5" spans="1:103" hidden="1" x14ac:dyDescent="0.25">
      <c r="A5" s="8">
        <v>165</v>
      </c>
      <c r="B5" s="8" t="s">
        <v>185</v>
      </c>
      <c r="C5" s="8" t="s">
        <v>185</v>
      </c>
      <c r="D5" s="8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7"/>
      <c r="CR5" s="7"/>
      <c r="CS5" s="7"/>
      <c r="CT5" s="7"/>
      <c r="CU5" s="7">
        <f>CQ5-CR5-CS5-CT5</f>
        <v>0</v>
      </c>
      <c r="CV5" s="6">
        <v>47948.89</v>
      </c>
      <c r="CW5" s="6">
        <f>CV5*CU5</f>
        <v>0</v>
      </c>
      <c r="CX5" s="6">
        <v>0</v>
      </c>
      <c r="CY5" s="6"/>
    </row>
    <row r="6" spans="1:103" hidden="1" x14ac:dyDescent="0.25">
      <c r="A6" s="8">
        <v>166</v>
      </c>
      <c r="B6" s="8" t="s">
        <v>184</v>
      </c>
      <c r="C6" s="8" t="s">
        <v>184</v>
      </c>
      <c r="D6" s="8" t="s">
        <v>6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7"/>
      <c r="CR6" s="7"/>
      <c r="CS6" s="7"/>
      <c r="CT6" s="7"/>
      <c r="CU6" s="7">
        <f>CQ6-CR6-CS6-CT6</f>
        <v>0</v>
      </c>
      <c r="CV6" s="6">
        <v>49800</v>
      </c>
      <c r="CW6" s="6">
        <f>CV6*CU6</f>
        <v>0</v>
      </c>
      <c r="CX6" s="6">
        <v>0</v>
      </c>
      <c r="CY6" s="6"/>
    </row>
    <row r="7" spans="1:103" x14ac:dyDescent="0.25">
      <c r="A7" s="8">
        <v>167</v>
      </c>
      <c r="B7" s="8" t="s">
        <v>183</v>
      </c>
      <c r="C7" s="8" t="s">
        <v>183</v>
      </c>
      <c r="D7" s="8" t="s">
        <v>6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>
        <v>1</v>
      </c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>
        <v>1</v>
      </c>
      <c r="CM7" s="8"/>
      <c r="CN7" s="8"/>
      <c r="CO7" s="8"/>
      <c r="CP7" s="8"/>
      <c r="CQ7" s="7">
        <v>2</v>
      </c>
      <c r="CR7" s="7"/>
      <c r="CS7" s="7"/>
      <c r="CT7" s="7"/>
      <c r="CU7" s="7">
        <f>CQ7-CR7-CS7-CT7</f>
        <v>2</v>
      </c>
      <c r="CV7" s="6">
        <v>9520</v>
      </c>
      <c r="CW7" s="6">
        <f>CV7*CU7</f>
        <v>19040</v>
      </c>
      <c r="CX7" s="6">
        <v>0</v>
      </c>
      <c r="CY7" s="6"/>
    </row>
    <row r="8" spans="1:103" x14ac:dyDescent="0.25">
      <c r="A8" s="8">
        <v>168</v>
      </c>
      <c r="B8" s="8" t="s">
        <v>182</v>
      </c>
      <c r="C8" s="8" t="s">
        <v>182</v>
      </c>
      <c r="D8" s="8" t="s">
        <v>6</v>
      </c>
      <c r="E8" s="8"/>
      <c r="F8" s="8"/>
      <c r="G8" s="8"/>
      <c r="H8" s="8"/>
      <c r="I8" s="8"/>
      <c r="J8" s="8"/>
      <c r="K8" s="8"/>
      <c r="L8" s="8"/>
      <c r="M8" s="8"/>
      <c r="N8" s="8"/>
      <c r="O8" s="8">
        <v>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>
        <v>1</v>
      </c>
      <c r="AY8" s="8"/>
      <c r="AZ8" s="8"/>
      <c r="BA8" s="8"/>
      <c r="BB8" s="8"/>
      <c r="BC8" s="8"/>
      <c r="BD8" s="8"/>
      <c r="BE8" s="8"/>
      <c r="BF8" s="8"/>
      <c r="BG8" s="8"/>
      <c r="BH8" s="8">
        <v>2</v>
      </c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>
        <v>2</v>
      </c>
      <c r="BY8" s="8">
        <v>1</v>
      </c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>
        <v>1</v>
      </c>
      <c r="CM8" s="8"/>
      <c r="CN8" s="8"/>
      <c r="CO8" s="8"/>
      <c r="CP8" s="8"/>
      <c r="CQ8" s="7">
        <v>8</v>
      </c>
      <c r="CR8" s="7"/>
      <c r="CS8" s="7"/>
      <c r="CT8" s="7"/>
      <c r="CU8" s="7">
        <f>CQ8-CR8-CS8-CT8</f>
        <v>8</v>
      </c>
      <c r="CV8" s="6">
        <v>11383.33</v>
      </c>
      <c r="CW8" s="6">
        <f>CV8*CU8</f>
        <v>91066.64</v>
      </c>
      <c r="CX8" s="6">
        <v>0</v>
      </c>
      <c r="CY8" s="6"/>
    </row>
    <row r="9" spans="1:103" x14ac:dyDescent="0.25">
      <c r="A9" s="8">
        <v>169</v>
      </c>
      <c r="B9" s="8" t="s">
        <v>181</v>
      </c>
      <c r="C9" s="8" t="s">
        <v>181</v>
      </c>
      <c r="D9" s="8" t="s">
        <v>6</v>
      </c>
      <c r="E9" s="8"/>
      <c r="F9" s="8"/>
      <c r="G9" s="8"/>
      <c r="H9" s="8"/>
      <c r="I9" s="8">
        <v>2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7">
        <v>2</v>
      </c>
      <c r="CR9" s="7"/>
      <c r="CS9" s="7"/>
      <c r="CT9" s="7"/>
      <c r="CU9" s="7">
        <f>CQ9-CR9-CS9-CT9</f>
        <v>2</v>
      </c>
      <c r="CV9" s="6">
        <v>12210</v>
      </c>
      <c r="CW9" s="6">
        <f>CV9*CU9</f>
        <v>24420</v>
      </c>
      <c r="CX9" s="6">
        <v>0</v>
      </c>
      <c r="CY9" s="6"/>
    </row>
    <row r="10" spans="1:103" x14ac:dyDescent="0.25">
      <c r="A10" s="8">
        <v>170</v>
      </c>
      <c r="B10" s="8" t="s">
        <v>180</v>
      </c>
      <c r="C10" s="8" t="s">
        <v>180</v>
      </c>
      <c r="D10" s="8" t="s">
        <v>6</v>
      </c>
      <c r="E10" s="8"/>
      <c r="F10" s="8"/>
      <c r="G10" s="8">
        <v>1</v>
      </c>
      <c r="H10" s="8"/>
      <c r="I10" s="8"/>
      <c r="J10" s="8"/>
      <c r="K10" s="8"/>
      <c r="L10" s="8"/>
      <c r="M10" s="8"/>
      <c r="N10" s="8"/>
      <c r="O10" s="8">
        <v>2</v>
      </c>
      <c r="P10" s="8">
        <v>1</v>
      </c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>
        <v>2</v>
      </c>
      <c r="BE10" s="8">
        <v>2</v>
      </c>
      <c r="BF10" s="8">
        <v>4</v>
      </c>
      <c r="BG10" s="8"/>
      <c r="BH10" s="8"/>
      <c r="BI10" s="8">
        <v>1</v>
      </c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7">
        <v>13</v>
      </c>
      <c r="CR10" s="7"/>
      <c r="CS10" s="7"/>
      <c r="CT10" s="7"/>
      <c r="CU10" s="7">
        <f>CQ10-CR10-CS10-CT10</f>
        <v>13</v>
      </c>
      <c r="CV10" s="6">
        <v>20154.439999999999</v>
      </c>
      <c r="CW10" s="6">
        <f>CV10*CU10</f>
        <v>262007.71999999997</v>
      </c>
      <c r="CX10" s="6">
        <v>0</v>
      </c>
      <c r="CY10" s="6"/>
    </row>
    <row r="11" spans="1:103" x14ac:dyDescent="0.25">
      <c r="A11" s="8">
        <v>171</v>
      </c>
      <c r="B11" s="8" t="s">
        <v>179</v>
      </c>
      <c r="C11" s="8" t="s">
        <v>179</v>
      </c>
      <c r="D11" s="8" t="s">
        <v>6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>
        <v>1</v>
      </c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>
        <v>1</v>
      </c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7">
        <v>2</v>
      </c>
      <c r="CR11" s="7"/>
      <c r="CS11" s="7"/>
      <c r="CT11" s="7"/>
      <c r="CU11" s="7">
        <f>CQ11-CR11-CS11-CT11</f>
        <v>2</v>
      </c>
      <c r="CV11" s="6">
        <v>12754.44</v>
      </c>
      <c r="CW11" s="6">
        <f>CV11*CU11</f>
        <v>25508.880000000001</v>
      </c>
      <c r="CX11" s="6">
        <v>0</v>
      </c>
      <c r="CY11" s="6"/>
    </row>
    <row r="12" spans="1:103" x14ac:dyDescent="0.25">
      <c r="A12" s="8">
        <v>172</v>
      </c>
      <c r="B12" s="8" t="s">
        <v>178</v>
      </c>
      <c r="C12" s="8" t="s">
        <v>178</v>
      </c>
      <c r="D12" s="8" t="s">
        <v>6</v>
      </c>
      <c r="E12" s="8"/>
      <c r="F12" s="8"/>
      <c r="G12" s="8"/>
      <c r="H12" s="8"/>
      <c r="I12" s="8"/>
      <c r="J12" s="8"/>
      <c r="K12" s="8"/>
      <c r="L12" s="8"/>
      <c r="M12" s="8">
        <v>1</v>
      </c>
      <c r="N12" s="8">
        <v>1</v>
      </c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>
        <v>1</v>
      </c>
      <c r="BE12" s="8"/>
      <c r="BF12" s="8"/>
      <c r="BG12" s="8"/>
      <c r="BH12" s="8">
        <v>2</v>
      </c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7">
        <v>5</v>
      </c>
      <c r="CR12" s="7"/>
      <c r="CS12" s="7"/>
      <c r="CT12" s="7"/>
      <c r="CU12" s="7">
        <f>CQ12-CR12-CS12-CT12</f>
        <v>5</v>
      </c>
      <c r="CV12" s="6">
        <v>38283.33</v>
      </c>
      <c r="CW12" s="6">
        <f>CV12*CU12</f>
        <v>191416.65000000002</v>
      </c>
      <c r="CX12" s="6">
        <v>0</v>
      </c>
      <c r="CY12" s="6"/>
    </row>
    <row r="13" spans="1:103" x14ac:dyDescent="0.25">
      <c r="A13" s="8">
        <v>173</v>
      </c>
      <c r="B13" s="8" t="s">
        <v>177</v>
      </c>
      <c r="C13" s="8" t="s">
        <v>177</v>
      </c>
      <c r="D13" s="8" t="s">
        <v>6</v>
      </c>
      <c r="E13" s="8"/>
      <c r="F13" s="8"/>
      <c r="G13" s="8"/>
      <c r="H13" s="8"/>
      <c r="I13" s="8"/>
      <c r="J13" s="8"/>
      <c r="K13" s="8"/>
      <c r="L13" s="8"/>
      <c r="M13" s="8">
        <v>1</v>
      </c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>
        <v>2</v>
      </c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7">
        <v>3</v>
      </c>
      <c r="CR13" s="7"/>
      <c r="CS13" s="7"/>
      <c r="CT13" s="7"/>
      <c r="CU13" s="7">
        <f>CQ13-CR13-CS13-CT13</f>
        <v>3</v>
      </c>
      <c r="CV13" s="6">
        <v>31838.89</v>
      </c>
      <c r="CW13" s="6">
        <f>CV13*CU13</f>
        <v>95516.67</v>
      </c>
      <c r="CX13" s="6">
        <v>0</v>
      </c>
      <c r="CY13" s="6"/>
    </row>
    <row r="14" spans="1:103" hidden="1" x14ac:dyDescent="0.25">
      <c r="A14" s="8">
        <v>174</v>
      </c>
      <c r="B14" s="8" t="s">
        <v>176</v>
      </c>
      <c r="C14" s="8" t="s">
        <v>176</v>
      </c>
      <c r="D14" s="8" t="s">
        <v>6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7"/>
      <c r="CR14" s="7"/>
      <c r="CS14" s="7"/>
      <c r="CT14" s="7"/>
      <c r="CU14" s="7">
        <f>CQ14-CR14-CS14-CT14</f>
        <v>0</v>
      </c>
      <c r="CV14" s="6">
        <v>23433.33</v>
      </c>
      <c r="CW14" s="6">
        <f>CV14*CU14</f>
        <v>0</v>
      </c>
      <c r="CX14" s="6">
        <v>0</v>
      </c>
      <c r="CY14" s="6"/>
    </row>
    <row r="15" spans="1:103" hidden="1" x14ac:dyDescent="0.25">
      <c r="A15" s="8">
        <v>175</v>
      </c>
      <c r="B15" s="8" t="s">
        <v>175</v>
      </c>
      <c r="C15" s="8" t="s">
        <v>175</v>
      </c>
      <c r="D15" s="8" t="s">
        <v>6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7"/>
      <c r="CR15" s="7"/>
      <c r="CS15" s="7"/>
      <c r="CT15" s="7"/>
      <c r="CU15" s="7">
        <f>CQ15-CR15-CS15-CT15</f>
        <v>0</v>
      </c>
      <c r="CV15" s="6">
        <v>16677.78</v>
      </c>
      <c r="CW15" s="6">
        <f>CV15*CU15</f>
        <v>0</v>
      </c>
      <c r="CX15" s="6">
        <v>0</v>
      </c>
      <c r="CY15" s="6"/>
    </row>
    <row r="16" spans="1:103" hidden="1" x14ac:dyDescent="0.25">
      <c r="A16" s="8">
        <v>176</v>
      </c>
      <c r="B16" s="8" t="s">
        <v>174</v>
      </c>
      <c r="C16" s="8" t="s">
        <v>174</v>
      </c>
      <c r="D16" s="8" t="s">
        <v>6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7"/>
      <c r="CR16" s="7"/>
      <c r="CS16" s="7"/>
      <c r="CT16" s="7"/>
      <c r="CU16" s="7">
        <f>CQ16-CR16-CS16-CT16</f>
        <v>0</v>
      </c>
      <c r="CV16" s="6">
        <v>32407.41</v>
      </c>
      <c r="CW16" s="6">
        <f>CV16*CU16</f>
        <v>0</v>
      </c>
      <c r="CX16" s="6">
        <v>0</v>
      </c>
      <c r="CY16" s="6"/>
    </row>
    <row r="17" spans="1:103" hidden="1" x14ac:dyDescent="0.25">
      <c r="A17" s="8">
        <v>177</v>
      </c>
      <c r="B17" s="8" t="s">
        <v>173</v>
      </c>
      <c r="C17" s="8" t="s">
        <v>173</v>
      </c>
      <c r="D17" s="8" t="s">
        <v>6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7"/>
      <c r="CR17" s="7"/>
      <c r="CS17" s="7"/>
      <c r="CT17" s="7"/>
      <c r="CU17" s="7">
        <f>CQ17-CR17-CS17-CT17</f>
        <v>0</v>
      </c>
      <c r="CV17" s="6">
        <v>30563.33</v>
      </c>
      <c r="CW17" s="6">
        <f>CV17*CU17</f>
        <v>0</v>
      </c>
      <c r="CX17" s="6">
        <v>0</v>
      </c>
      <c r="CY17" s="6"/>
    </row>
    <row r="18" spans="1:103" hidden="1" x14ac:dyDescent="0.25">
      <c r="A18" s="8">
        <v>178</v>
      </c>
      <c r="B18" s="8" t="s">
        <v>172</v>
      </c>
      <c r="C18" s="8" t="s">
        <v>172</v>
      </c>
      <c r="D18" s="8" t="s">
        <v>6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7"/>
      <c r="CR18" s="7"/>
      <c r="CS18" s="7"/>
      <c r="CT18" s="7"/>
      <c r="CU18" s="7">
        <f>CQ18-CR18-CS18-CT18</f>
        <v>0</v>
      </c>
      <c r="CV18" s="6">
        <v>181350</v>
      </c>
      <c r="CW18" s="6">
        <f>CV18*CU18</f>
        <v>0</v>
      </c>
      <c r="CX18" s="6">
        <v>0</v>
      </c>
      <c r="CY18" s="6"/>
    </row>
    <row r="19" spans="1:103" hidden="1" x14ac:dyDescent="0.25">
      <c r="A19" s="8">
        <v>179</v>
      </c>
      <c r="B19" s="8" t="s">
        <v>171</v>
      </c>
      <c r="C19" s="8" t="s">
        <v>171</v>
      </c>
      <c r="D19" s="8" t="s">
        <v>6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7"/>
      <c r="CR19" s="7"/>
      <c r="CS19" s="7"/>
      <c r="CT19" s="7"/>
      <c r="CU19" s="7">
        <f>CQ19-CR19-CS19-CT19</f>
        <v>0</v>
      </c>
      <c r="CV19" s="6">
        <v>203703.7</v>
      </c>
      <c r="CW19" s="6">
        <f>CV19*CU19</f>
        <v>0</v>
      </c>
      <c r="CX19" s="6">
        <v>0</v>
      </c>
      <c r="CY19" s="6"/>
    </row>
    <row r="20" spans="1:103" hidden="1" x14ac:dyDescent="0.25">
      <c r="A20" s="8">
        <v>180</v>
      </c>
      <c r="B20" s="8" t="s">
        <v>170</v>
      </c>
      <c r="C20" s="8" t="s">
        <v>170</v>
      </c>
      <c r="D20" s="8" t="s">
        <v>6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7"/>
      <c r="CR20" s="7"/>
      <c r="CS20" s="7"/>
      <c r="CT20" s="7"/>
      <c r="CU20" s="7">
        <f>CQ20-CR20-CS20-CT20</f>
        <v>0</v>
      </c>
      <c r="CV20" s="6">
        <v>359072.22</v>
      </c>
      <c r="CW20" s="6">
        <f>CV20*CU20</f>
        <v>0</v>
      </c>
      <c r="CX20" s="6">
        <v>0</v>
      </c>
      <c r="CY20" s="6"/>
    </row>
    <row r="21" spans="1:103" x14ac:dyDescent="0.25">
      <c r="A21" s="8">
        <v>181</v>
      </c>
      <c r="B21" s="8" t="s">
        <v>169</v>
      </c>
      <c r="C21" s="8" t="s">
        <v>169</v>
      </c>
      <c r="D21" s="8" t="s">
        <v>6</v>
      </c>
      <c r="E21" s="8"/>
      <c r="F21" s="8"/>
      <c r="G21" s="8"/>
      <c r="H21" s="8"/>
      <c r="I21" s="8"/>
      <c r="J21" s="8"/>
      <c r="K21" s="8"/>
      <c r="L21" s="8">
        <v>2</v>
      </c>
      <c r="M21" s="8"/>
      <c r="N21" s="8"/>
      <c r="O21" s="8"/>
      <c r="P21" s="8"/>
      <c r="Q21" s="8"/>
      <c r="R21" s="8"/>
      <c r="S21" s="8">
        <v>1</v>
      </c>
      <c r="T21" s="8"/>
      <c r="U21" s="8"/>
      <c r="V21" s="8"/>
      <c r="W21" s="8"/>
      <c r="X21" s="8"/>
      <c r="Y21" s="8"/>
      <c r="Z21" s="8">
        <v>1</v>
      </c>
      <c r="AA21" s="8"/>
      <c r="AB21" s="8"/>
      <c r="AC21" s="8"/>
      <c r="AD21" s="8"/>
      <c r="AE21" s="8"/>
      <c r="AF21" s="8"/>
      <c r="AG21" s="8"/>
      <c r="AH21" s="8"/>
      <c r="AI21" s="8">
        <v>2</v>
      </c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>
        <v>1</v>
      </c>
      <c r="CA21" s="8"/>
      <c r="CB21" s="8"/>
      <c r="CC21" s="8"/>
      <c r="CD21" s="8"/>
      <c r="CE21" s="8">
        <v>3</v>
      </c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7">
        <v>10</v>
      </c>
      <c r="CR21" s="7"/>
      <c r="CS21" s="7"/>
      <c r="CT21" s="7"/>
      <c r="CU21" s="7">
        <f>CQ21-CR21-CS21-CT21</f>
        <v>10</v>
      </c>
      <c r="CV21" s="6">
        <v>12476.85</v>
      </c>
      <c r="CW21" s="6">
        <f>CV21*CU21</f>
        <v>124768.5</v>
      </c>
      <c r="CX21" s="6">
        <v>0</v>
      </c>
      <c r="CY21" s="6"/>
    </row>
    <row r="22" spans="1:103" hidden="1" x14ac:dyDescent="0.25">
      <c r="A22" s="8">
        <v>182</v>
      </c>
      <c r="B22" s="8" t="s">
        <v>168</v>
      </c>
      <c r="C22" s="8" t="s">
        <v>168</v>
      </c>
      <c r="D22" s="8" t="s">
        <v>6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>
        <v>1</v>
      </c>
      <c r="W22" s="8"/>
      <c r="X22" s="8"/>
      <c r="Y22" s="8"/>
      <c r="Z22" s="8"/>
      <c r="AA22" s="8"/>
      <c r="AB22" s="8"/>
      <c r="AC22" s="8"/>
      <c r="AD22" s="8">
        <v>1</v>
      </c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>
        <v>1</v>
      </c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7">
        <v>3</v>
      </c>
      <c r="CR22" s="7"/>
      <c r="CS22" s="7"/>
      <c r="CT22" s="7">
        <v>3</v>
      </c>
      <c r="CU22" s="7">
        <f>CQ22-CR22-CS22-CT22</f>
        <v>0</v>
      </c>
      <c r="CV22" s="6">
        <v>13811.11</v>
      </c>
      <c r="CW22" s="6">
        <f>CV22*CU22</f>
        <v>0</v>
      </c>
      <c r="CX22" s="6">
        <v>12430</v>
      </c>
      <c r="CY22" s="6">
        <f>CX22*CT22</f>
        <v>37290</v>
      </c>
    </row>
    <row r="23" spans="1:103" hidden="1" x14ac:dyDescent="0.25">
      <c r="A23" s="8">
        <v>183</v>
      </c>
      <c r="B23" s="8" t="s">
        <v>167</v>
      </c>
      <c r="C23" s="8" t="s">
        <v>167</v>
      </c>
      <c r="D23" s="8" t="s">
        <v>6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>
        <v>1</v>
      </c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7">
        <v>1</v>
      </c>
      <c r="CR23" s="7"/>
      <c r="CS23" s="7"/>
      <c r="CT23" s="7">
        <v>1</v>
      </c>
      <c r="CU23" s="7">
        <f>CQ23-CR23-CS23-CT23</f>
        <v>0</v>
      </c>
      <c r="CV23" s="6">
        <v>16588.89</v>
      </c>
      <c r="CW23" s="6">
        <f>CV23*CU23</f>
        <v>0</v>
      </c>
      <c r="CX23" s="6">
        <v>14930</v>
      </c>
      <c r="CY23" s="6">
        <f>CX23*CT23</f>
        <v>14930</v>
      </c>
    </row>
    <row r="24" spans="1:103" hidden="1" x14ac:dyDescent="0.25">
      <c r="A24" s="8">
        <v>184</v>
      </c>
      <c r="B24" s="8" t="s">
        <v>166</v>
      </c>
      <c r="C24" s="8" t="s">
        <v>166</v>
      </c>
      <c r="D24" s="8" t="s">
        <v>6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>
        <v>2</v>
      </c>
      <c r="BY24" s="8"/>
      <c r="BZ24" s="8"/>
      <c r="CA24" s="8"/>
      <c r="CB24" s="8"/>
      <c r="CC24" s="8">
        <v>1</v>
      </c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7">
        <v>3</v>
      </c>
      <c r="CR24" s="7"/>
      <c r="CS24" s="7"/>
      <c r="CT24" s="7">
        <v>3</v>
      </c>
      <c r="CU24" s="7">
        <f>CQ24-CR24-CS24-CT24</f>
        <v>0</v>
      </c>
      <c r="CV24" s="6">
        <v>16080</v>
      </c>
      <c r="CW24" s="6">
        <f>CV24*CU24</f>
        <v>0</v>
      </c>
      <c r="CX24" s="6">
        <v>14472</v>
      </c>
      <c r="CY24" s="6">
        <f>CX24*CT24</f>
        <v>43416</v>
      </c>
    </row>
    <row r="25" spans="1:103" hidden="1" x14ac:dyDescent="0.25">
      <c r="A25" s="8">
        <v>185</v>
      </c>
      <c r="B25" s="8" t="s">
        <v>165</v>
      </c>
      <c r="C25" s="8" t="s">
        <v>165</v>
      </c>
      <c r="D25" s="8" t="s">
        <v>6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>
        <v>3</v>
      </c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7">
        <v>3</v>
      </c>
      <c r="CR25" s="7"/>
      <c r="CS25" s="7"/>
      <c r="CT25" s="7">
        <v>3</v>
      </c>
      <c r="CU25" s="7">
        <f>CQ25-CR25-CS25-CT25</f>
        <v>0</v>
      </c>
      <c r="CV25" s="6">
        <v>16683.330000000002</v>
      </c>
      <c r="CW25" s="6">
        <f>CV25*CU25</f>
        <v>0</v>
      </c>
      <c r="CX25" s="6">
        <v>15015</v>
      </c>
      <c r="CY25" s="6">
        <f>CX25*CT25</f>
        <v>45045</v>
      </c>
    </row>
    <row r="26" spans="1:103" hidden="1" x14ac:dyDescent="0.25">
      <c r="A26" s="8">
        <v>186</v>
      </c>
      <c r="B26" s="8" t="s">
        <v>164</v>
      </c>
      <c r="C26" s="8" t="s">
        <v>164</v>
      </c>
      <c r="D26" s="8" t="s">
        <v>6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>
        <v>1</v>
      </c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>
        <v>2</v>
      </c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7">
        <v>3</v>
      </c>
      <c r="CR26" s="7"/>
      <c r="CS26" s="7"/>
      <c r="CT26" s="7">
        <v>3</v>
      </c>
      <c r="CU26" s="7">
        <f>CQ26-CR26-CS26-CT26</f>
        <v>0</v>
      </c>
      <c r="CV26" s="6">
        <v>19461.11</v>
      </c>
      <c r="CW26" s="6">
        <f>CV26*CU26</f>
        <v>0</v>
      </c>
      <c r="CX26" s="6">
        <v>17515</v>
      </c>
      <c r="CY26" s="6">
        <f>CX26*CT26</f>
        <v>52545</v>
      </c>
    </row>
    <row r="27" spans="1:103" x14ac:dyDescent="0.25">
      <c r="A27" s="8">
        <v>187</v>
      </c>
      <c r="B27" s="8" t="s">
        <v>163</v>
      </c>
      <c r="C27" s="8" t="s">
        <v>163</v>
      </c>
      <c r="D27" s="8" t="s">
        <v>6</v>
      </c>
      <c r="E27" s="8"/>
      <c r="F27" s="8"/>
      <c r="G27" s="8"/>
      <c r="H27" s="8"/>
      <c r="I27" s="8"/>
      <c r="J27" s="8"/>
      <c r="K27" s="8"/>
      <c r="L27" s="8"/>
      <c r="M27" s="8"/>
      <c r="N27" s="8">
        <v>1</v>
      </c>
      <c r="O27" s="8">
        <v>1</v>
      </c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>
        <v>2</v>
      </c>
      <c r="BU27" s="8"/>
      <c r="BV27" s="8"/>
      <c r="BW27" s="8">
        <v>1</v>
      </c>
      <c r="BX27" s="8">
        <v>1</v>
      </c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7">
        <v>6</v>
      </c>
      <c r="CR27" s="7"/>
      <c r="CS27" s="7"/>
      <c r="CT27" s="7"/>
      <c r="CU27" s="7">
        <f>CQ27-CR27-CS27-CT27</f>
        <v>6</v>
      </c>
      <c r="CV27" s="6">
        <v>22870</v>
      </c>
      <c r="CW27" s="6">
        <f>CV27*CU27</f>
        <v>137220</v>
      </c>
      <c r="CX27" s="6">
        <v>0</v>
      </c>
      <c r="CY27" s="6"/>
    </row>
    <row r="28" spans="1:103" hidden="1" x14ac:dyDescent="0.25">
      <c r="A28" s="8">
        <v>188</v>
      </c>
      <c r="B28" s="8" t="s">
        <v>162</v>
      </c>
      <c r="C28" s="8" t="s">
        <v>162</v>
      </c>
      <c r="D28" s="8" t="s">
        <v>6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>
        <v>1</v>
      </c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>
        <v>1</v>
      </c>
      <c r="BR28" s="8"/>
      <c r="BS28" s="8">
        <v>2</v>
      </c>
      <c r="BT28" s="8"/>
      <c r="BU28" s="8"/>
      <c r="BV28" s="8"/>
      <c r="BW28" s="8"/>
      <c r="BX28" s="8"/>
      <c r="BY28" s="8"/>
      <c r="BZ28" s="8"/>
      <c r="CA28" s="8"/>
      <c r="CB28" s="8">
        <v>1</v>
      </c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>
        <v>3</v>
      </c>
      <c r="CN28" s="8">
        <v>2</v>
      </c>
      <c r="CO28" s="8"/>
      <c r="CP28" s="8"/>
      <c r="CQ28" s="7">
        <v>10</v>
      </c>
      <c r="CR28" s="7"/>
      <c r="CS28" s="7"/>
      <c r="CT28" s="7">
        <v>10</v>
      </c>
      <c r="CU28" s="7">
        <f>CQ28-CR28-CS28-CT28</f>
        <v>0</v>
      </c>
      <c r="CV28" s="6">
        <v>25647.78</v>
      </c>
      <c r="CW28" s="6">
        <f>CV28*CU28</f>
        <v>0</v>
      </c>
      <c r="CX28" s="6">
        <v>23083</v>
      </c>
      <c r="CY28" s="6">
        <f>CX28*CT28</f>
        <v>230830</v>
      </c>
    </row>
    <row r="29" spans="1:103" hidden="1" x14ac:dyDescent="0.25">
      <c r="A29" s="8">
        <v>189</v>
      </c>
      <c r="B29" s="8" t="s">
        <v>161</v>
      </c>
      <c r="C29" s="8" t="s">
        <v>161</v>
      </c>
      <c r="D29" s="8" t="s">
        <v>6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7"/>
      <c r="CR29" s="7"/>
      <c r="CS29" s="7"/>
      <c r="CT29" s="7"/>
      <c r="CU29" s="7">
        <f>CQ29-CR29-CS29-CT29</f>
        <v>0</v>
      </c>
      <c r="CV29" s="6">
        <v>296296.3</v>
      </c>
      <c r="CW29" s="6">
        <f>CV29*CU29</f>
        <v>0</v>
      </c>
      <c r="CX29" s="6">
        <v>0</v>
      </c>
      <c r="CY29" s="6"/>
    </row>
    <row r="30" spans="1:103" hidden="1" x14ac:dyDescent="0.25">
      <c r="A30" s="8">
        <v>190</v>
      </c>
      <c r="B30" s="8" t="s">
        <v>160</v>
      </c>
      <c r="C30" s="8" t="s">
        <v>160</v>
      </c>
      <c r="D30" s="8" t="s">
        <v>6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7"/>
      <c r="CR30" s="7"/>
      <c r="CS30" s="7"/>
      <c r="CT30" s="7"/>
      <c r="CU30" s="7">
        <f>CQ30-CR30-CS30-CT30</f>
        <v>0</v>
      </c>
      <c r="CV30" s="6">
        <v>324074.07</v>
      </c>
      <c r="CW30" s="6">
        <f>CV30*CU30</f>
        <v>0</v>
      </c>
      <c r="CX30" s="6">
        <v>0</v>
      </c>
      <c r="CY30" s="6"/>
    </row>
    <row r="31" spans="1:103" x14ac:dyDescent="0.25">
      <c r="A31" s="8">
        <v>191</v>
      </c>
      <c r="B31" s="8" t="s">
        <v>159</v>
      </c>
      <c r="C31" s="8" t="s">
        <v>159</v>
      </c>
      <c r="D31" s="8" t="s">
        <v>6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>
        <v>1</v>
      </c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>
        <v>2</v>
      </c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7">
        <v>3</v>
      </c>
      <c r="CR31" s="7"/>
      <c r="CS31" s="7"/>
      <c r="CT31" s="7"/>
      <c r="CU31" s="7">
        <f>CQ31-CR31-CS31-CT31</f>
        <v>3</v>
      </c>
      <c r="CV31" s="6">
        <v>57330</v>
      </c>
      <c r="CW31" s="6">
        <f>CV31*CU31</f>
        <v>171990</v>
      </c>
      <c r="CX31" s="6">
        <v>0</v>
      </c>
      <c r="CY31" s="6"/>
    </row>
    <row r="32" spans="1:103" x14ac:dyDescent="0.25">
      <c r="A32" s="8">
        <v>192</v>
      </c>
      <c r="B32" s="8" t="s">
        <v>158</v>
      </c>
      <c r="C32" s="8" t="s">
        <v>158</v>
      </c>
      <c r="D32" s="8" t="s">
        <v>6</v>
      </c>
      <c r="E32" s="8"/>
      <c r="F32" s="8"/>
      <c r="G32" s="8"/>
      <c r="H32" s="8"/>
      <c r="I32" s="8"/>
      <c r="J32" s="8"/>
      <c r="K32" s="8"/>
      <c r="L32" s="8"/>
      <c r="M32" s="8">
        <v>2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7">
        <v>3</v>
      </c>
      <c r="CR32" s="7"/>
      <c r="CS32" s="7"/>
      <c r="CT32" s="7"/>
      <c r="CU32" s="7">
        <f>CQ32-CR32-CS32-CT32</f>
        <v>3</v>
      </c>
      <c r="CV32" s="6">
        <v>71888.89</v>
      </c>
      <c r="CW32" s="6">
        <f>CV32*CU32</f>
        <v>215666.66999999998</v>
      </c>
      <c r="CX32" s="6">
        <v>0</v>
      </c>
      <c r="CY32" s="6"/>
    </row>
    <row r="33" spans="1:103" hidden="1" x14ac:dyDescent="0.25">
      <c r="A33" s="8">
        <v>193</v>
      </c>
      <c r="B33" s="8" t="s">
        <v>157</v>
      </c>
      <c r="C33" s="8" t="s">
        <v>157</v>
      </c>
      <c r="D33" s="8" t="s">
        <v>6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7"/>
      <c r="CR33" s="7"/>
      <c r="CS33" s="7"/>
      <c r="CT33" s="7"/>
      <c r="CU33" s="7">
        <f>CQ33-CR33-CS33-CT33</f>
        <v>0</v>
      </c>
      <c r="CV33" s="6">
        <v>27777.78</v>
      </c>
      <c r="CW33" s="6">
        <f>CV33*CU33</f>
        <v>0</v>
      </c>
      <c r="CX33" s="6">
        <v>0</v>
      </c>
      <c r="CY33" s="6"/>
    </row>
    <row r="34" spans="1:103" x14ac:dyDescent="0.25">
      <c r="A34" s="8">
        <v>194</v>
      </c>
      <c r="B34" s="8" t="s">
        <v>156</v>
      </c>
      <c r="C34" s="8" t="s">
        <v>156</v>
      </c>
      <c r="D34" s="8" t="s">
        <v>6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>
        <v>5</v>
      </c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>
        <v>2</v>
      </c>
      <c r="CK34" s="8"/>
      <c r="CL34" s="8"/>
      <c r="CM34" s="8"/>
      <c r="CN34" s="8"/>
      <c r="CO34" s="8"/>
      <c r="CP34" s="8"/>
      <c r="CQ34" s="7">
        <v>7</v>
      </c>
      <c r="CR34" s="7"/>
      <c r="CS34" s="7"/>
      <c r="CT34" s="7"/>
      <c r="CU34" s="7">
        <f>CQ34-CR34-CS34-CT34</f>
        <v>7</v>
      </c>
      <c r="CV34" s="6">
        <v>24074.07</v>
      </c>
      <c r="CW34" s="6">
        <f>CV34*CU34</f>
        <v>168518.49</v>
      </c>
      <c r="CX34" s="6">
        <v>0</v>
      </c>
      <c r="CY34" s="6"/>
    </row>
    <row r="35" spans="1:103" hidden="1" x14ac:dyDescent="0.25">
      <c r="A35" s="8">
        <v>195</v>
      </c>
      <c r="B35" s="8" t="s">
        <v>155</v>
      </c>
      <c r="C35" s="8" t="s">
        <v>155</v>
      </c>
      <c r="D35" s="8" t="s">
        <v>6</v>
      </c>
      <c r="E35" s="8">
        <v>1</v>
      </c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>
        <v>1</v>
      </c>
      <c r="BF35" s="8"/>
      <c r="BG35" s="8"/>
      <c r="BH35" s="8"/>
      <c r="BI35" s="8"/>
      <c r="BJ35" s="8"/>
      <c r="BK35" s="8"/>
      <c r="BL35" s="8"/>
      <c r="BM35" s="8"/>
      <c r="BN35" s="8"/>
      <c r="BO35" s="8">
        <v>5</v>
      </c>
      <c r="BP35" s="8"/>
      <c r="BQ35" s="8"/>
      <c r="BR35" s="8"/>
      <c r="BS35" s="8">
        <v>4</v>
      </c>
      <c r="BT35" s="8"/>
      <c r="BU35" s="8"/>
      <c r="BV35" s="8"/>
      <c r="BW35" s="8"/>
      <c r="BX35" s="8">
        <v>1</v>
      </c>
      <c r="BY35" s="8"/>
      <c r="BZ35" s="8">
        <v>4</v>
      </c>
      <c r="CA35" s="8"/>
      <c r="CB35" s="8"/>
      <c r="CC35" s="8">
        <v>9</v>
      </c>
      <c r="CD35" s="8"/>
      <c r="CE35" s="8"/>
      <c r="CF35" s="8"/>
      <c r="CG35" s="8"/>
      <c r="CH35" s="8">
        <v>1</v>
      </c>
      <c r="CI35" s="8"/>
      <c r="CJ35" s="8">
        <v>2</v>
      </c>
      <c r="CK35" s="8"/>
      <c r="CL35" s="8"/>
      <c r="CM35" s="8"/>
      <c r="CN35" s="8">
        <v>3</v>
      </c>
      <c r="CO35" s="8"/>
      <c r="CP35" s="8"/>
      <c r="CQ35" s="7">
        <v>31</v>
      </c>
      <c r="CR35" s="7"/>
      <c r="CS35" s="7"/>
      <c r="CT35" s="7">
        <v>31</v>
      </c>
      <c r="CU35" s="7">
        <f>CQ35-CR35-CS35-CT35</f>
        <v>0</v>
      </c>
      <c r="CV35" s="6">
        <v>24443.33</v>
      </c>
      <c r="CW35" s="6">
        <f>CV35*CU35</f>
        <v>0</v>
      </c>
      <c r="CX35" s="6">
        <v>21999</v>
      </c>
      <c r="CY35" s="6">
        <f>CX35*CT35</f>
        <v>681969</v>
      </c>
    </row>
    <row r="36" spans="1:103" x14ac:dyDescent="0.25">
      <c r="A36" s="8">
        <v>196</v>
      </c>
      <c r="B36" s="8" t="s">
        <v>154</v>
      </c>
      <c r="C36" s="8" t="s">
        <v>154</v>
      </c>
      <c r="D36" s="8" t="s">
        <v>6</v>
      </c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>
        <v>2</v>
      </c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>
        <v>3</v>
      </c>
      <c r="CN36" s="8">
        <v>2</v>
      </c>
      <c r="CO36" s="8"/>
      <c r="CP36" s="8"/>
      <c r="CQ36" s="7">
        <v>7</v>
      </c>
      <c r="CR36" s="7"/>
      <c r="CS36" s="7"/>
      <c r="CT36" s="7"/>
      <c r="CU36" s="7">
        <f>CQ36-CR36-CS36-CT36</f>
        <v>7</v>
      </c>
      <c r="CV36" s="6">
        <v>27111.11</v>
      </c>
      <c r="CW36" s="6">
        <f>CV36*CU36</f>
        <v>189777.77000000002</v>
      </c>
      <c r="CX36" s="6">
        <v>0</v>
      </c>
      <c r="CY36" s="6"/>
    </row>
    <row r="37" spans="1:103" hidden="1" x14ac:dyDescent="0.25">
      <c r="A37" s="8">
        <v>197</v>
      </c>
      <c r="B37" s="8" t="s">
        <v>153</v>
      </c>
      <c r="C37" s="8" t="s">
        <v>153</v>
      </c>
      <c r="D37" s="8" t="s">
        <v>6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7"/>
      <c r="CR37" s="7"/>
      <c r="CS37" s="7"/>
      <c r="CT37" s="7"/>
      <c r="CU37" s="7">
        <f>CQ37-CR37-CS37-CT37</f>
        <v>0</v>
      </c>
      <c r="CV37" s="6">
        <v>101852.22</v>
      </c>
      <c r="CW37" s="6">
        <f>CV37*CU37</f>
        <v>0</v>
      </c>
      <c r="CX37" s="6">
        <v>0</v>
      </c>
      <c r="CY37" s="6"/>
    </row>
    <row r="38" spans="1:103" hidden="1" x14ac:dyDescent="0.25">
      <c r="A38" s="8">
        <v>198</v>
      </c>
      <c r="B38" s="8" t="s">
        <v>152</v>
      </c>
      <c r="C38" s="8" t="s">
        <v>152</v>
      </c>
      <c r="D38" s="8" t="s">
        <v>6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7"/>
      <c r="CR38" s="7"/>
      <c r="CS38" s="7"/>
      <c r="CT38" s="7"/>
      <c r="CU38" s="7">
        <f>CQ38-CR38-CS38-CT38</f>
        <v>0</v>
      </c>
      <c r="CV38" s="6">
        <v>85185.19</v>
      </c>
      <c r="CW38" s="6">
        <f>CV38*CU38</f>
        <v>0</v>
      </c>
      <c r="CX38" s="6">
        <v>0</v>
      </c>
      <c r="CY38" s="6"/>
    </row>
    <row r="39" spans="1:103" hidden="1" x14ac:dyDescent="0.25">
      <c r="A39" s="8">
        <v>199</v>
      </c>
      <c r="B39" s="8" t="s">
        <v>151</v>
      </c>
      <c r="C39" s="8" t="s">
        <v>151</v>
      </c>
      <c r="D39" s="8" t="s">
        <v>6</v>
      </c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7"/>
      <c r="CR39" s="7"/>
      <c r="CS39" s="7"/>
      <c r="CT39" s="7"/>
      <c r="CU39" s="7">
        <f>CQ39-CR39-CS39-CT39</f>
        <v>0</v>
      </c>
      <c r="CV39" s="6">
        <v>134260</v>
      </c>
      <c r="CW39" s="6">
        <f>CV39*CU39</f>
        <v>0</v>
      </c>
      <c r="CX39" s="6">
        <v>0</v>
      </c>
      <c r="CY39" s="6"/>
    </row>
    <row r="40" spans="1:103" hidden="1" x14ac:dyDescent="0.25">
      <c r="A40" s="8">
        <v>200</v>
      </c>
      <c r="B40" s="8" t="s">
        <v>150</v>
      </c>
      <c r="C40" s="8" t="s">
        <v>150</v>
      </c>
      <c r="D40" s="8" t="s">
        <v>6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>
        <v>1</v>
      </c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7">
        <v>1</v>
      </c>
      <c r="CR40" s="7"/>
      <c r="CS40" s="7"/>
      <c r="CT40" s="7">
        <v>1</v>
      </c>
      <c r="CU40" s="7">
        <f>CQ40-CR40-CS40-CT40</f>
        <v>0</v>
      </c>
      <c r="CV40" s="6">
        <v>112200</v>
      </c>
      <c r="CW40" s="6">
        <f>CV40*CU40</f>
        <v>0</v>
      </c>
      <c r="CX40" s="6">
        <v>100980</v>
      </c>
      <c r="CY40" s="6">
        <f>CX40*CT40</f>
        <v>100980</v>
      </c>
    </row>
    <row r="41" spans="1:103" hidden="1" x14ac:dyDescent="0.25">
      <c r="A41" s="8">
        <v>201</v>
      </c>
      <c r="B41" s="8" t="s">
        <v>149</v>
      </c>
      <c r="C41" s="8" t="s">
        <v>149</v>
      </c>
      <c r="D41" s="8" t="s">
        <v>6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>
        <v>2</v>
      </c>
      <c r="CM41" s="8"/>
      <c r="CN41" s="8"/>
      <c r="CO41" s="8"/>
      <c r="CP41" s="8"/>
      <c r="CQ41" s="7">
        <v>2</v>
      </c>
      <c r="CR41" s="7"/>
      <c r="CS41" s="7"/>
      <c r="CT41" s="7">
        <v>2</v>
      </c>
      <c r="CU41" s="7">
        <f>CQ41-CR41-CS41-CT41</f>
        <v>0</v>
      </c>
      <c r="CV41" s="6">
        <v>9170</v>
      </c>
      <c r="CW41" s="6">
        <f>CV41*CU41</f>
        <v>0</v>
      </c>
      <c r="CX41" s="6">
        <v>8253</v>
      </c>
      <c r="CY41" s="6">
        <f>CX41*CT41</f>
        <v>16506</v>
      </c>
    </row>
    <row r="42" spans="1:103" x14ac:dyDescent="0.25">
      <c r="A42" s="8">
        <v>202</v>
      </c>
      <c r="B42" s="8" t="s">
        <v>148</v>
      </c>
      <c r="C42" s="8" t="s">
        <v>148</v>
      </c>
      <c r="D42" s="8" t="s">
        <v>6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>
        <v>2</v>
      </c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7">
        <v>8</v>
      </c>
      <c r="CR42" s="7"/>
      <c r="CS42" s="7"/>
      <c r="CT42" s="7">
        <v>6</v>
      </c>
      <c r="CU42" s="7">
        <f>CQ42-CR42-CS42-CT42</f>
        <v>2</v>
      </c>
      <c r="CV42" s="6">
        <v>10000</v>
      </c>
      <c r="CW42" s="6">
        <f>CV42*CU42</f>
        <v>20000</v>
      </c>
      <c r="CX42" s="6">
        <v>10000</v>
      </c>
      <c r="CY42" s="6">
        <f>CX42*CT42</f>
        <v>60000</v>
      </c>
    </row>
    <row r="43" spans="1:103" hidden="1" x14ac:dyDescent="0.25">
      <c r="A43" s="8">
        <v>203</v>
      </c>
      <c r="B43" s="8" t="s">
        <v>147</v>
      </c>
      <c r="C43" s="8" t="s">
        <v>147</v>
      </c>
      <c r="D43" s="8" t="s">
        <v>6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>
        <v>4</v>
      </c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>
        <v>2</v>
      </c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>
        <v>1</v>
      </c>
      <c r="CK43" s="8"/>
      <c r="CL43" s="8">
        <v>3</v>
      </c>
      <c r="CM43" s="8"/>
      <c r="CN43" s="8"/>
      <c r="CO43" s="8"/>
      <c r="CP43" s="8"/>
      <c r="CQ43" s="7">
        <v>10</v>
      </c>
      <c r="CR43" s="7"/>
      <c r="CS43" s="7"/>
      <c r="CT43" s="7">
        <v>10</v>
      </c>
      <c r="CU43" s="7">
        <f>CQ43-CR43-CS43-CT43</f>
        <v>0</v>
      </c>
      <c r="CV43" s="6">
        <v>7858.89</v>
      </c>
      <c r="CW43" s="6">
        <f>CV43*CU43</f>
        <v>0</v>
      </c>
      <c r="CX43" s="6">
        <v>7073</v>
      </c>
      <c r="CY43" s="6">
        <f>CX43*CT43</f>
        <v>70730</v>
      </c>
    </row>
    <row r="44" spans="1:103" hidden="1" x14ac:dyDescent="0.25">
      <c r="A44" s="8">
        <v>204</v>
      </c>
      <c r="B44" s="8" t="s">
        <v>146</v>
      </c>
      <c r="C44" s="8" t="s">
        <v>146</v>
      </c>
      <c r="D44" s="8" t="s">
        <v>6</v>
      </c>
      <c r="E44" s="8"/>
      <c r="F44" s="8"/>
      <c r="G44" s="8"/>
      <c r="H44" s="8"/>
      <c r="I44" s="8"/>
      <c r="J44" s="8"/>
      <c r="K44" s="8"/>
      <c r="L44" s="8">
        <v>2</v>
      </c>
      <c r="M44" s="8"/>
      <c r="N44" s="8"/>
      <c r="O44" s="8">
        <v>1</v>
      </c>
      <c r="P44" s="8"/>
      <c r="Q44" s="8">
        <v>2</v>
      </c>
      <c r="R44" s="8"/>
      <c r="S44" s="8"/>
      <c r="T44" s="8"/>
      <c r="U44" s="8"/>
      <c r="V44" s="8"/>
      <c r="W44" s="8"/>
      <c r="X44" s="8"/>
      <c r="Y44" s="8"/>
      <c r="Z44" s="8"/>
      <c r="AA44" s="8"/>
      <c r="AB44" s="8">
        <v>5</v>
      </c>
      <c r="AC44" s="8"/>
      <c r="AD44" s="8"/>
      <c r="AE44" s="8"/>
      <c r="AF44" s="8">
        <v>2</v>
      </c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>
        <v>13</v>
      </c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>
        <v>2</v>
      </c>
      <c r="BU44" s="8"/>
      <c r="BV44" s="8"/>
      <c r="BW44" s="8"/>
      <c r="BX44" s="8"/>
      <c r="BY44" s="8"/>
      <c r="BZ44" s="8"/>
      <c r="CA44" s="8"/>
      <c r="CB44" s="8"/>
      <c r="CC44" s="8">
        <v>6</v>
      </c>
      <c r="CD44" s="8"/>
      <c r="CE44" s="8"/>
      <c r="CF44" s="8"/>
      <c r="CG44" s="8"/>
      <c r="CH44" s="8"/>
      <c r="CI44" s="8"/>
      <c r="CJ44" s="8"/>
      <c r="CK44" s="8"/>
      <c r="CL44" s="8">
        <v>3</v>
      </c>
      <c r="CM44" s="8"/>
      <c r="CN44" s="8"/>
      <c r="CO44" s="8"/>
      <c r="CP44" s="8"/>
      <c r="CQ44" s="7">
        <v>36</v>
      </c>
      <c r="CR44" s="7"/>
      <c r="CS44" s="7"/>
      <c r="CT44" s="7">
        <v>36</v>
      </c>
      <c r="CU44" s="7">
        <f>CQ44-CR44-CS44-CT44</f>
        <v>0</v>
      </c>
      <c r="CV44" s="6">
        <v>7943.33</v>
      </c>
      <c r="CW44" s="6">
        <f>CV44*CU44</f>
        <v>0</v>
      </c>
      <c r="CX44" s="6">
        <v>7149</v>
      </c>
      <c r="CY44" s="6">
        <f>CX44*CT44</f>
        <v>257364</v>
      </c>
    </row>
    <row r="45" spans="1:103" x14ac:dyDescent="0.25">
      <c r="A45" s="8">
        <v>205</v>
      </c>
      <c r="B45" s="8" t="s">
        <v>145</v>
      </c>
      <c r="C45" s="8" t="s">
        <v>145</v>
      </c>
      <c r="D45" s="8" t="s">
        <v>6</v>
      </c>
      <c r="E45" s="8">
        <v>14</v>
      </c>
      <c r="F45" s="8">
        <v>100</v>
      </c>
      <c r="G45" s="8"/>
      <c r="H45" s="8">
        <v>15</v>
      </c>
      <c r="I45" s="8"/>
      <c r="J45" s="8"/>
      <c r="K45" s="8"/>
      <c r="L45" s="8"/>
      <c r="M45" s="8"/>
      <c r="N45" s="8"/>
      <c r="O45" s="8"/>
      <c r="P45" s="8"/>
      <c r="Q45" s="8"/>
      <c r="R45" s="8"/>
      <c r="S45" s="8">
        <v>5</v>
      </c>
      <c r="T45" s="8"/>
      <c r="U45" s="8"/>
      <c r="V45" s="8"/>
      <c r="W45" s="8"/>
      <c r="X45" s="8"/>
      <c r="Y45" s="8"/>
      <c r="Z45" s="8">
        <v>10</v>
      </c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>
        <v>13</v>
      </c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>
        <v>10</v>
      </c>
      <c r="BZ45" s="8">
        <v>15</v>
      </c>
      <c r="CA45" s="8"/>
      <c r="CB45" s="8">
        <v>7</v>
      </c>
      <c r="CC45" s="8"/>
      <c r="CD45" s="8"/>
      <c r="CE45" s="8"/>
      <c r="CF45" s="8"/>
      <c r="CG45" s="8"/>
      <c r="CH45" s="8">
        <v>10</v>
      </c>
      <c r="CI45" s="8"/>
      <c r="CJ45" s="8"/>
      <c r="CK45" s="8">
        <v>2</v>
      </c>
      <c r="CL45" s="8">
        <v>40</v>
      </c>
      <c r="CM45" s="8"/>
      <c r="CN45" s="8"/>
      <c r="CO45" s="8"/>
      <c r="CP45" s="8"/>
      <c r="CQ45" s="7">
        <v>241</v>
      </c>
      <c r="CR45" s="7"/>
      <c r="CS45" s="7"/>
      <c r="CT45" s="7"/>
      <c r="CU45" s="7">
        <f>CQ45-CR45-CS45-CT45</f>
        <v>241</v>
      </c>
      <c r="CV45" s="6">
        <v>333.33</v>
      </c>
      <c r="CW45" s="6">
        <f>CV45*CU45</f>
        <v>80332.53</v>
      </c>
      <c r="CX45" s="6">
        <v>0</v>
      </c>
      <c r="CY45" s="6"/>
    </row>
    <row r="46" spans="1:103" hidden="1" x14ac:dyDescent="0.25">
      <c r="A46" s="8">
        <v>206</v>
      </c>
      <c r="B46" s="8" t="s">
        <v>144</v>
      </c>
      <c r="C46" s="8" t="s">
        <v>144</v>
      </c>
      <c r="D46" s="8" t="s">
        <v>6</v>
      </c>
      <c r="E46" s="8"/>
      <c r="F46" s="8"/>
      <c r="G46" s="8"/>
      <c r="H46" s="8"/>
      <c r="I46" s="8"/>
      <c r="J46" s="8"/>
      <c r="K46" s="8"/>
      <c r="L46" s="8"/>
      <c r="M46" s="8">
        <v>1</v>
      </c>
      <c r="N46" s="8"/>
      <c r="O46" s="8">
        <v>1</v>
      </c>
      <c r="P46" s="8">
        <v>3</v>
      </c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>
        <v>1</v>
      </c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>
        <v>1</v>
      </c>
      <c r="BP46" s="8"/>
      <c r="BQ46" s="8"/>
      <c r="BR46" s="8"/>
      <c r="BS46" s="8"/>
      <c r="BT46" s="8"/>
      <c r="BU46" s="8"/>
      <c r="BV46" s="8"/>
      <c r="BW46" s="8">
        <v>1</v>
      </c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7">
        <v>8</v>
      </c>
      <c r="CR46" s="7"/>
      <c r="CS46" s="7"/>
      <c r="CT46" s="7">
        <v>8</v>
      </c>
      <c r="CU46" s="7">
        <f>CQ46-CR46-CS46-CT46</f>
        <v>0</v>
      </c>
      <c r="CV46" s="6">
        <v>43000</v>
      </c>
      <c r="CW46" s="6">
        <f>CV46*CU46</f>
        <v>0</v>
      </c>
      <c r="CX46" s="6">
        <v>38700</v>
      </c>
      <c r="CY46" s="6">
        <f>CX46*CT46</f>
        <v>309600</v>
      </c>
    </row>
    <row r="47" spans="1:103" x14ac:dyDescent="0.25">
      <c r="A47" s="8">
        <v>207</v>
      </c>
      <c r="B47" s="8" t="s">
        <v>143</v>
      </c>
      <c r="C47" s="8" t="s">
        <v>143</v>
      </c>
      <c r="D47" s="8" t="s">
        <v>6</v>
      </c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>
        <v>2</v>
      </c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7">
        <v>2</v>
      </c>
      <c r="CR47" s="7"/>
      <c r="CS47" s="7"/>
      <c r="CT47" s="7"/>
      <c r="CU47" s="7">
        <f>CQ47-CR47-CS47-CT47</f>
        <v>2</v>
      </c>
      <c r="CV47" s="6">
        <v>25842.22</v>
      </c>
      <c r="CW47" s="6">
        <f>CV47*CU47</f>
        <v>51684.44</v>
      </c>
      <c r="CX47" s="6">
        <v>0</v>
      </c>
      <c r="CY47" s="6"/>
    </row>
    <row r="48" spans="1:103" hidden="1" x14ac:dyDescent="0.25">
      <c r="A48" s="8">
        <v>208</v>
      </c>
      <c r="B48" s="8" t="s">
        <v>142</v>
      </c>
      <c r="C48" s="8" t="s">
        <v>142</v>
      </c>
      <c r="D48" s="8" t="s">
        <v>6</v>
      </c>
      <c r="E48" s="8">
        <v>147</v>
      </c>
      <c r="F48" s="8"/>
      <c r="G48" s="8"/>
      <c r="H48" s="8"/>
      <c r="I48" s="8"/>
      <c r="J48" s="8">
        <v>10</v>
      </c>
      <c r="K48" s="8"/>
      <c r="L48" s="8">
        <v>100</v>
      </c>
      <c r="M48" s="8"/>
      <c r="N48" s="8">
        <v>20</v>
      </c>
      <c r="O48" s="8">
        <v>48</v>
      </c>
      <c r="P48" s="8"/>
      <c r="Q48" s="8"/>
      <c r="R48" s="8"/>
      <c r="S48" s="8">
        <v>5</v>
      </c>
      <c r="T48" s="8"/>
      <c r="U48" s="8"/>
      <c r="V48" s="8"/>
      <c r="W48" s="8"/>
      <c r="X48" s="8"/>
      <c r="Y48" s="8">
        <v>10</v>
      </c>
      <c r="Z48" s="8">
        <v>30</v>
      </c>
      <c r="AA48" s="8"/>
      <c r="AB48" s="8"/>
      <c r="AC48" s="8"/>
      <c r="AD48" s="8"/>
      <c r="AE48" s="8"/>
      <c r="AF48" s="8">
        <v>250</v>
      </c>
      <c r="AG48" s="8">
        <v>30</v>
      </c>
      <c r="AH48" s="8"/>
      <c r="AI48" s="8"/>
      <c r="AJ48" s="8"/>
      <c r="AK48" s="8">
        <v>30</v>
      </c>
      <c r="AL48" s="8">
        <v>10</v>
      </c>
      <c r="AM48" s="8">
        <v>20</v>
      </c>
      <c r="AN48" s="8"/>
      <c r="AO48" s="8"/>
      <c r="AP48" s="8">
        <v>40</v>
      </c>
      <c r="AQ48" s="8"/>
      <c r="AR48" s="8"/>
      <c r="AS48" s="8"/>
      <c r="AT48" s="8">
        <v>60</v>
      </c>
      <c r="AU48" s="8"/>
      <c r="AV48" s="8">
        <v>50</v>
      </c>
      <c r="AW48" s="8"/>
      <c r="AX48" s="8"/>
      <c r="AY48" s="8"/>
      <c r="AZ48" s="8"/>
      <c r="BA48" s="8"/>
      <c r="BB48" s="8"/>
      <c r="BC48" s="8"/>
      <c r="BD48" s="8"/>
      <c r="BE48" s="8"/>
      <c r="BF48" s="8">
        <v>52</v>
      </c>
      <c r="BG48" s="8"/>
      <c r="BH48" s="8"/>
      <c r="BI48" s="8"/>
      <c r="BJ48" s="8"/>
      <c r="BK48" s="8"/>
      <c r="BL48" s="8">
        <v>50</v>
      </c>
      <c r="BM48" s="8"/>
      <c r="BN48" s="8"/>
      <c r="BO48" s="8"/>
      <c r="BP48" s="8">
        <v>10</v>
      </c>
      <c r="BQ48" s="8"/>
      <c r="BR48" s="8"/>
      <c r="BS48" s="8"/>
      <c r="BT48" s="8"/>
      <c r="BU48" s="8"/>
      <c r="BV48" s="8">
        <v>60</v>
      </c>
      <c r="BW48" s="8">
        <v>150</v>
      </c>
      <c r="BX48" s="8">
        <v>5</v>
      </c>
      <c r="BY48" s="8">
        <v>100</v>
      </c>
      <c r="BZ48" s="8">
        <v>250</v>
      </c>
      <c r="CA48" s="8"/>
      <c r="CB48" s="8">
        <v>30</v>
      </c>
      <c r="CC48" s="8"/>
      <c r="CD48" s="8">
        <v>20</v>
      </c>
      <c r="CE48" s="8"/>
      <c r="CF48" s="8"/>
      <c r="CG48" s="8"/>
      <c r="CH48" s="8"/>
      <c r="CI48" s="8"/>
      <c r="CJ48" s="8">
        <v>65</v>
      </c>
      <c r="CK48" s="8"/>
      <c r="CL48" s="8">
        <v>400</v>
      </c>
      <c r="CM48" s="8"/>
      <c r="CN48" s="8"/>
      <c r="CO48" s="8"/>
      <c r="CP48" s="8">
        <v>10</v>
      </c>
      <c r="CQ48" s="7">
        <v>2062</v>
      </c>
      <c r="CR48" s="7"/>
      <c r="CS48" s="7"/>
      <c r="CT48" s="7">
        <v>2062</v>
      </c>
      <c r="CU48" s="7">
        <f>CQ48-CR48-CS48-CT48</f>
        <v>0</v>
      </c>
      <c r="CV48" s="6">
        <v>36.67</v>
      </c>
      <c r="CW48" s="6">
        <f>CV48*CU48</f>
        <v>0</v>
      </c>
      <c r="CX48" s="6">
        <v>33</v>
      </c>
      <c r="CY48" s="6">
        <f>CX48*CT48</f>
        <v>68046</v>
      </c>
    </row>
    <row r="49" spans="1:103" hidden="1" x14ac:dyDescent="0.25">
      <c r="A49" s="8">
        <v>209</v>
      </c>
      <c r="B49" s="8" t="s">
        <v>141</v>
      </c>
      <c r="C49" s="8" t="s">
        <v>141</v>
      </c>
      <c r="D49" s="8" t="s">
        <v>6</v>
      </c>
      <c r="E49" s="8"/>
      <c r="F49" s="8"/>
      <c r="G49" s="8"/>
      <c r="H49" s="8"/>
      <c r="I49" s="8"/>
      <c r="J49" s="8"/>
      <c r="K49" s="8"/>
      <c r="L49" s="8"/>
      <c r="M49" s="8"/>
      <c r="N49" s="8">
        <v>60</v>
      </c>
      <c r="O49" s="8">
        <v>12</v>
      </c>
      <c r="P49" s="8"/>
      <c r="Q49" s="8"/>
      <c r="R49" s="8"/>
      <c r="S49" s="8"/>
      <c r="T49" s="8"/>
      <c r="U49" s="8"/>
      <c r="V49" s="8">
        <v>20</v>
      </c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>
        <v>30</v>
      </c>
      <c r="AK49" s="8"/>
      <c r="AL49" s="8"/>
      <c r="AM49" s="8"/>
      <c r="AN49" s="8"/>
      <c r="AO49" s="8"/>
      <c r="AP49" s="8"/>
      <c r="AQ49" s="8"/>
      <c r="AR49" s="8">
        <v>10</v>
      </c>
      <c r="AS49" s="8"/>
      <c r="AT49" s="8"/>
      <c r="AU49" s="8"/>
      <c r="AV49" s="8"/>
      <c r="AW49" s="8"/>
      <c r="AX49" s="8">
        <v>10</v>
      </c>
      <c r="AY49" s="8"/>
      <c r="AZ49" s="8"/>
      <c r="BA49" s="8"/>
      <c r="BB49" s="8"/>
      <c r="BC49" s="8"/>
      <c r="BD49" s="8"/>
      <c r="BE49" s="8"/>
      <c r="BF49" s="8">
        <v>41</v>
      </c>
      <c r="BG49" s="8"/>
      <c r="BH49" s="8"/>
      <c r="BI49" s="8"/>
      <c r="BJ49" s="8"/>
      <c r="BK49" s="8"/>
      <c r="BL49" s="8">
        <v>10</v>
      </c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>
        <v>30</v>
      </c>
      <c r="BX49" s="8"/>
      <c r="BY49" s="8"/>
      <c r="BZ49" s="8">
        <v>3</v>
      </c>
      <c r="CA49" s="8"/>
      <c r="CB49" s="8">
        <v>30</v>
      </c>
      <c r="CC49" s="8"/>
      <c r="CD49" s="8"/>
      <c r="CE49" s="8"/>
      <c r="CF49" s="8"/>
      <c r="CG49" s="8"/>
      <c r="CH49" s="8"/>
      <c r="CI49" s="8"/>
      <c r="CJ49" s="8"/>
      <c r="CK49" s="8"/>
      <c r="CL49" s="8">
        <v>50</v>
      </c>
      <c r="CM49" s="8"/>
      <c r="CN49" s="8"/>
      <c r="CO49" s="8"/>
      <c r="CP49" s="8">
        <v>6</v>
      </c>
      <c r="CQ49" s="7">
        <v>312</v>
      </c>
      <c r="CR49" s="7"/>
      <c r="CS49" s="7"/>
      <c r="CT49" s="7">
        <v>312</v>
      </c>
      <c r="CU49" s="7">
        <f>CQ49-CR49-CS49-CT49</f>
        <v>0</v>
      </c>
      <c r="CV49" s="6">
        <v>58.89</v>
      </c>
      <c r="CW49" s="6">
        <f>CV49*CU49</f>
        <v>0</v>
      </c>
      <c r="CX49" s="6">
        <v>53</v>
      </c>
      <c r="CY49" s="6">
        <f>CX49*CT49</f>
        <v>16536</v>
      </c>
    </row>
    <row r="50" spans="1:103" x14ac:dyDescent="0.25">
      <c r="A50" s="8">
        <v>210</v>
      </c>
      <c r="B50" s="8" t="s">
        <v>140</v>
      </c>
      <c r="C50" s="8" t="s">
        <v>140</v>
      </c>
      <c r="D50" s="8" t="s">
        <v>6</v>
      </c>
      <c r="E50" s="8"/>
      <c r="F50" s="8"/>
      <c r="G50" s="8"/>
      <c r="H50" s="8">
        <v>6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>
        <v>1</v>
      </c>
      <c r="AH50" s="8"/>
      <c r="AI50" s="8"/>
      <c r="AJ50" s="8"/>
      <c r="AK50" s="8"/>
      <c r="AL50" s="8">
        <v>2</v>
      </c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>
        <v>4</v>
      </c>
      <c r="BD50" s="8"/>
      <c r="BE50" s="8"/>
      <c r="BF50" s="8">
        <v>5</v>
      </c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>
        <v>25</v>
      </c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7">
        <v>56</v>
      </c>
      <c r="CR50" s="7"/>
      <c r="CS50" s="7"/>
      <c r="CT50" s="7">
        <v>13</v>
      </c>
      <c r="CU50" s="7">
        <f>CQ50-CR50-CS50-CT50</f>
        <v>43</v>
      </c>
      <c r="CV50" s="6">
        <v>887.78</v>
      </c>
      <c r="CW50" s="6">
        <f>CV50*CU50</f>
        <v>38174.54</v>
      </c>
      <c r="CX50" s="6">
        <v>799</v>
      </c>
      <c r="CY50" s="6">
        <f>CX50*CT50</f>
        <v>10387</v>
      </c>
    </row>
    <row r="51" spans="1:103" x14ac:dyDescent="0.25">
      <c r="A51" s="8">
        <v>211</v>
      </c>
      <c r="B51" s="8" t="s">
        <v>139</v>
      </c>
      <c r="C51" s="8" t="s">
        <v>139</v>
      </c>
      <c r="D51" s="8" t="s">
        <v>6</v>
      </c>
      <c r="E51" s="8">
        <v>14</v>
      </c>
      <c r="F51" s="8"/>
      <c r="G51" s="8"/>
      <c r="H51" s="8">
        <v>1</v>
      </c>
      <c r="I51" s="8"/>
      <c r="J51" s="8"/>
      <c r="K51" s="8"/>
      <c r="L51" s="8"/>
      <c r="M51" s="8"/>
      <c r="N51" s="8"/>
      <c r="O51" s="8">
        <v>23</v>
      </c>
      <c r="P51" s="8"/>
      <c r="Q51" s="8"/>
      <c r="R51" s="8">
        <v>1</v>
      </c>
      <c r="S51" s="8"/>
      <c r="T51" s="8"/>
      <c r="U51" s="8"/>
      <c r="V51" s="8">
        <v>5</v>
      </c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>
        <v>6</v>
      </c>
      <c r="AN51" s="8"/>
      <c r="AO51" s="8"/>
      <c r="AP51" s="8">
        <v>10</v>
      </c>
      <c r="AQ51" s="8">
        <v>6</v>
      </c>
      <c r="AR51" s="8"/>
      <c r="AS51" s="8">
        <v>5</v>
      </c>
      <c r="AT51" s="8"/>
      <c r="AU51" s="8"/>
      <c r="AV51" s="8">
        <v>2</v>
      </c>
      <c r="AW51" s="8">
        <v>2</v>
      </c>
      <c r="AX51" s="8"/>
      <c r="AY51" s="8"/>
      <c r="AZ51" s="8"/>
      <c r="BA51" s="8"/>
      <c r="BB51" s="8"/>
      <c r="BC51" s="8"/>
      <c r="BD51" s="8">
        <v>5</v>
      </c>
      <c r="BE51" s="8"/>
      <c r="BF51" s="8">
        <v>10</v>
      </c>
      <c r="BG51" s="8"/>
      <c r="BH51" s="8"/>
      <c r="BI51" s="8"/>
      <c r="BJ51" s="8">
        <v>8</v>
      </c>
      <c r="BK51" s="8"/>
      <c r="BL51" s="8"/>
      <c r="BM51" s="8"/>
      <c r="BN51" s="8"/>
      <c r="BO51" s="8"/>
      <c r="BP51" s="8"/>
      <c r="BQ51" s="8">
        <v>2</v>
      </c>
      <c r="BR51" s="8"/>
      <c r="BS51" s="8"/>
      <c r="BT51" s="8"/>
      <c r="BU51" s="8"/>
      <c r="BV51" s="8">
        <v>25</v>
      </c>
      <c r="BW51" s="8"/>
      <c r="BX51" s="8"/>
      <c r="BY51" s="8">
        <v>20</v>
      </c>
      <c r="BZ51" s="8">
        <v>4</v>
      </c>
      <c r="CA51" s="8"/>
      <c r="CB51" s="8">
        <v>2</v>
      </c>
      <c r="CC51" s="8"/>
      <c r="CD51" s="8">
        <v>5</v>
      </c>
      <c r="CE51" s="8"/>
      <c r="CF51" s="8"/>
      <c r="CG51" s="8"/>
      <c r="CH51" s="8"/>
      <c r="CI51" s="8">
        <v>10</v>
      </c>
      <c r="CJ51" s="8"/>
      <c r="CK51" s="8"/>
      <c r="CL51" s="8">
        <v>13</v>
      </c>
      <c r="CM51" s="8"/>
      <c r="CN51" s="8"/>
      <c r="CO51" s="8"/>
      <c r="CP51" s="8"/>
      <c r="CQ51" s="7">
        <v>179</v>
      </c>
      <c r="CR51" s="7"/>
      <c r="CS51" s="7"/>
      <c r="CT51" s="7"/>
      <c r="CU51" s="7">
        <f>CQ51-CR51-CS51-CT51</f>
        <v>179</v>
      </c>
      <c r="CV51" s="6">
        <v>217.59</v>
      </c>
      <c r="CW51" s="6">
        <f>CV51*CU51</f>
        <v>38948.61</v>
      </c>
      <c r="CX51" s="6">
        <v>0</v>
      </c>
      <c r="CY51" s="6"/>
    </row>
    <row r="52" spans="1:103" x14ac:dyDescent="0.25">
      <c r="A52" s="8">
        <v>212</v>
      </c>
      <c r="B52" s="8" t="s">
        <v>138</v>
      </c>
      <c r="C52" s="8" t="s">
        <v>138</v>
      </c>
      <c r="D52" s="8" t="s">
        <v>6</v>
      </c>
      <c r="E52" s="8">
        <v>1</v>
      </c>
      <c r="F52" s="8"/>
      <c r="G52" s="8"/>
      <c r="H52" s="8"/>
      <c r="I52" s="8">
        <v>3</v>
      </c>
      <c r="J52" s="8">
        <v>3</v>
      </c>
      <c r="K52" s="8"/>
      <c r="L52" s="8"/>
      <c r="M52" s="8">
        <v>10</v>
      </c>
      <c r="N52" s="8"/>
      <c r="O52" s="8">
        <v>29</v>
      </c>
      <c r="P52" s="8">
        <v>14</v>
      </c>
      <c r="Q52" s="8"/>
      <c r="R52" s="8"/>
      <c r="S52" s="8"/>
      <c r="T52" s="8">
        <v>13</v>
      </c>
      <c r="U52" s="8"/>
      <c r="V52" s="8"/>
      <c r="W52" s="8"/>
      <c r="X52" s="8">
        <v>2</v>
      </c>
      <c r="Y52" s="8">
        <v>3</v>
      </c>
      <c r="Z52" s="8"/>
      <c r="AA52" s="8"/>
      <c r="AB52" s="8">
        <v>5</v>
      </c>
      <c r="AC52" s="8"/>
      <c r="AD52" s="8"/>
      <c r="AE52" s="8"/>
      <c r="AF52" s="8"/>
      <c r="AG52" s="8">
        <v>3</v>
      </c>
      <c r="AH52" s="8"/>
      <c r="AI52" s="8"/>
      <c r="AJ52" s="8"/>
      <c r="AK52" s="8"/>
      <c r="AL52" s="8">
        <v>3</v>
      </c>
      <c r="AM52" s="8">
        <v>6</v>
      </c>
      <c r="AN52" s="8"/>
      <c r="AO52" s="8"/>
      <c r="AP52" s="8"/>
      <c r="AQ52" s="8"/>
      <c r="AR52" s="8">
        <v>3</v>
      </c>
      <c r="AS52" s="8"/>
      <c r="AT52" s="8">
        <v>10</v>
      </c>
      <c r="AU52" s="8"/>
      <c r="AV52" s="8">
        <v>2</v>
      </c>
      <c r="AW52" s="8">
        <v>2</v>
      </c>
      <c r="AX52" s="8"/>
      <c r="AY52" s="8"/>
      <c r="AZ52" s="8"/>
      <c r="BA52" s="8"/>
      <c r="BB52" s="8"/>
      <c r="BC52" s="8"/>
      <c r="BD52" s="8">
        <v>5</v>
      </c>
      <c r="BE52" s="8"/>
      <c r="BF52" s="8">
        <v>18</v>
      </c>
      <c r="BG52" s="8"/>
      <c r="BH52" s="8"/>
      <c r="BI52" s="8"/>
      <c r="BJ52" s="8">
        <v>15</v>
      </c>
      <c r="BK52" s="8"/>
      <c r="BL52" s="8">
        <v>6</v>
      </c>
      <c r="BM52" s="8"/>
      <c r="BN52" s="8"/>
      <c r="BO52" s="8">
        <v>40</v>
      </c>
      <c r="BP52" s="8"/>
      <c r="BQ52" s="8">
        <v>25</v>
      </c>
      <c r="BR52" s="8"/>
      <c r="BS52" s="8"/>
      <c r="BT52" s="8"/>
      <c r="BU52" s="8">
        <v>5</v>
      </c>
      <c r="BV52" s="8"/>
      <c r="BW52" s="8">
        <v>40</v>
      </c>
      <c r="BX52" s="8"/>
      <c r="BY52" s="8">
        <v>10</v>
      </c>
      <c r="BZ52" s="8"/>
      <c r="CA52" s="8"/>
      <c r="CB52" s="8">
        <v>8</v>
      </c>
      <c r="CC52" s="8"/>
      <c r="CD52" s="8"/>
      <c r="CE52" s="8">
        <v>40</v>
      </c>
      <c r="CF52" s="8"/>
      <c r="CG52" s="8"/>
      <c r="CH52" s="8">
        <v>3</v>
      </c>
      <c r="CI52" s="8">
        <v>10</v>
      </c>
      <c r="CJ52" s="8"/>
      <c r="CK52" s="8">
        <v>5</v>
      </c>
      <c r="CL52" s="8">
        <v>9</v>
      </c>
      <c r="CM52" s="8"/>
      <c r="CN52" s="8"/>
      <c r="CO52" s="8"/>
      <c r="CP52" s="8"/>
      <c r="CQ52" s="7">
        <v>351</v>
      </c>
      <c r="CR52" s="7"/>
      <c r="CS52" s="7"/>
      <c r="CT52" s="7"/>
      <c r="CU52" s="7">
        <f>CQ52-CR52-CS52-CT52</f>
        <v>351</v>
      </c>
      <c r="CV52" s="6">
        <v>217.59</v>
      </c>
      <c r="CW52" s="6">
        <f>CV52*CU52</f>
        <v>76374.09</v>
      </c>
      <c r="CX52" s="6">
        <v>0</v>
      </c>
      <c r="CY52" s="6"/>
    </row>
    <row r="53" spans="1:103" hidden="1" x14ac:dyDescent="0.25">
      <c r="A53" s="8">
        <v>213</v>
      </c>
      <c r="B53" s="8" t="s">
        <v>137</v>
      </c>
      <c r="C53" s="8" t="s">
        <v>137</v>
      </c>
      <c r="D53" s="8" t="s">
        <v>6</v>
      </c>
      <c r="E53" s="8"/>
      <c r="F53" s="8"/>
      <c r="G53" s="8"/>
      <c r="H53" s="8"/>
      <c r="I53" s="8"/>
      <c r="J53" s="8"/>
      <c r="K53" s="8"/>
      <c r="L53" s="8"/>
      <c r="M53" s="8"/>
      <c r="N53" s="8"/>
      <c r="O53" s="8">
        <v>11</v>
      </c>
      <c r="P53" s="8"/>
      <c r="Q53" s="8"/>
      <c r="R53" s="8"/>
      <c r="S53" s="8"/>
      <c r="T53" s="8">
        <v>10</v>
      </c>
      <c r="U53" s="8"/>
      <c r="V53" s="8"/>
      <c r="W53" s="8"/>
      <c r="X53" s="8"/>
      <c r="Y53" s="8"/>
      <c r="Z53" s="8"/>
      <c r="AA53" s="8">
        <v>3</v>
      </c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>
        <v>4</v>
      </c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>
        <v>7</v>
      </c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>
        <v>10</v>
      </c>
      <c r="BW53" s="8"/>
      <c r="BX53" s="8"/>
      <c r="BY53" s="8">
        <v>50</v>
      </c>
      <c r="BZ53" s="8"/>
      <c r="CA53" s="8"/>
      <c r="CB53" s="8"/>
      <c r="CC53" s="8">
        <v>17</v>
      </c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>
        <v>15</v>
      </c>
      <c r="CP53" s="8">
        <v>6</v>
      </c>
      <c r="CQ53" s="7">
        <v>133</v>
      </c>
      <c r="CR53" s="7"/>
      <c r="CS53" s="7"/>
      <c r="CT53" s="7">
        <v>133</v>
      </c>
      <c r="CU53" s="7">
        <f>CQ53-CR53-CS53-CT53</f>
        <v>0</v>
      </c>
      <c r="CV53" s="6">
        <v>138.88999999999999</v>
      </c>
      <c r="CW53" s="6">
        <f>CV53*CU53</f>
        <v>0</v>
      </c>
      <c r="CX53" s="6">
        <v>125</v>
      </c>
      <c r="CY53" s="6">
        <f>CX53*CT53</f>
        <v>16625</v>
      </c>
    </row>
    <row r="54" spans="1:103" hidden="1" x14ac:dyDescent="0.25">
      <c r="A54" s="8">
        <v>214</v>
      </c>
      <c r="B54" s="8" t="s">
        <v>136</v>
      </c>
      <c r="C54" s="8" t="s">
        <v>136</v>
      </c>
      <c r="D54" s="8" t="s">
        <v>6</v>
      </c>
      <c r="E54" s="8">
        <v>35</v>
      </c>
      <c r="F54" s="8"/>
      <c r="G54" s="8"/>
      <c r="H54" s="8">
        <v>15</v>
      </c>
      <c r="I54" s="8"/>
      <c r="J54" s="8"/>
      <c r="K54" s="8"/>
      <c r="L54" s="8"/>
      <c r="M54" s="8">
        <v>55</v>
      </c>
      <c r="N54" s="8"/>
      <c r="O54" s="8">
        <v>18</v>
      </c>
      <c r="P54" s="8">
        <v>5</v>
      </c>
      <c r="Q54" s="8"/>
      <c r="R54" s="8"/>
      <c r="S54" s="8">
        <v>120</v>
      </c>
      <c r="T54" s="8">
        <v>13</v>
      </c>
      <c r="U54" s="8"/>
      <c r="V54" s="8">
        <v>10</v>
      </c>
      <c r="W54" s="8"/>
      <c r="X54" s="8"/>
      <c r="Y54" s="8"/>
      <c r="Z54" s="8">
        <v>20</v>
      </c>
      <c r="AA54" s="8"/>
      <c r="AB54" s="8"/>
      <c r="AC54" s="8"/>
      <c r="AD54" s="8"/>
      <c r="AE54" s="8"/>
      <c r="AF54" s="8">
        <v>310</v>
      </c>
      <c r="AG54" s="8"/>
      <c r="AH54" s="8"/>
      <c r="AI54" s="8">
        <v>20</v>
      </c>
      <c r="AJ54" s="8"/>
      <c r="AK54" s="8"/>
      <c r="AL54" s="8"/>
      <c r="AM54" s="8"/>
      <c r="AN54" s="8"/>
      <c r="AO54" s="8"/>
      <c r="AP54" s="8">
        <v>10</v>
      </c>
      <c r="AQ54" s="8">
        <v>50</v>
      </c>
      <c r="AR54" s="8">
        <v>6</v>
      </c>
      <c r="AS54" s="8"/>
      <c r="AT54" s="8">
        <v>50</v>
      </c>
      <c r="AU54" s="8"/>
      <c r="AV54" s="8">
        <v>30</v>
      </c>
      <c r="AW54" s="8">
        <v>10</v>
      </c>
      <c r="AX54" s="8"/>
      <c r="AY54" s="8"/>
      <c r="AZ54" s="8"/>
      <c r="BA54" s="8"/>
      <c r="BB54" s="8"/>
      <c r="BC54" s="8"/>
      <c r="BD54" s="8"/>
      <c r="BE54" s="8"/>
      <c r="BF54" s="8">
        <v>12</v>
      </c>
      <c r="BG54" s="8"/>
      <c r="BH54" s="8"/>
      <c r="BI54" s="8">
        <v>8</v>
      </c>
      <c r="BJ54" s="8">
        <v>15</v>
      </c>
      <c r="BK54" s="8"/>
      <c r="BL54" s="8"/>
      <c r="BM54" s="8"/>
      <c r="BN54" s="8"/>
      <c r="BO54" s="8">
        <v>30</v>
      </c>
      <c r="BP54" s="8"/>
      <c r="BQ54" s="8"/>
      <c r="BR54" s="8">
        <v>50</v>
      </c>
      <c r="BS54" s="8"/>
      <c r="BT54" s="8"/>
      <c r="BU54" s="8">
        <v>15</v>
      </c>
      <c r="BV54" s="8">
        <v>20</v>
      </c>
      <c r="BW54" s="8">
        <v>70</v>
      </c>
      <c r="BX54" s="8"/>
      <c r="BY54" s="8">
        <v>50</v>
      </c>
      <c r="BZ54" s="8">
        <v>50</v>
      </c>
      <c r="CA54" s="8"/>
      <c r="CB54" s="8"/>
      <c r="CC54" s="8"/>
      <c r="CD54" s="8"/>
      <c r="CE54" s="8"/>
      <c r="CF54" s="8"/>
      <c r="CG54" s="8"/>
      <c r="CH54" s="8"/>
      <c r="CI54" s="8">
        <v>10</v>
      </c>
      <c r="CJ54" s="8"/>
      <c r="CK54" s="8"/>
      <c r="CL54" s="8">
        <v>150</v>
      </c>
      <c r="CM54" s="8">
        <v>1</v>
      </c>
      <c r="CN54" s="8"/>
      <c r="CO54" s="8"/>
      <c r="CP54" s="8">
        <v>2</v>
      </c>
      <c r="CQ54" s="7">
        <v>1260</v>
      </c>
      <c r="CR54" s="7"/>
      <c r="CS54" s="7"/>
      <c r="CT54" s="7">
        <v>1260</v>
      </c>
      <c r="CU54" s="7">
        <f>CQ54-CR54-CS54-CT54</f>
        <v>0</v>
      </c>
      <c r="CV54" s="6">
        <v>166.67</v>
      </c>
      <c r="CW54" s="6">
        <f>CV54*CU54</f>
        <v>0</v>
      </c>
      <c r="CX54" s="6">
        <v>150</v>
      </c>
      <c r="CY54" s="6">
        <f>CX54*CT54</f>
        <v>189000</v>
      </c>
    </row>
    <row r="55" spans="1:103" hidden="1" x14ac:dyDescent="0.25">
      <c r="A55" s="8">
        <v>215</v>
      </c>
      <c r="B55" s="8" t="s">
        <v>135</v>
      </c>
      <c r="C55" s="8" t="s">
        <v>135</v>
      </c>
      <c r="D55" s="8" t="s">
        <v>6</v>
      </c>
      <c r="E55" s="8"/>
      <c r="F55" s="8"/>
      <c r="G55" s="8"/>
      <c r="H55" s="8"/>
      <c r="I55" s="8"/>
      <c r="J55" s="8"/>
      <c r="K55" s="8"/>
      <c r="L55" s="8"/>
      <c r="M55" s="8"/>
      <c r="N55" s="8"/>
      <c r="O55" s="8">
        <v>2</v>
      </c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>
        <v>2</v>
      </c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7">
        <v>4</v>
      </c>
      <c r="CR55" s="7"/>
      <c r="CS55" s="7"/>
      <c r="CT55" s="7">
        <v>4</v>
      </c>
      <c r="CU55" s="7">
        <f>CQ55-CR55-CS55-CT55</f>
        <v>0</v>
      </c>
      <c r="CV55" s="6">
        <v>200</v>
      </c>
      <c r="CW55" s="6">
        <f>CV55*CU55</f>
        <v>0</v>
      </c>
      <c r="CX55" s="6">
        <v>180</v>
      </c>
      <c r="CY55" s="6">
        <f>CX55*CT55</f>
        <v>720</v>
      </c>
    </row>
    <row r="56" spans="1:103" x14ac:dyDescent="0.25">
      <c r="A56" s="8">
        <v>216</v>
      </c>
      <c r="B56" s="8" t="s">
        <v>134</v>
      </c>
      <c r="C56" s="8" t="s">
        <v>134</v>
      </c>
      <c r="D56" s="8" t="s">
        <v>6</v>
      </c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>
        <v>100</v>
      </c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>
        <v>1</v>
      </c>
      <c r="CA56" s="8"/>
      <c r="CB56" s="8"/>
      <c r="CC56" s="8"/>
      <c r="CD56" s="8">
        <v>10</v>
      </c>
      <c r="CE56" s="8"/>
      <c r="CF56" s="8"/>
      <c r="CG56" s="8"/>
      <c r="CH56" s="8">
        <v>1</v>
      </c>
      <c r="CI56" s="8"/>
      <c r="CJ56" s="8"/>
      <c r="CK56" s="8"/>
      <c r="CL56" s="8">
        <v>10</v>
      </c>
      <c r="CM56" s="8"/>
      <c r="CN56" s="8"/>
      <c r="CO56" s="8"/>
      <c r="CP56" s="8"/>
      <c r="CQ56" s="7">
        <v>167</v>
      </c>
      <c r="CR56" s="7"/>
      <c r="CS56" s="7"/>
      <c r="CT56" s="7">
        <v>45</v>
      </c>
      <c r="CU56" s="7">
        <f>CQ56-CR56-CS56-CT56</f>
        <v>122</v>
      </c>
      <c r="CV56" s="6">
        <v>194.44</v>
      </c>
      <c r="CW56" s="6">
        <f>CV56*CU56</f>
        <v>23721.68</v>
      </c>
      <c r="CX56" s="6">
        <v>175</v>
      </c>
      <c r="CY56" s="6">
        <f>CX56*CT56</f>
        <v>7875</v>
      </c>
    </row>
    <row r="57" spans="1:103" x14ac:dyDescent="0.25">
      <c r="A57" s="8">
        <v>217</v>
      </c>
      <c r="B57" s="8" t="s">
        <v>133</v>
      </c>
      <c r="C57" s="8" t="s">
        <v>133</v>
      </c>
      <c r="D57" s="8" t="s">
        <v>6</v>
      </c>
      <c r="E57" s="8"/>
      <c r="F57" s="8"/>
      <c r="G57" s="8"/>
      <c r="H57" s="8"/>
      <c r="I57" s="8"/>
      <c r="J57" s="8"/>
      <c r="K57" s="8"/>
      <c r="L57" s="8"/>
      <c r="M57" s="8"/>
      <c r="N57" s="8"/>
      <c r="O57" s="8">
        <v>2</v>
      </c>
      <c r="P57" s="8"/>
      <c r="Q57" s="8"/>
      <c r="R57" s="8">
        <v>1</v>
      </c>
      <c r="S57" s="8"/>
      <c r="T57" s="8"/>
      <c r="U57" s="8"/>
      <c r="V57" s="8"/>
      <c r="W57" s="8"/>
      <c r="X57" s="8"/>
      <c r="Y57" s="8"/>
      <c r="Z57" s="8"/>
      <c r="AA57" s="8"/>
      <c r="AB57" s="8"/>
      <c r="AC57" s="8">
        <v>26</v>
      </c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>
        <v>3</v>
      </c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>
        <v>11</v>
      </c>
      <c r="CM57" s="8"/>
      <c r="CN57" s="8"/>
      <c r="CO57" s="8"/>
      <c r="CP57" s="8"/>
      <c r="CQ57" s="7">
        <v>43</v>
      </c>
      <c r="CR57" s="7"/>
      <c r="CS57" s="7"/>
      <c r="CT57" s="7"/>
      <c r="CU57" s="7">
        <f>CQ57-CR57-CS57-CT57</f>
        <v>43</v>
      </c>
      <c r="CV57" s="6">
        <v>1111.1099999999999</v>
      </c>
      <c r="CW57" s="6">
        <f>CV57*CU57</f>
        <v>47777.729999999996</v>
      </c>
      <c r="CX57" s="6">
        <v>0</v>
      </c>
      <c r="CY57" s="6"/>
    </row>
    <row r="58" spans="1:103" x14ac:dyDescent="0.25">
      <c r="A58" s="8">
        <v>218</v>
      </c>
      <c r="B58" s="8" t="s">
        <v>132</v>
      </c>
      <c r="C58" s="8" t="s">
        <v>132</v>
      </c>
      <c r="D58" s="8" t="s">
        <v>6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>
        <v>2</v>
      </c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>
        <v>1</v>
      </c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>
        <v>3</v>
      </c>
      <c r="CM58" s="8"/>
      <c r="CN58" s="8"/>
      <c r="CO58" s="8"/>
      <c r="CP58" s="8"/>
      <c r="CQ58" s="7">
        <v>6</v>
      </c>
      <c r="CR58" s="7"/>
      <c r="CS58" s="7"/>
      <c r="CT58" s="7"/>
      <c r="CU58" s="7">
        <f>CQ58-CR58-CS58-CT58</f>
        <v>6</v>
      </c>
      <c r="CV58" s="6">
        <v>1027.78</v>
      </c>
      <c r="CW58" s="6">
        <f>CV58*CU58</f>
        <v>6166.68</v>
      </c>
      <c r="CX58" s="6">
        <v>0</v>
      </c>
      <c r="CY58" s="6"/>
    </row>
    <row r="59" spans="1:103" x14ac:dyDescent="0.25">
      <c r="A59" s="8">
        <v>219</v>
      </c>
      <c r="B59" s="8" t="s">
        <v>131</v>
      </c>
      <c r="C59" s="8" t="s">
        <v>131</v>
      </c>
      <c r="D59" s="8" t="s">
        <v>6</v>
      </c>
      <c r="E59" s="8"/>
      <c r="F59" s="8"/>
      <c r="G59" s="8"/>
      <c r="H59" s="8">
        <v>6</v>
      </c>
      <c r="I59" s="8"/>
      <c r="J59" s="8"/>
      <c r="K59" s="8"/>
      <c r="L59" s="8"/>
      <c r="M59" s="8"/>
      <c r="N59" s="8"/>
      <c r="O59" s="8">
        <v>4</v>
      </c>
      <c r="P59" s="8">
        <v>10</v>
      </c>
      <c r="Q59" s="8"/>
      <c r="R59" s="8"/>
      <c r="S59" s="8"/>
      <c r="T59" s="8"/>
      <c r="U59" s="8">
        <v>20</v>
      </c>
      <c r="V59" s="8">
        <v>2</v>
      </c>
      <c r="W59" s="8"/>
      <c r="X59" s="8"/>
      <c r="Y59" s="8"/>
      <c r="Z59" s="8">
        <v>2</v>
      </c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>
        <v>10</v>
      </c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>
        <v>6</v>
      </c>
      <c r="AY59" s="8"/>
      <c r="AZ59" s="8"/>
      <c r="BA59" s="8"/>
      <c r="BB59" s="8"/>
      <c r="BC59" s="8">
        <v>1</v>
      </c>
      <c r="BD59" s="8"/>
      <c r="BE59" s="8"/>
      <c r="BF59" s="8">
        <v>16</v>
      </c>
      <c r="BG59" s="8"/>
      <c r="BH59" s="8">
        <v>34</v>
      </c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>
        <v>25</v>
      </c>
      <c r="BX59" s="8"/>
      <c r="BY59" s="8"/>
      <c r="BZ59" s="8">
        <v>1</v>
      </c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>
        <v>21</v>
      </c>
      <c r="CM59" s="8"/>
      <c r="CN59" s="8"/>
      <c r="CO59" s="8"/>
      <c r="CP59" s="8"/>
      <c r="CQ59" s="7">
        <v>158</v>
      </c>
      <c r="CR59" s="7"/>
      <c r="CS59" s="7"/>
      <c r="CT59" s="7"/>
      <c r="CU59" s="7">
        <f>CQ59-CR59-CS59-CT59</f>
        <v>158</v>
      </c>
      <c r="CV59" s="6">
        <v>1018.52</v>
      </c>
      <c r="CW59" s="6">
        <f>CV59*CU59</f>
        <v>160926.16</v>
      </c>
      <c r="CX59" s="6">
        <v>0</v>
      </c>
      <c r="CY59" s="6"/>
    </row>
    <row r="60" spans="1:103" x14ac:dyDescent="0.25">
      <c r="A60" s="8">
        <v>220</v>
      </c>
      <c r="B60" s="8" t="s">
        <v>130</v>
      </c>
      <c r="C60" s="8" t="s">
        <v>130</v>
      </c>
      <c r="D60" s="8" t="s">
        <v>6</v>
      </c>
      <c r="E60" s="8"/>
      <c r="F60" s="8"/>
      <c r="G60" s="8"/>
      <c r="H60" s="8"/>
      <c r="I60" s="8">
        <v>2</v>
      </c>
      <c r="J60" s="8"/>
      <c r="K60" s="8"/>
      <c r="L60" s="8"/>
      <c r="M60" s="8"/>
      <c r="N60" s="8"/>
      <c r="O60" s="8">
        <v>14</v>
      </c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>
        <v>4</v>
      </c>
      <c r="CM60" s="8"/>
      <c r="CN60" s="8"/>
      <c r="CO60" s="8"/>
      <c r="CP60" s="8"/>
      <c r="CQ60" s="7">
        <v>20</v>
      </c>
      <c r="CR60" s="7"/>
      <c r="CS60" s="7"/>
      <c r="CT60" s="7"/>
      <c r="CU60" s="7">
        <f>CQ60-CR60-CS60-CT60</f>
        <v>20</v>
      </c>
      <c r="CV60" s="6">
        <v>1788.89</v>
      </c>
      <c r="CW60" s="6">
        <f>CV60*CU60</f>
        <v>35777.800000000003</v>
      </c>
      <c r="CX60" s="6">
        <v>0</v>
      </c>
      <c r="CY60" s="6"/>
    </row>
    <row r="61" spans="1:103" x14ac:dyDescent="0.25">
      <c r="A61" s="8">
        <v>221</v>
      </c>
      <c r="B61" s="8" t="s">
        <v>129</v>
      </c>
      <c r="C61" s="8" t="s">
        <v>129</v>
      </c>
      <c r="D61" s="8" t="s">
        <v>6</v>
      </c>
      <c r="E61" s="8">
        <v>31</v>
      </c>
      <c r="F61" s="8"/>
      <c r="G61" s="8"/>
      <c r="H61" s="8"/>
      <c r="I61" s="8"/>
      <c r="J61" s="8"/>
      <c r="K61" s="8"/>
      <c r="L61" s="8">
        <v>20</v>
      </c>
      <c r="M61" s="8"/>
      <c r="N61" s="8"/>
      <c r="O61" s="8">
        <v>15</v>
      </c>
      <c r="P61" s="8"/>
      <c r="Q61" s="8">
        <v>30</v>
      </c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>
        <v>10</v>
      </c>
      <c r="AG61" s="8"/>
      <c r="AH61" s="8">
        <v>6</v>
      </c>
      <c r="AI61" s="8"/>
      <c r="AJ61" s="8"/>
      <c r="AK61" s="8"/>
      <c r="AL61" s="8"/>
      <c r="AM61" s="8">
        <v>1</v>
      </c>
      <c r="AN61" s="8"/>
      <c r="AO61" s="8"/>
      <c r="AP61" s="8"/>
      <c r="AQ61" s="8"/>
      <c r="AR61" s="8">
        <v>4</v>
      </c>
      <c r="AS61" s="8">
        <v>10</v>
      </c>
      <c r="AT61" s="8"/>
      <c r="AU61" s="8"/>
      <c r="AV61" s="8"/>
      <c r="AW61" s="8"/>
      <c r="AX61" s="8">
        <v>2</v>
      </c>
      <c r="AY61" s="8"/>
      <c r="AZ61" s="8"/>
      <c r="BA61" s="8"/>
      <c r="BB61" s="8"/>
      <c r="BC61" s="8">
        <v>1</v>
      </c>
      <c r="BD61" s="8"/>
      <c r="BE61" s="8">
        <v>12</v>
      </c>
      <c r="BF61" s="8">
        <v>6</v>
      </c>
      <c r="BG61" s="8"/>
      <c r="BH61" s="8"/>
      <c r="BI61" s="8">
        <v>1</v>
      </c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>
        <v>20</v>
      </c>
      <c r="CC61" s="8"/>
      <c r="CD61" s="8"/>
      <c r="CE61" s="8"/>
      <c r="CF61" s="8"/>
      <c r="CG61" s="8"/>
      <c r="CH61" s="8"/>
      <c r="CI61" s="8"/>
      <c r="CJ61" s="8"/>
      <c r="CK61" s="8"/>
      <c r="CL61" s="8">
        <v>1</v>
      </c>
      <c r="CM61" s="8"/>
      <c r="CN61" s="8"/>
      <c r="CO61" s="8"/>
      <c r="CP61" s="8"/>
      <c r="CQ61" s="7">
        <v>170</v>
      </c>
      <c r="CR61" s="7"/>
      <c r="CS61" s="7"/>
      <c r="CT61" s="7"/>
      <c r="CU61" s="7">
        <f>CQ61-CR61-CS61-CT61</f>
        <v>170</v>
      </c>
      <c r="CV61" s="6">
        <v>1287.04</v>
      </c>
      <c r="CW61" s="6">
        <f>CV61*CU61</f>
        <v>218796.79999999999</v>
      </c>
      <c r="CX61" s="6">
        <v>0</v>
      </c>
      <c r="CY61" s="6"/>
    </row>
    <row r="62" spans="1:103" x14ac:dyDescent="0.25">
      <c r="A62" s="8">
        <v>222</v>
      </c>
      <c r="B62" s="8" t="s">
        <v>128</v>
      </c>
      <c r="C62" s="8" t="s">
        <v>128</v>
      </c>
      <c r="D62" s="8" t="s">
        <v>6</v>
      </c>
      <c r="E62" s="8"/>
      <c r="F62" s="8"/>
      <c r="G62" s="8"/>
      <c r="H62" s="8"/>
      <c r="I62" s="8">
        <v>2</v>
      </c>
      <c r="J62" s="8"/>
      <c r="K62" s="8"/>
      <c r="L62" s="8"/>
      <c r="M62" s="8"/>
      <c r="N62" s="8"/>
      <c r="O62" s="8">
        <v>6</v>
      </c>
      <c r="P62" s="8"/>
      <c r="Q62" s="8">
        <v>2</v>
      </c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>
        <v>1</v>
      </c>
      <c r="AQ62" s="8">
        <v>1</v>
      </c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>
        <v>2</v>
      </c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7">
        <v>14</v>
      </c>
      <c r="CR62" s="7"/>
      <c r="CS62" s="7"/>
      <c r="CT62" s="7"/>
      <c r="CU62" s="7">
        <f>CQ62-CR62-CS62-CT62</f>
        <v>14</v>
      </c>
      <c r="CV62" s="6">
        <v>1666.67</v>
      </c>
      <c r="CW62" s="6">
        <f>CV62*CU62</f>
        <v>23333.38</v>
      </c>
      <c r="CX62" s="6">
        <v>0</v>
      </c>
      <c r="CY62" s="6"/>
    </row>
    <row r="63" spans="1:103" hidden="1" x14ac:dyDescent="0.25">
      <c r="A63" s="8">
        <v>223</v>
      </c>
      <c r="B63" s="8" t="s">
        <v>127</v>
      </c>
      <c r="C63" s="8" t="s">
        <v>127</v>
      </c>
      <c r="D63" s="8" t="s">
        <v>6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8">
        <v>5</v>
      </c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>
        <v>3</v>
      </c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7">
        <v>8</v>
      </c>
      <c r="CR63" s="7"/>
      <c r="CS63" s="7"/>
      <c r="CT63" s="7">
        <v>8</v>
      </c>
      <c r="CU63" s="7">
        <f>CQ63-CR63-CS63-CT63</f>
        <v>0</v>
      </c>
      <c r="CV63" s="6">
        <v>38022.22</v>
      </c>
      <c r="CW63" s="6">
        <f>CV63*CU63</f>
        <v>0</v>
      </c>
      <c r="CX63" s="6">
        <v>34220</v>
      </c>
      <c r="CY63" s="6">
        <f>CX63*CT63</f>
        <v>273760</v>
      </c>
    </row>
    <row r="64" spans="1:103" hidden="1" x14ac:dyDescent="0.25">
      <c r="A64" s="8">
        <v>224</v>
      </c>
      <c r="B64" s="8" t="s">
        <v>126</v>
      </c>
      <c r="C64" s="8" t="s">
        <v>126</v>
      </c>
      <c r="D64" s="8" t="s">
        <v>6</v>
      </c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7"/>
      <c r="CR64" s="7"/>
      <c r="CS64" s="7"/>
      <c r="CT64" s="7"/>
      <c r="CU64" s="7">
        <f>CQ64-CR64-CS64-CT64</f>
        <v>0</v>
      </c>
      <c r="CV64" s="6">
        <v>66917.78</v>
      </c>
      <c r="CW64" s="6">
        <f>CV64*CU64</f>
        <v>0</v>
      </c>
      <c r="CX64" s="6">
        <v>0</v>
      </c>
      <c r="CY64" s="6"/>
    </row>
    <row r="65" spans="1:103" hidden="1" x14ac:dyDescent="0.25">
      <c r="A65" s="8">
        <v>225</v>
      </c>
      <c r="B65" s="8" t="s">
        <v>125</v>
      </c>
      <c r="C65" s="8" t="s">
        <v>125</v>
      </c>
      <c r="D65" s="8" t="s">
        <v>6</v>
      </c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7"/>
      <c r="CR65" s="7"/>
      <c r="CS65" s="7"/>
      <c r="CT65" s="7"/>
      <c r="CU65" s="7">
        <f>CQ65-CR65-CS65-CT65</f>
        <v>0</v>
      </c>
      <c r="CV65" s="6">
        <v>48455.56</v>
      </c>
      <c r="CW65" s="6">
        <f>CV65*CU65</f>
        <v>0</v>
      </c>
      <c r="CX65" s="6">
        <v>0</v>
      </c>
      <c r="CY65" s="6"/>
    </row>
    <row r="66" spans="1:103" x14ac:dyDescent="0.25">
      <c r="A66" s="8">
        <v>226</v>
      </c>
      <c r="B66" s="8" t="s">
        <v>124</v>
      </c>
      <c r="C66" s="8" t="s">
        <v>124</v>
      </c>
      <c r="D66" s="8" t="s">
        <v>6</v>
      </c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>
        <v>1</v>
      </c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7">
        <v>1</v>
      </c>
      <c r="CR66" s="7"/>
      <c r="CS66" s="7"/>
      <c r="CT66" s="7"/>
      <c r="CU66" s="7">
        <f>CQ66-CR66-CS66-CT66</f>
        <v>1</v>
      </c>
      <c r="CV66" s="6">
        <v>185184.44</v>
      </c>
      <c r="CW66" s="6">
        <f>CV66*CU66</f>
        <v>185184.44</v>
      </c>
      <c r="CX66" s="6">
        <v>0</v>
      </c>
      <c r="CY66" s="6"/>
    </row>
    <row r="67" spans="1:103" hidden="1" x14ac:dyDescent="0.25">
      <c r="A67" s="8">
        <v>227</v>
      </c>
      <c r="B67" s="8" t="s">
        <v>123</v>
      </c>
      <c r="C67" s="8" t="s">
        <v>123</v>
      </c>
      <c r="D67" s="8" t="s">
        <v>6</v>
      </c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7"/>
      <c r="CR67" s="7"/>
      <c r="CS67" s="7"/>
      <c r="CT67" s="7"/>
      <c r="CU67" s="7">
        <f>CQ67-CR67-CS67-CT67</f>
        <v>0</v>
      </c>
      <c r="CV67" s="6">
        <v>277777.78000000003</v>
      </c>
      <c r="CW67" s="6">
        <f>CV67*CU67</f>
        <v>0</v>
      </c>
      <c r="CX67" s="6">
        <v>0</v>
      </c>
      <c r="CY67" s="6"/>
    </row>
    <row r="68" spans="1:103" x14ac:dyDescent="0.25">
      <c r="A68" s="8">
        <v>228</v>
      </c>
      <c r="B68" s="8" t="s">
        <v>122</v>
      </c>
      <c r="C68" s="8" t="s">
        <v>122</v>
      </c>
      <c r="D68" s="8" t="s">
        <v>6</v>
      </c>
      <c r="E68" s="8">
        <v>1</v>
      </c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7">
        <v>1</v>
      </c>
      <c r="CR68" s="7"/>
      <c r="CS68" s="7"/>
      <c r="CT68" s="7"/>
      <c r="CU68" s="7">
        <f>CQ68-CR68-CS68-CT68</f>
        <v>1</v>
      </c>
      <c r="CV68" s="6">
        <v>36896.67</v>
      </c>
      <c r="CW68" s="6">
        <f>CV68*CU68</f>
        <v>36896.67</v>
      </c>
      <c r="CX68" s="6">
        <v>0</v>
      </c>
      <c r="CY68" s="6"/>
    </row>
    <row r="69" spans="1:103" hidden="1" x14ac:dyDescent="0.25">
      <c r="A69" s="8">
        <v>229</v>
      </c>
      <c r="B69" s="8" t="s">
        <v>121</v>
      </c>
      <c r="C69" s="8" t="s">
        <v>121</v>
      </c>
      <c r="D69" s="8" t="s">
        <v>6</v>
      </c>
      <c r="E69" s="8"/>
      <c r="F69" s="8"/>
      <c r="G69" s="8"/>
      <c r="H69" s="8"/>
      <c r="I69" s="8"/>
      <c r="J69" s="8"/>
      <c r="K69" s="8"/>
      <c r="L69" s="8"/>
      <c r="M69" s="8">
        <v>1</v>
      </c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7">
        <v>1</v>
      </c>
      <c r="CR69" s="7"/>
      <c r="CS69" s="7"/>
      <c r="CT69" s="7">
        <v>1</v>
      </c>
      <c r="CU69" s="7">
        <f>CQ69-CR69-CS69-CT69</f>
        <v>0</v>
      </c>
      <c r="CV69" s="6">
        <v>62222.22</v>
      </c>
      <c r="CW69" s="6">
        <f>CV69*CU69</f>
        <v>0</v>
      </c>
      <c r="CX69" s="6">
        <v>56000</v>
      </c>
      <c r="CY69" s="6">
        <f>CX69*CT69</f>
        <v>56000</v>
      </c>
    </row>
    <row r="70" spans="1:103" x14ac:dyDescent="0.25">
      <c r="A70" s="8">
        <v>230</v>
      </c>
      <c r="B70" s="8" t="s">
        <v>120</v>
      </c>
      <c r="C70" s="8" t="s">
        <v>120</v>
      </c>
      <c r="D70" s="8" t="s">
        <v>6</v>
      </c>
      <c r="E70" s="8"/>
      <c r="F70" s="8"/>
      <c r="G70" s="8"/>
      <c r="H70" s="8"/>
      <c r="I70" s="8"/>
      <c r="J70" s="8"/>
      <c r="K70" s="8"/>
      <c r="L70" s="8"/>
      <c r="M70" s="8"/>
      <c r="N70" s="8"/>
      <c r="O70" s="8">
        <v>2</v>
      </c>
      <c r="P70" s="8">
        <v>3</v>
      </c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>
        <v>10</v>
      </c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7">
        <v>15</v>
      </c>
      <c r="CR70" s="7"/>
      <c r="CS70" s="7"/>
      <c r="CT70" s="7"/>
      <c r="CU70" s="7">
        <f>CQ70-CR70-CS70-CT70</f>
        <v>15</v>
      </c>
      <c r="CV70" s="6">
        <v>82222.22</v>
      </c>
      <c r="CW70" s="6">
        <f>CV70*CU70</f>
        <v>1233333.3</v>
      </c>
      <c r="CX70" s="6">
        <v>0</v>
      </c>
      <c r="CY70" s="6"/>
    </row>
    <row r="71" spans="1:103" x14ac:dyDescent="0.25">
      <c r="A71" s="8">
        <v>231</v>
      </c>
      <c r="B71" s="8" t="s">
        <v>119</v>
      </c>
      <c r="C71" s="8" t="s">
        <v>119</v>
      </c>
      <c r="D71" s="8" t="s">
        <v>6</v>
      </c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>
        <v>1</v>
      </c>
      <c r="CO71" s="8"/>
      <c r="CP71" s="8"/>
      <c r="CQ71" s="7">
        <v>1</v>
      </c>
      <c r="CR71" s="7"/>
      <c r="CS71" s="7"/>
      <c r="CT71" s="7"/>
      <c r="CU71" s="7">
        <f>CQ71-CR71-CS71-CT71</f>
        <v>1</v>
      </c>
      <c r="CV71" s="6">
        <v>268518.89</v>
      </c>
      <c r="CW71" s="6">
        <f>CV71*CU71</f>
        <v>268518.89</v>
      </c>
      <c r="CX71" s="6">
        <v>0</v>
      </c>
      <c r="CY71" s="6"/>
    </row>
    <row r="72" spans="1:103" hidden="1" x14ac:dyDescent="0.25">
      <c r="A72" s="8">
        <v>232</v>
      </c>
      <c r="B72" s="8" t="s">
        <v>118</v>
      </c>
      <c r="C72" s="8" t="s">
        <v>118</v>
      </c>
      <c r="D72" s="8" t="s">
        <v>6</v>
      </c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7"/>
      <c r="CR72" s="7"/>
      <c r="CS72" s="7"/>
      <c r="CT72" s="7"/>
      <c r="CU72" s="7">
        <f>CQ72-CR72-CS72-CT72</f>
        <v>0</v>
      </c>
      <c r="CV72" s="6">
        <v>413396.67</v>
      </c>
      <c r="CW72" s="6">
        <f>CV72*CU72</f>
        <v>0</v>
      </c>
      <c r="CX72" s="6">
        <v>0</v>
      </c>
      <c r="CY72" s="6"/>
    </row>
    <row r="73" spans="1:103" hidden="1" x14ac:dyDescent="0.25">
      <c r="A73" s="8">
        <v>233</v>
      </c>
      <c r="B73" s="8" t="s">
        <v>117</v>
      </c>
      <c r="C73" s="8" t="s">
        <v>117</v>
      </c>
      <c r="D73" s="8" t="s">
        <v>6</v>
      </c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7"/>
      <c r="CR73" s="7"/>
      <c r="CS73" s="7"/>
      <c r="CT73" s="7"/>
      <c r="CU73" s="7">
        <f>CQ73-CR73-CS73-CT73</f>
        <v>0</v>
      </c>
      <c r="CV73" s="6">
        <v>629630</v>
      </c>
      <c r="CW73" s="6">
        <f>CV73*CU73</f>
        <v>0</v>
      </c>
      <c r="CX73" s="6">
        <v>0</v>
      </c>
      <c r="CY73" s="6"/>
    </row>
    <row r="74" spans="1:103" hidden="1" x14ac:dyDescent="0.25">
      <c r="A74" s="8">
        <v>234</v>
      </c>
      <c r="B74" s="8" t="s">
        <v>116</v>
      </c>
      <c r="C74" s="8" t="s">
        <v>116</v>
      </c>
      <c r="D74" s="8" t="s">
        <v>6</v>
      </c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7"/>
      <c r="CR74" s="7"/>
      <c r="CS74" s="7"/>
      <c r="CT74" s="7"/>
      <c r="CU74" s="7">
        <f>CQ74-CR74-CS74-CT74</f>
        <v>0</v>
      </c>
      <c r="CV74" s="6">
        <v>759260</v>
      </c>
      <c r="CW74" s="6">
        <f>CV74*CU74</f>
        <v>0</v>
      </c>
      <c r="CX74" s="6">
        <v>0</v>
      </c>
      <c r="CY74" s="6"/>
    </row>
    <row r="75" spans="1:103" hidden="1" x14ac:dyDescent="0.25">
      <c r="A75" s="8">
        <v>235</v>
      </c>
      <c r="B75" s="8" t="s">
        <v>115</v>
      </c>
      <c r="C75" s="8" t="s">
        <v>115</v>
      </c>
      <c r="D75" s="8" t="s">
        <v>6</v>
      </c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7"/>
      <c r="CR75" s="7"/>
      <c r="CS75" s="7"/>
      <c r="CT75" s="7"/>
      <c r="CU75" s="7">
        <f>CQ75-CR75-CS75-CT75</f>
        <v>0</v>
      </c>
      <c r="CV75" s="6">
        <v>977225.56</v>
      </c>
      <c r="CW75" s="6">
        <f>CV75*CU75</f>
        <v>0</v>
      </c>
      <c r="CX75" s="6">
        <v>0</v>
      </c>
      <c r="CY75" s="6"/>
    </row>
    <row r="76" spans="1:103" hidden="1" x14ac:dyDescent="0.25">
      <c r="A76" s="8">
        <v>236</v>
      </c>
      <c r="B76" s="8" t="s">
        <v>114</v>
      </c>
      <c r="C76" s="8" t="s">
        <v>114</v>
      </c>
      <c r="D76" s="8" t="s">
        <v>6</v>
      </c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7"/>
      <c r="CR76" s="7"/>
      <c r="CS76" s="7"/>
      <c r="CT76" s="7"/>
      <c r="CU76" s="7">
        <f>CQ76-CR76-CS76-CT76</f>
        <v>0</v>
      </c>
      <c r="CV76" s="6">
        <v>883110.19</v>
      </c>
      <c r="CW76" s="6">
        <f>CV76*CU76</f>
        <v>0</v>
      </c>
      <c r="CX76" s="6">
        <v>0</v>
      </c>
      <c r="CY76" s="6"/>
    </row>
    <row r="77" spans="1:103" x14ac:dyDescent="0.25">
      <c r="A77" s="8">
        <v>237</v>
      </c>
      <c r="B77" s="8" t="s">
        <v>113</v>
      </c>
      <c r="C77" s="8" t="s">
        <v>113</v>
      </c>
      <c r="D77" s="8" t="s">
        <v>6</v>
      </c>
      <c r="E77" s="8"/>
      <c r="F77" s="8"/>
      <c r="G77" s="8"/>
      <c r="H77" s="8"/>
      <c r="I77" s="8"/>
      <c r="J77" s="8"/>
      <c r="K77" s="8"/>
      <c r="L77" s="8"/>
      <c r="M77" s="8"/>
      <c r="N77" s="8"/>
      <c r="O77" s="8">
        <v>1</v>
      </c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7">
        <v>1</v>
      </c>
      <c r="CR77" s="7"/>
      <c r="CS77" s="7"/>
      <c r="CT77" s="7"/>
      <c r="CU77" s="7">
        <f>CQ77-CR77-CS77-CT77</f>
        <v>1</v>
      </c>
      <c r="CV77" s="6">
        <v>248666.67</v>
      </c>
      <c r="CW77" s="6">
        <f>CV77*CU77</f>
        <v>248666.67</v>
      </c>
      <c r="CX77" s="6">
        <v>0</v>
      </c>
      <c r="CY77" s="6"/>
    </row>
    <row r="78" spans="1:103" hidden="1" x14ac:dyDescent="0.25">
      <c r="A78" s="8">
        <v>238</v>
      </c>
      <c r="B78" s="8" t="s">
        <v>112</v>
      </c>
      <c r="C78" s="8" t="s">
        <v>112</v>
      </c>
      <c r="D78" s="8" t="s">
        <v>6</v>
      </c>
      <c r="E78" s="8"/>
      <c r="F78" s="8"/>
      <c r="G78" s="8"/>
      <c r="H78" s="8"/>
      <c r="I78" s="8"/>
      <c r="J78" s="8"/>
      <c r="K78" s="8"/>
      <c r="L78" s="8"/>
      <c r="M78" s="8">
        <v>1</v>
      </c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7">
        <v>1</v>
      </c>
      <c r="CR78" s="7"/>
      <c r="CS78" s="7"/>
      <c r="CT78" s="7">
        <v>1</v>
      </c>
      <c r="CU78" s="7">
        <f>CQ78-CR78-CS78-CT78</f>
        <v>0</v>
      </c>
      <c r="CV78" s="6">
        <v>360731.48</v>
      </c>
      <c r="CW78" s="6">
        <f>CV78*CU78</f>
        <v>0</v>
      </c>
      <c r="CX78" s="6">
        <v>325342</v>
      </c>
      <c r="CY78" s="6">
        <f>CX78*CT78</f>
        <v>325342</v>
      </c>
    </row>
    <row r="79" spans="1:103" hidden="1" x14ac:dyDescent="0.25">
      <c r="A79" s="8">
        <v>239</v>
      </c>
      <c r="B79" s="8" t="s">
        <v>111</v>
      </c>
      <c r="C79" s="8" t="s">
        <v>111</v>
      </c>
      <c r="D79" s="8" t="s">
        <v>6</v>
      </c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7"/>
      <c r="CR79" s="7"/>
      <c r="CS79" s="7"/>
      <c r="CT79" s="7"/>
      <c r="CU79" s="7">
        <f>CQ79-CR79-CS79-CT79</f>
        <v>0</v>
      </c>
      <c r="CV79" s="6">
        <v>361491.11</v>
      </c>
      <c r="CW79" s="6">
        <f>CV79*CU79</f>
        <v>0</v>
      </c>
      <c r="CX79" s="6">
        <v>0</v>
      </c>
      <c r="CY79" s="6"/>
    </row>
    <row r="80" spans="1:103" hidden="1" x14ac:dyDescent="0.25">
      <c r="A80" s="8">
        <v>240</v>
      </c>
      <c r="B80" s="8" t="s">
        <v>110</v>
      </c>
      <c r="C80" s="8" t="s">
        <v>110</v>
      </c>
      <c r="D80" s="8" t="s">
        <v>6</v>
      </c>
      <c r="E80" s="8"/>
      <c r="F80" s="8"/>
      <c r="G80" s="8"/>
      <c r="H80" s="8"/>
      <c r="I80" s="8"/>
      <c r="J80" s="8"/>
      <c r="K80" s="8"/>
      <c r="L80" s="8"/>
      <c r="M80" s="8"/>
      <c r="N80" s="8">
        <v>1</v>
      </c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7">
        <v>1</v>
      </c>
      <c r="CR80" s="7"/>
      <c r="CS80" s="7"/>
      <c r="CT80" s="7">
        <v>1</v>
      </c>
      <c r="CU80" s="7">
        <f>CQ80-CR80-CS80-CT80</f>
        <v>0</v>
      </c>
      <c r="CV80" s="6">
        <v>370370.37</v>
      </c>
      <c r="CW80" s="6">
        <f>CV80*CU80</f>
        <v>0</v>
      </c>
      <c r="CX80" s="6">
        <v>333333.33333333337</v>
      </c>
      <c r="CY80" s="6">
        <f>CX80*CT80</f>
        <v>333333.33333333337</v>
      </c>
    </row>
    <row r="81" spans="1:103" hidden="1" x14ac:dyDescent="0.25">
      <c r="A81" s="8">
        <v>241</v>
      </c>
      <c r="B81" s="8" t="s">
        <v>109</v>
      </c>
      <c r="C81" s="8" t="s">
        <v>109</v>
      </c>
      <c r="D81" s="8" t="s">
        <v>6</v>
      </c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7"/>
      <c r="CR81" s="7"/>
      <c r="CS81" s="7"/>
      <c r="CT81" s="7"/>
      <c r="CU81" s="7">
        <f>CQ81-CR81-CS81-CT81</f>
        <v>0</v>
      </c>
      <c r="CV81" s="6">
        <v>398148.15</v>
      </c>
      <c r="CW81" s="6">
        <f>CV81*CU81</f>
        <v>0</v>
      </c>
      <c r="CX81" s="6">
        <v>0</v>
      </c>
      <c r="CY81" s="6"/>
    </row>
    <row r="82" spans="1:103" x14ac:dyDescent="0.25">
      <c r="A82" s="8">
        <v>242</v>
      </c>
      <c r="B82" s="8" t="s">
        <v>108</v>
      </c>
      <c r="C82" s="8" t="s">
        <v>108</v>
      </c>
      <c r="D82" s="8" t="s">
        <v>6</v>
      </c>
      <c r="E82" s="8"/>
      <c r="F82" s="8"/>
      <c r="G82" s="8"/>
      <c r="H82" s="8"/>
      <c r="I82" s="8"/>
      <c r="J82" s="8">
        <v>1</v>
      </c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>
        <v>2</v>
      </c>
      <c r="AT82" s="8"/>
      <c r="AU82" s="8"/>
      <c r="AV82" s="8">
        <v>1</v>
      </c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>
        <v>2</v>
      </c>
      <c r="BJ82" s="8"/>
      <c r="BK82" s="8"/>
      <c r="BL82" s="8"/>
      <c r="BM82" s="8"/>
      <c r="BN82" s="8"/>
      <c r="BO82" s="8"/>
      <c r="BP82" s="8">
        <v>3</v>
      </c>
      <c r="BQ82" s="8"/>
      <c r="BR82" s="8"/>
      <c r="BS82" s="8"/>
      <c r="BT82" s="8"/>
      <c r="BU82" s="8"/>
      <c r="BV82" s="8"/>
      <c r="BW82" s="8"/>
      <c r="BX82" s="8">
        <v>2</v>
      </c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7">
        <v>11</v>
      </c>
      <c r="CR82" s="7"/>
      <c r="CS82" s="7"/>
      <c r="CT82" s="7"/>
      <c r="CU82" s="7">
        <f>CQ82-CR82-CS82-CT82</f>
        <v>11</v>
      </c>
      <c r="CV82" s="6">
        <v>10185.56</v>
      </c>
      <c r="CW82" s="6">
        <f>CV82*CU82</f>
        <v>112041.15999999999</v>
      </c>
      <c r="CX82" s="6">
        <v>0</v>
      </c>
      <c r="CY82" s="6"/>
    </row>
    <row r="83" spans="1:103" x14ac:dyDescent="0.25">
      <c r="A83" s="8">
        <v>243</v>
      </c>
      <c r="B83" s="8" t="s">
        <v>107</v>
      </c>
      <c r="C83" s="8" t="s">
        <v>107</v>
      </c>
      <c r="D83" s="8" t="s">
        <v>6</v>
      </c>
      <c r="E83" s="8">
        <v>1</v>
      </c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>
        <v>1</v>
      </c>
      <c r="AR83" s="8"/>
      <c r="AS83" s="8"/>
      <c r="AT83" s="8"/>
      <c r="AU83" s="8"/>
      <c r="AV83" s="8"/>
      <c r="AW83" s="8"/>
      <c r="AX83" s="8">
        <v>1</v>
      </c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>
        <v>1</v>
      </c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>
        <v>1</v>
      </c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>
        <v>1</v>
      </c>
      <c r="CQ83" s="7">
        <v>6</v>
      </c>
      <c r="CR83" s="7"/>
      <c r="CS83" s="7"/>
      <c r="CT83" s="7"/>
      <c r="CU83" s="7">
        <f>CQ83-CR83-CS83-CT83</f>
        <v>6</v>
      </c>
      <c r="CV83" s="6">
        <v>13333.33</v>
      </c>
      <c r="CW83" s="6">
        <f>CV83*CU83</f>
        <v>79999.98</v>
      </c>
      <c r="CX83" s="6">
        <v>0</v>
      </c>
      <c r="CY83" s="6"/>
    </row>
    <row r="84" spans="1:103" x14ac:dyDescent="0.25">
      <c r="A84" s="8">
        <v>244</v>
      </c>
      <c r="B84" s="8" t="s">
        <v>106</v>
      </c>
      <c r="C84" s="8" t="s">
        <v>106</v>
      </c>
      <c r="D84" s="8" t="s">
        <v>6</v>
      </c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>
        <v>4</v>
      </c>
      <c r="CD84" s="8"/>
      <c r="CE84" s="8"/>
      <c r="CF84" s="8">
        <v>2</v>
      </c>
      <c r="CG84" s="8"/>
      <c r="CH84" s="8"/>
      <c r="CI84" s="8">
        <v>1</v>
      </c>
      <c r="CJ84" s="8"/>
      <c r="CK84" s="8"/>
      <c r="CL84" s="8"/>
      <c r="CM84" s="8"/>
      <c r="CN84" s="8"/>
      <c r="CO84" s="8"/>
      <c r="CP84" s="8"/>
      <c r="CQ84" s="7">
        <v>7</v>
      </c>
      <c r="CR84" s="7"/>
      <c r="CS84" s="7"/>
      <c r="CT84" s="7"/>
      <c r="CU84" s="7">
        <f>CQ84-CR84-CS84-CT84</f>
        <v>7</v>
      </c>
      <c r="CV84" s="6">
        <v>15917.78</v>
      </c>
      <c r="CW84" s="6">
        <f>CV84*CU84</f>
        <v>111424.46</v>
      </c>
      <c r="CX84" s="6">
        <v>0</v>
      </c>
      <c r="CY84" s="6"/>
    </row>
    <row r="85" spans="1:103" x14ac:dyDescent="0.25">
      <c r="A85" s="8">
        <v>245</v>
      </c>
      <c r="B85" s="8" t="s">
        <v>105</v>
      </c>
      <c r="C85" s="8" t="s">
        <v>105</v>
      </c>
      <c r="D85" s="8" t="s">
        <v>6</v>
      </c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>
        <v>1</v>
      </c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>
        <v>4</v>
      </c>
      <c r="BN85" s="8"/>
      <c r="BO85" s="8"/>
      <c r="BP85" s="8"/>
      <c r="BQ85" s="8">
        <v>2</v>
      </c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>
        <v>1</v>
      </c>
      <c r="CK85" s="8"/>
      <c r="CL85" s="8"/>
      <c r="CM85" s="8"/>
      <c r="CN85" s="8"/>
      <c r="CO85" s="8"/>
      <c r="CP85" s="8"/>
      <c r="CQ85" s="7">
        <v>8</v>
      </c>
      <c r="CR85" s="7"/>
      <c r="CS85" s="7"/>
      <c r="CT85" s="7"/>
      <c r="CU85" s="7">
        <f>CQ85-CR85-CS85-CT85</f>
        <v>8</v>
      </c>
      <c r="CV85" s="6">
        <v>23222.22</v>
      </c>
      <c r="CW85" s="6">
        <f>CV85*CU85</f>
        <v>185777.76</v>
      </c>
      <c r="CX85" s="6">
        <v>0</v>
      </c>
      <c r="CY85" s="6"/>
    </row>
    <row r="86" spans="1:103" x14ac:dyDescent="0.25">
      <c r="A86" s="8">
        <v>246</v>
      </c>
      <c r="B86" s="8" t="s">
        <v>104</v>
      </c>
      <c r="C86" s="8" t="s">
        <v>104</v>
      </c>
      <c r="D86" s="8" t="s">
        <v>6</v>
      </c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>
        <v>2</v>
      </c>
      <c r="BG86" s="8"/>
      <c r="BH86" s="8"/>
      <c r="BI86" s="8"/>
      <c r="BJ86" s="8"/>
      <c r="BK86" s="8"/>
      <c r="BL86" s="8"/>
      <c r="BM86" s="8">
        <v>1</v>
      </c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7">
        <v>3</v>
      </c>
      <c r="CR86" s="7"/>
      <c r="CS86" s="7"/>
      <c r="CT86" s="7"/>
      <c r="CU86" s="7">
        <f>CQ86-CR86-CS86-CT86</f>
        <v>3</v>
      </c>
      <c r="CV86" s="6">
        <v>38210</v>
      </c>
      <c r="CW86" s="6">
        <f>CV86*CU86</f>
        <v>114630</v>
      </c>
      <c r="CX86" s="6">
        <v>0</v>
      </c>
      <c r="CY86" s="6"/>
    </row>
    <row r="87" spans="1:103" hidden="1" x14ac:dyDescent="0.25">
      <c r="A87" s="8">
        <v>247</v>
      </c>
      <c r="B87" s="8" t="s">
        <v>103</v>
      </c>
      <c r="C87" s="8" t="s">
        <v>103</v>
      </c>
      <c r="D87" s="8" t="s">
        <v>6</v>
      </c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7"/>
      <c r="CR87" s="7"/>
      <c r="CS87" s="7"/>
      <c r="CT87" s="7"/>
      <c r="CU87" s="7">
        <f>CQ87-CR87-CS87-CT87</f>
        <v>0</v>
      </c>
      <c r="CV87" s="6">
        <v>136111.10999999999</v>
      </c>
      <c r="CW87" s="6">
        <f>CV87*CU87</f>
        <v>0</v>
      </c>
      <c r="CX87" s="6">
        <v>0</v>
      </c>
      <c r="CY87" s="6"/>
    </row>
    <row r="88" spans="1:103" hidden="1" x14ac:dyDescent="0.25">
      <c r="A88" s="8">
        <v>248</v>
      </c>
      <c r="B88" s="8" t="s">
        <v>102</v>
      </c>
      <c r="C88" s="8" t="s">
        <v>102</v>
      </c>
      <c r="D88" s="8" t="s">
        <v>6</v>
      </c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7"/>
      <c r="CR88" s="7"/>
      <c r="CS88" s="7"/>
      <c r="CT88" s="7"/>
      <c r="CU88" s="7">
        <f>CQ88-CR88-CS88-CT88</f>
        <v>0</v>
      </c>
      <c r="CV88" s="6">
        <v>28703.33</v>
      </c>
      <c r="CW88" s="6">
        <f>CV88*CU88</f>
        <v>0</v>
      </c>
      <c r="CX88" s="6">
        <v>0</v>
      </c>
      <c r="CY88" s="6"/>
    </row>
    <row r="89" spans="1:103" hidden="1" x14ac:dyDescent="0.25">
      <c r="A89" s="8">
        <v>249</v>
      </c>
      <c r="B89" s="8" t="s">
        <v>101</v>
      </c>
      <c r="C89" s="8" t="s">
        <v>101</v>
      </c>
      <c r="D89" s="8" t="s">
        <v>6</v>
      </c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7"/>
      <c r="CR89" s="7"/>
      <c r="CS89" s="7"/>
      <c r="CT89" s="7"/>
      <c r="CU89" s="7">
        <f>CQ89-CR89-CS89-CT89</f>
        <v>0</v>
      </c>
      <c r="CV89" s="6">
        <v>30555.56</v>
      </c>
      <c r="CW89" s="6">
        <f>CV89*CU89</f>
        <v>0</v>
      </c>
      <c r="CX89" s="6">
        <v>0</v>
      </c>
      <c r="CY89" s="6"/>
    </row>
    <row r="90" spans="1:103" hidden="1" x14ac:dyDescent="0.25">
      <c r="A90" s="8">
        <v>250</v>
      </c>
      <c r="B90" s="8" t="s">
        <v>100</v>
      </c>
      <c r="C90" s="8" t="s">
        <v>100</v>
      </c>
      <c r="D90" s="8" t="s">
        <v>6</v>
      </c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>
        <v>1</v>
      </c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>
        <v>1</v>
      </c>
      <c r="CN90" s="8"/>
      <c r="CO90" s="8"/>
      <c r="CP90" s="8"/>
      <c r="CQ90" s="7">
        <v>2</v>
      </c>
      <c r="CR90" s="7"/>
      <c r="CS90" s="7"/>
      <c r="CT90" s="7">
        <v>2</v>
      </c>
      <c r="CU90" s="7">
        <f>CQ90-CR90-CS90-CT90</f>
        <v>0</v>
      </c>
      <c r="CV90" s="6">
        <v>34194.44</v>
      </c>
      <c r="CW90" s="6">
        <f>CV90*CU90</f>
        <v>0</v>
      </c>
      <c r="CX90" s="6">
        <v>38333</v>
      </c>
      <c r="CY90" s="6">
        <f>CX90*CT90</f>
        <v>76666</v>
      </c>
    </row>
    <row r="91" spans="1:103" x14ac:dyDescent="0.25">
      <c r="A91" s="8">
        <v>251</v>
      </c>
      <c r="B91" s="8" t="s">
        <v>99</v>
      </c>
      <c r="C91" s="8" t="s">
        <v>99</v>
      </c>
      <c r="D91" s="8" t="s">
        <v>6</v>
      </c>
      <c r="E91" s="8"/>
      <c r="F91" s="8"/>
      <c r="G91" s="8">
        <v>1</v>
      </c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>
        <v>1</v>
      </c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>
        <v>1</v>
      </c>
      <c r="BP91" s="8"/>
      <c r="BQ91" s="8"/>
      <c r="BR91" s="8">
        <v>5</v>
      </c>
      <c r="BS91" s="8">
        <v>1</v>
      </c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7">
        <v>9</v>
      </c>
      <c r="CR91" s="7"/>
      <c r="CS91" s="7"/>
      <c r="CT91" s="7"/>
      <c r="CU91" s="7">
        <f>CQ91-CR91-CS91-CT91</f>
        <v>9</v>
      </c>
      <c r="CV91" s="6">
        <v>38574.07</v>
      </c>
      <c r="CW91" s="6">
        <f>CV91*CU91</f>
        <v>347166.63</v>
      </c>
      <c r="CX91" s="6">
        <v>0</v>
      </c>
      <c r="CY91" s="6"/>
    </row>
    <row r="92" spans="1:103" x14ac:dyDescent="0.25">
      <c r="A92" s="8">
        <v>252</v>
      </c>
      <c r="B92" s="8" t="s">
        <v>98</v>
      </c>
      <c r="C92" s="8" t="s">
        <v>98</v>
      </c>
      <c r="D92" s="8" t="s">
        <v>6</v>
      </c>
      <c r="E92" s="8"/>
      <c r="F92" s="8"/>
      <c r="G92" s="8"/>
      <c r="H92" s="8"/>
      <c r="I92" s="8"/>
      <c r="J92" s="8"/>
      <c r="K92" s="8"/>
      <c r="L92" s="8"/>
      <c r="M92" s="8"/>
      <c r="N92" s="8"/>
      <c r="O92" s="8">
        <v>2</v>
      </c>
      <c r="P92" s="8">
        <v>2</v>
      </c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>
        <v>1</v>
      </c>
      <c r="BH92" s="8">
        <v>1</v>
      </c>
      <c r="BI92" s="8"/>
      <c r="BJ92" s="8"/>
      <c r="BK92" s="8"/>
      <c r="BL92" s="8"/>
      <c r="BM92" s="8"/>
      <c r="BN92" s="8"/>
      <c r="BO92" s="8"/>
      <c r="BP92" s="8"/>
      <c r="BQ92" s="8">
        <v>2</v>
      </c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7">
        <v>8</v>
      </c>
      <c r="CR92" s="7"/>
      <c r="CS92" s="7"/>
      <c r="CT92" s="7"/>
      <c r="CU92" s="7">
        <f>CQ92-CR92-CS92-CT92</f>
        <v>8</v>
      </c>
      <c r="CV92" s="6">
        <v>23147.78</v>
      </c>
      <c r="CW92" s="6">
        <f>CV92*CU92</f>
        <v>185182.24</v>
      </c>
      <c r="CX92" s="6">
        <v>0</v>
      </c>
      <c r="CY92" s="6"/>
    </row>
    <row r="93" spans="1:103" hidden="1" x14ac:dyDescent="0.25">
      <c r="A93" s="8">
        <v>253</v>
      </c>
      <c r="B93" s="8" t="s">
        <v>97</v>
      </c>
      <c r="C93" s="8" t="s">
        <v>97</v>
      </c>
      <c r="D93" s="8" t="s">
        <v>6</v>
      </c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7"/>
      <c r="CR93" s="7"/>
      <c r="CS93" s="7"/>
      <c r="CT93" s="7"/>
      <c r="CU93" s="7">
        <f>CQ93-CR93-CS93-CT93</f>
        <v>0</v>
      </c>
      <c r="CV93" s="6">
        <v>92592.22</v>
      </c>
      <c r="CW93" s="6">
        <f>CV93*CU93</f>
        <v>0</v>
      </c>
      <c r="CX93" s="6">
        <v>0</v>
      </c>
      <c r="CY93" s="6"/>
    </row>
    <row r="94" spans="1:103" hidden="1" x14ac:dyDescent="0.25">
      <c r="A94" s="8">
        <v>254</v>
      </c>
      <c r="B94" s="8" t="s">
        <v>96</v>
      </c>
      <c r="C94" s="8" t="s">
        <v>96</v>
      </c>
      <c r="D94" s="8" t="s">
        <v>6</v>
      </c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7"/>
      <c r="CR94" s="7"/>
      <c r="CS94" s="7"/>
      <c r="CT94" s="7"/>
      <c r="CU94" s="7">
        <f>CQ94-CR94-CS94-CT94</f>
        <v>0</v>
      </c>
      <c r="CV94" s="6">
        <v>101851.11</v>
      </c>
      <c r="CW94" s="6">
        <f>CV94*CU94</f>
        <v>0</v>
      </c>
      <c r="CX94" s="6">
        <v>0</v>
      </c>
      <c r="CY94" s="6"/>
    </row>
    <row r="95" spans="1:103" hidden="1" x14ac:dyDescent="0.25">
      <c r="A95" s="8">
        <v>255</v>
      </c>
      <c r="B95" s="8" t="s">
        <v>95</v>
      </c>
      <c r="C95" s="8" t="s">
        <v>95</v>
      </c>
      <c r="D95" s="8" t="s">
        <v>6</v>
      </c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7"/>
      <c r="CR95" s="7"/>
      <c r="CS95" s="7"/>
      <c r="CT95" s="7"/>
      <c r="CU95" s="7">
        <f>CQ95-CR95-CS95-CT95</f>
        <v>0</v>
      </c>
      <c r="CV95" s="6">
        <v>555555.56000000006</v>
      </c>
      <c r="CW95" s="6">
        <f>CV95*CU95</f>
        <v>0</v>
      </c>
      <c r="CX95" s="6">
        <v>0</v>
      </c>
      <c r="CY95" s="6"/>
    </row>
    <row r="96" spans="1:103" hidden="1" x14ac:dyDescent="0.25">
      <c r="A96" s="8">
        <v>256</v>
      </c>
      <c r="B96" s="8" t="s">
        <v>94</v>
      </c>
      <c r="C96" s="8" t="s">
        <v>94</v>
      </c>
      <c r="D96" s="8" t="s">
        <v>6</v>
      </c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7"/>
      <c r="CR96" s="7"/>
      <c r="CS96" s="7"/>
      <c r="CT96" s="7"/>
      <c r="CU96" s="7">
        <f>CQ96-CR96-CS96-CT96</f>
        <v>0</v>
      </c>
      <c r="CV96" s="6">
        <v>648148.14</v>
      </c>
      <c r="CW96" s="6">
        <f>CV96*CU96</f>
        <v>0</v>
      </c>
      <c r="CX96" s="6">
        <v>0</v>
      </c>
      <c r="CY96" s="6"/>
    </row>
    <row r="97" spans="1:103" x14ac:dyDescent="0.25">
      <c r="A97" s="8">
        <v>257</v>
      </c>
      <c r="B97" s="8" t="s">
        <v>93</v>
      </c>
      <c r="C97" s="8" t="s">
        <v>93</v>
      </c>
      <c r="D97" s="8" t="s">
        <v>6</v>
      </c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>
        <v>1</v>
      </c>
      <c r="BR97" s="8"/>
      <c r="BS97" s="8"/>
      <c r="BT97" s="8"/>
      <c r="BU97" s="8"/>
      <c r="BV97" s="8"/>
      <c r="BW97" s="8"/>
      <c r="BX97" s="8"/>
      <c r="BY97" s="8"/>
      <c r="BZ97" s="8">
        <v>1</v>
      </c>
      <c r="CA97" s="8"/>
      <c r="CB97" s="8"/>
      <c r="CC97" s="8"/>
      <c r="CD97" s="8"/>
      <c r="CE97" s="8"/>
      <c r="CF97" s="8"/>
      <c r="CG97" s="8"/>
      <c r="CH97" s="8"/>
      <c r="CI97" s="8"/>
      <c r="CJ97" s="8">
        <v>1</v>
      </c>
      <c r="CK97" s="8"/>
      <c r="CL97" s="8"/>
      <c r="CM97" s="8"/>
      <c r="CN97" s="8"/>
      <c r="CO97" s="8"/>
      <c r="CP97" s="8"/>
      <c r="CQ97" s="7">
        <v>3</v>
      </c>
      <c r="CR97" s="7"/>
      <c r="CS97" s="7"/>
      <c r="CT97" s="7"/>
      <c r="CU97" s="7">
        <f>CQ97-CR97-CS97-CT97</f>
        <v>3</v>
      </c>
      <c r="CV97" s="6">
        <v>45761.11</v>
      </c>
      <c r="CW97" s="6">
        <f>CV97*CU97</f>
        <v>137283.33000000002</v>
      </c>
      <c r="CX97" s="6">
        <v>0</v>
      </c>
      <c r="CY97" s="6"/>
    </row>
    <row r="98" spans="1:103" x14ac:dyDescent="0.25">
      <c r="A98" s="8">
        <v>258</v>
      </c>
      <c r="B98" s="8" t="s">
        <v>92</v>
      </c>
      <c r="C98" s="8" t="s">
        <v>92</v>
      </c>
      <c r="D98" s="8" t="s">
        <v>6</v>
      </c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>
        <v>1</v>
      </c>
      <c r="CB98" s="8"/>
      <c r="CC98" s="8"/>
      <c r="CD98" s="8"/>
      <c r="CE98" s="8"/>
      <c r="CF98" s="8">
        <v>1</v>
      </c>
      <c r="CG98" s="8"/>
      <c r="CH98" s="8"/>
      <c r="CI98" s="8"/>
      <c r="CJ98" s="8">
        <v>1</v>
      </c>
      <c r="CK98" s="8"/>
      <c r="CL98" s="8"/>
      <c r="CM98" s="8"/>
      <c r="CN98" s="8"/>
      <c r="CO98" s="8"/>
      <c r="CP98" s="8"/>
      <c r="CQ98" s="7">
        <v>3</v>
      </c>
      <c r="CR98" s="7"/>
      <c r="CS98" s="7"/>
      <c r="CT98" s="7"/>
      <c r="CU98" s="7">
        <f>CQ98-CR98-CS98-CT98</f>
        <v>3</v>
      </c>
      <c r="CV98" s="6">
        <v>74073.33</v>
      </c>
      <c r="CW98" s="6">
        <f>CV98*CU98</f>
        <v>222219.99</v>
      </c>
      <c r="CX98" s="6">
        <v>0</v>
      </c>
      <c r="CY98" s="6"/>
    </row>
    <row r="99" spans="1:103" x14ac:dyDescent="0.25">
      <c r="A99" s="8">
        <v>259</v>
      </c>
      <c r="B99" s="8" t="s">
        <v>91</v>
      </c>
      <c r="C99" s="8" t="s">
        <v>91</v>
      </c>
      <c r="D99" s="8" t="s">
        <v>6</v>
      </c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>
        <v>1</v>
      </c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7">
        <v>1</v>
      </c>
      <c r="CR99" s="7"/>
      <c r="CS99" s="7"/>
      <c r="CT99" s="7"/>
      <c r="CU99" s="7">
        <f>CQ99-CR99-CS99-CT99</f>
        <v>1</v>
      </c>
      <c r="CV99" s="6">
        <v>85444.44</v>
      </c>
      <c r="CW99" s="6">
        <f>CV99*CU99</f>
        <v>85444.44</v>
      </c>
      <c r="CX99" s="6">
        <v>0</v>
      </c>
      <c r="CY99" s="6"/>
    </row>
    <row r="100" spans="1:103" hidden="1" x14ac:dyDescent="0.25">
      <c r="A100" s="8">
        <v>260</v>
      </c>
      <c r="B100" s="8" t="s">
        <v>90</v>
      </c>
      <c r="C100" s="8" t="s">
        <v>90</v>
      </c>
      <c r="D100" s="8" t="s">
        <v>6</v>
      </c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7"/>
      <c r="CR100" s="7"/>
      <c r="CS100" s="7"/>
      <c r="CT100" s="7"/>
      <c r="CU100" s="7">
        <f>CQ100-CR100-CS100-CT100</f>
        <v>0</v>
      </c>
      <c r="CV100" s="6">
        <v>51316.67</v>
      </c>
      <c r="CW100" s="6">
        <f>CV100*CU100</f>
        <v>0</v>
      </c>
      <c r="CX100" s="6">
        <v>0</v>
      </c>
      <c r="CY100" s="6"/>
    </row>
    <row r="101" spans="1:103" hidden="1" x14ac:dyDescent="0.25">
      <c r="A101" s="8">
        <v>261</v>
      </c>
      <c r="B101" s="8" t="s">
        <v>89</v>
      </c>
      <c r="C101" s="8" t="s">
        <v>89</v>
      </c>
      <c r="D101" s="8" t="s">
        <v>6</v>
      </c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7"/>
      <c r="CR101" s="7"/>
      <c r="CS101" s="7"/>
      <c r="CT101" s="7"/>
      <c r="CU101" s="7">
        <f>CQ101-CR101-CS101-CT101</f>
        <v>0</v>
      </c>
      <c r="CV101" s="6">
        <v>92592.22</v>
      </c>
      <c r="CW101" s="6">
        <f>CV101*CU101</f>
        <v>0</v>
      </c>
      <c r="CX101" s="6">
        <v>0</v>
      </c>
      <c r="CY101" s="6"/>
    </row>
    <row r="102" spans="1:103" x14ac:dyDescent="0.25">
      <c r="A102" s="8">
        <v>262</v>
      </c>
      <c r="B102" s="8" t="s">
        <v>88</v>
      </c>
      <c r="C102" s="8" t="s">
        <v>88</v>
      </c>
      <c r="D102" s="8" t="s">
        <v>6</v>
      </c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>
        <v>2</v>
      </c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7">
        <v>2</v>
      </c>
      <c r="CR102" s="7"/>
      <c r="CS102" s="7"/>
      <c r="CT102" s="7"/>
      <c r="CU102" s="7">
        <f>CQ102-CR102-CS102-CT102</f>
        <v>2</v>
      </c>
      <c r="CV102" s="6">
        <v>94333.33</v>
      </c>
      <c r="CW102" s="6">
        <f>CV102*CU102</f>
        <v>188666.66</v>
      </c>
      <c r="CX102" s="6">
        <v>0</v>
      </c>
      <c r="CY102" s="6"/>
    </row>
    <row r="103" spans="1:103" x14ac:dyDescent="0.25">
      <c r="A103" s="8">
        <v>263</v>
      </c>
      <c r="B103" s="8" t="s">
        <v>87</v>
      </c>
      <c r="C103" s="8" t="s">
        <v>87</v>
      </c>
      <c r="D103" s="8" t="s">
        <v>6</v>
      </c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>
        <v>1</v>
      </c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7">
        <v>1</v>
      </c>
      <c r="CR103" s="7"/>
      <c r="CS103" s="7"/>
      <c r="CT103" s="7"/>
      <c r="CU103" s="7">
        <f>CQ103-CR103-CS103-CT103</f>
        <v>1</v>
      </c>
      <c r="CV103" s="6">
        <v>1666666.67</v>
      </c>
      <c r="CW103" s="6">
        <f>CV103*CU103</f>
        <v>1666666.67</v>
      </c>
      <c r="CX103" s="6">
        <v>0</v>
      </c>
      <c r="CY103" s="6"/>
    </row>
    <row r="104" spans="1:103" hidden="1" x14ac:dyDescent="0.25">
      <c r="A104" s="8">
        <v>264</v>
      </c>
      <c r="B104" s="8" t="s">
        <v>86</v>
      </c>
      <c r="C104" s="8" t="s">
        <v>86</v>
      </c>
      <c r="D104" s="8" t="s">
        <v>6</v>
      </c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7"/>
      <c r="CR104" s="7"/>
      <c r="CS104" s="7"/>
      <c r="CT104" s="7"/>
      <c r="CU104" s="7">
        <f>CQ104-CR104-CS104-CT104</f>
        <v>0</v>
      </c>
      <c r="CV104" s="6">
        <v>296296.3</v>
      </c>
      <c r="CW104" s="6">
        <f>CV104*CU104</f>
        <v>0</v>
      </c>
      <c r="CX104" s="6">
        <v>0</v>
      </c>
      <c r="CY104" s="6"/>
    </row>
    <row r="105" spans="1:103" hidden="1" x14ac:dyDescent="0.25">
      <c r="A105" s="8">
        <v>265</v>
      </c>
      <c r="B105" s="8" t="s">
        <v>85</v>
      </c>
      <c r="C105" s="8" t="s">
        <v>85</v>
      </c>
      <c r="D105" s="8" t="s">
        <v>6</v>
      </c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7"/>
      <c r="CR105" s="7"/>
      <c r="CS105" s="7"/>
      <c r="CT105" s="7"/>
      <c r="CU105" s="7">
        <f>CQ105-CR105-CS105-CT105</f>
        <v>0</v>
      </c>
      <c r="CV105" s="6">
        <v>416666.67</v>
      </c>
      <c r="CW105" s="6">
        <f>CV105*CU105</f>
        <v>0</v>
      </c>
      <c r="CX105" s="6">
        <v>0</v>
      </c>
      <c r="CY105" s="6"/>
    </row>
    <row r="106" spans="1:103" hidden="1" x14ac:dyDescent="0.25">
      <c r="A106" s="8">
        <v>266</v>
      </c>
      <c r="B106" s="8" t="s">
        <v>84</v>
      </c>
      <c r="C106" s="8" t="s">
        <v>84</v>
      </c>
      <c r="D106" s="8" t="s">
        <v>6</v>
      </c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7"/>
      <c r="CR106" s="7"/>
      <c r="CS106" s="7"/>
      <c r="CT106" s="7"/>
      <c r="CU106" s="7">
        <f>CQ106-CR106-CS106-CT106</f>
        <v>0</v>
      </c>
      <c r="CV106" s="6">
        <v>314814.81</v>
      </c>
      <c r="CW106" s="6">
        <f>CV106*CU106</f>
        <v>0</v>
      </c>
      <c r="CX106" s="6">
        <v>0</v>
      </c>
      <c r="CY106" s="6"/>
    </row>
    <row r="107" spans="1:103" hidden="1" x14ac:dyDescent="0.25">
      <c r="A107" s="8">
        <v>267</v>
      </c>
      <c r="B107" s="8" t="s">
        <v>83</v>
      </c>
      <c r="C107" s="8" t="s">
        <v>83</v>
      </c>
      <c r="D107" s="8" t="s">
        <v>6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7"/>
      <c r="CR107" s="7"/>
      <c r="CS107" s="7"/>
      <c r="CT107" s="7"/>
      <c r="CU107" s="7">
        <f>CQ107-CR107-CS107-CT107</f>
        <v>0</v>
      </c>
      <c r="CV107" s="6">
        <v>435185.19</v>
      </c>
      <c r="CW107" s="6">
        <f>CV107*CU107</f>
        <v>0</v>
      </c>
      <c r="CX107" s="6">
        <v>0</v>
      </c>
      <c r="CY107" s="6"/>
    </row>
    <row r="108" spans="1:103" hidden="1" x14ac:dyDescent="0.25">
      <c r="A108" s="8">
        <v>268</v>
      </c>
      <c r="B108" s="8" t="s">
        <v>82</v>
      </c>
      <c r="C108" s="8" t="s">
        <v>82</v>
      </c>
      <c r="D108" s="8" t="s">
        <v>6</v>
      </c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7"/>
      <c r="CR108" s="7"/>
      <c r="CS108" s="7"/>
      <c r="CT108" s="7"/>
      <c r="CU108" s="7">
        <f>CQ108-CR108-CS108-CT108</f>
        <v>0</v>
      </c>
      <c r="CV108" s="6">
        <v>387121.11</v>
      </c>
      <c r="CW108" s="6">
        <f>CV108*CU108</f>
        <v>0</v>
      </c>
      <c r="CX108" s="6">
        <v>0</v>
      </c>
      <c r="CY108" s="6"/>
    </row>
    <row r="109" spans="1:103" x14ac:dyDescent="0.25">
      <c r="A109" s="8">
        <v>269</v>
      </c>
      <c r="B109" s="8" t="s">
        <v>81</v>
      </c>
      <c r="C109" s="8" t="s">
        <v>81</v>
      </c>
      <c r="D109" s="8" t="s">
        <v>6</v>
      </c>
      <c r="E109" s="8"/>
      <c r="F109" s="8"/>
      <c r="G109" s="8"/>
      <c r="H109" s="8"/>
      <c r="I109" s="8"/>
      <c r="J109" s="8"/>
      <c r="K109" s="8"/>
      <c r="L109" s="8"/>
      <c r="M109" s="8"/>
      <c r="N109" s="8">
        <v>1</v>
      </c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7">
        <v>1</v>
      </c>
      <c r="CR109" s="7"/>
      <c r="CS109" s="7"/>
      <c r="CT109" s="7"/>
      <c r="CU109" s="7">
        <f>CQ109-CR109-CS109-CT109</f>
        <v>1</v>
      </c>
      <c r="CV109" s="6">
        <v>435185.19</v>
      </c>
      <c r="CW109" s="6">
        <f>CV109*CU109</f>
        <v>435185.19</v>
      </c>
      <c r="CX109" s="6">
        <v>0</v>
      </c>
      <c r="CY109" s="6"/>
    </row>
    <row r="110" spans="1:103" x14ac:dyDescent="0.25">
      <c r="A110" s="8">
        <v>270</v>
      </c>
      <c r="B110" s="8" t="s">
        <v>80</v>
      </c>
      <c r="C110" s="8" t="s">
        <v>80</v>
      </c>
      <c r="D110" s="8" t="s">
        <v>6</v>
      </c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>
        <v>1</v>
      </c>
      <c r="CN110" s="8"/>
      <c r="CO110" s="8"/>
      <c r="CP110" s="8"/>
      <c r="CQ110" s="7">
        <v>1</v>
      </c>
      <c r="CR110" s="7"/>
      <c r="CS110" s="7"/>
      <c r="CT110" s="7"/>
      <c r="CU110" s="7">
        <f>CQ110-CR110-CS110-CT110</f>
        <v>1</v>
      </c>
      <c r="CV110" s="6">
        <v>297026.67</v>
      </c>
      <c r="CW110" s="6">
        <f>CV110*CU110</f>
        <v>297026.67</v>
      </c>
      <c r="CX110" s="6">
        <v>0</v>
      </c>
      <c r="CY110" s="6"/>
    </row>
    <row r="111" spans="1:103" hidden="1" x14ac:dyDescent="0.25">
      <c r="A111" s="8">
        <v>271</v>
      </c>
      <c r="B111" s="8" t="s">
        <v>79</v>
      </c>
      <c r="C111" s="8" t="s">
        <v>79</v>
      </c>
      <c r="D111" s="8" t="s">
        <v>6</v>
      </c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7"/>
      <c r="CR111" s="7"/>
      <c r="CS111" s="7"/>
      <c r="CT111" s="7"/>
      <c r="CU111" s="7">
        <f>CQ111-CR111-CS111-CT111</f>
        <v>0</v>
      </c>
      <c r="CV111" s="6">
        <v>203703.7</v>
      </c>
      <c r="CW111" s="6">
        <f>CV111*CU111</f>
        <v>0</v>
      </c>
      <c r="CX111" s="6">
        <v>0</v>
      </c>
      <c r="CY111" s="6"/>
    </row>
    <row r="112" spans="1:103" hidden="1" x14ac:dyDescent="0.25">
      <c r="A112" s="8">
        <v>272</v>
      </c>
      <c r="B112" s="8" t="s">
        <v>78</v>
      </c>
      <c r="C112" s="8" t="s">
        <v>78</v>
      </c>
      <c r="D112" s="8" t="s">
        <v>6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7"/>
      <c r="CR112" s="7"/>
      <c r="CS112" s="7"/>
      <c r="CT112" s="7"/>
      <c r="CU112" s="7">
        <f>CQ112-CR112-CS112-CT112</f>
        <v>0</v>
      </c>
      <c r="CV112" s="6">
        <v>185185.19</v>
      </c>
      <c r="CW112" s="6">
        <f>CV112*CU112</f>
        <v>0</v>
      </c>
      <c r="CX112" s="6">
        <v>0</v>
      </c>
      <c r="CY112" s="6"/>
    </row>
    <row r="113" spans="1:118" hidden="1" x14ac:dyDescent="0.25">
      <c r="A113" s="8">
        <v>273</v>
      </c>
      <c r="B113" s="8" t="s">
        <v>77</v>
      </c>
      <c r="C113" s="8" t="s">
        <v>77</v>
      </c>
      <c r="D113" s="8" t="s">
        <v>6</v>
      </c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7"/>
      <c r="CR113" s="7"/>
      <c r="CS113" s="7"/>
      <c r="CT113" s="7"/>
      <c r="CU113" s="7">
        <f>CQ113-CR113-CS113-CT113</f>
        <v>0</v>
      </c>
      <c r="CV113" s="6">
        <v>203703.7</v>
      </c>
      <c r="CW113" s="6">
        <f>CV113*CU113</f>
        <v>0</v>
      </c>
      <c r="CX113" s="6">
        <v>0</v>
      </c>
      <c r="CY113" s="6"/>
    </row>
    <row r="114" spans="1:118" hidden="1" x14ac:dyDescent="0.25">
      <c r="A114" s="8">
        <v>274</v>
      </c>
      <c r="B114" s="8" t="s">
        <v>76</v>
      </c>
      <c r="C114" s="8" t="s">
        <v>76</v>
      </c>
      <c r="D114" s="8" t="s">
        <v>6</v>
      </c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7"/>
      <c r="CR114" s="7"/>
      <c r="CS114" s="7"/>
      <c r="CT114" s="7"/>
      <c r="CU114" s="7">
        <f>CQ114-CR114-CS114-CT114</f>
        <v>0</v>
      </c>
      <c r="CV114" s="6">
        <v>185185.19</v>
      </c>
      <c r="CW114" s="6">
        <f>CV114*CU114</f>
        <v>0</v>
      </c>
      <c r="CX114" s="6">
        <v>0</v>
      </c>
      <c r="CY114" s="6"/>
    </row>
    <row r="115" spans="1:118" hidden="1" x14ac:dyDescent="0.25">
      <c r="A115" s="8">
        <v>275</v>
      </c>
      <c r="B115" s="8" t="s">
        <v>75</v>
      </c>
      <c r="C115" s="8" t="s">
        <v>75</v>
      </c>
      <c r="D115" s="8" t="s">
        <v>6</v>
      </c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7"/>
      <c r="CR115" s="7"/>
      <c r="CS115" s="7"/>
      <c r="CT115" s="7"/>
      <c r="CU115" s="7">
        <f>CQ115-CR115-CS115-CT115</f>
        <v>0</v>
      </c>
      <c r="CV115" s="6">
        <v>203703.7</v>
      </c>
      <c r="CW115" s="6">
        <f>CV115*CU115</f>
        <v>0</v>
      </c>
      <c r="CX115" s="6">
        <v>0</v>
      </c>
      <c r="CY115" s="6"/>
    </row>
    <row r="116" spans="1:118" x14ac:dyDescent="0.25">
      <c r="A116" s="8">
        <v>276</v>
      </c>
      <c r="B116" s="8" t="s">
        <v>74</v>
      </c>
      <c r="C116" s="8" t="s">
        <v>74</v>
      </c>
      <c r="D116" s="8" t="s">
        <v>6</v>
      </c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>
        <v>1</v>
      </c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7">
        <v>1</v>
      </c>
      <c r="CR116" s="7"/>
      <c r="CS116" s="7"/>
      <c r="CT116" s="7"/>
      <c r="CU116" s="7">
        <f>CQ116-CR116-CS116-CT116</f>
        <v>1</v>
      </c>
      <c r="CV116" s="6">
        <v>213805.56</v>
      </c>
      <c r="CW116" s="6">
        <f>CV116*CU116</f>
        <v>213805.56</v>
      </c>
      <c r="CX116" s="6">
        <v>0</v>
      </c>
      <c r="CY116" s="6"/>
    </row>
    <row r="117" spans="1:118" s="11" customFormat="1" hidden="1" x14ac:dyDescent="0.25">
      <c r="A117" s="14">
        <v>277</v>
      </c>
      <c r="B117" s="14" t="s">
        <v>73</v>
      </c>
      <c r="C117" s="14" t="s">
        <v>73</v>
      </c>
      <c r="D117" s="14" t="s">
        <v>6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>
        <v>4</v>
      </c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3">
        <v>4</v>
      </c>
      <c r="CR117" s="13"/>
      <c r="CS117" s="13">
        <v>4</v>
      </c>
      <c r="CT117" s="13"/>
      <c r="CU117" s="13">
        <f>CQ117-CR117-CS117-CT117</f>
        <v>0</v>
      </c>
      <c r="CV117" s="12">
        <v>469236.67</v>
      </c>
      <c r="CW117" s="12">
        <f>CV117*CU117</f>
        <v>0</v>
      </c>
      <c r="CX117" s="12"/>
      <c r="CY117" s="12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</row>
    <row r="118" spans="1:118" s="11" customFormat="1" hidden="1" x14ac:dyDescent="0.25">
      <c r="A118" s="14">
        <v>278</v>
      </c>
      <c r="B118" s="14" t="s">
        <v>72</v>
      </c>
      <c r="C118" s="14" t="s">
        <v>72</v>
      </c>
      <c r="D118" s="14" t="s">
        <v>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3"/>
      <c r="CR118" s="13"/>
      <c r="CS118" s="13"/>
      <c r="CT118" s="13"/>
      <c r="CU118" s="13">
        <f>CQ118-CR118-CS118-CT118</f>
        <v>0</v>
      </c>
      <c r="CV118" s="12">
        <v>462962.96</v>
      </c>
      <c r="CW118" s="12">
        <f>CV118*CU118</f>
        <v>0</v>
      </c>
      <c r="CX118" s="12"/>
      <c r="CY118" s="12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</row>
    <row r="119" spans="1:118" s="11" customFormat="1" hidden="1" x14ac:dyDescent="0.25">
      <c r="A119" s="14">
        <v>279</v>
      </c>
      <c r="B119" s="14" t="s">
        <v>71</v>
      </c>
      <c r="C119" s="14" t="s">
        <v>71</v>
      </c>
      <c r="D119" s="14" t="s">
        <v>6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>
        <v>1</v>
      </c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>
        <v>1</v>
      </c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3">
        <v>2</v>
      </c>
      <c r="CR119" s="13"/>
      <c r="CS119" s="13">
        <v>2</v>
      </c>
      <c r="CT119" s="13"/>
      <c r="CU119" s="13">
        <f>CQ119-CR119-CS119-CT119</f>
        <v>0</v>
      </c>
      <c r="CV119" s="12">
        <v>462962.22</v>
      </c>
      <c r="CW119" s="12">
        <f>CV119*CU119</f>
        <v>0</v>
      </c>
      <c r="CX119" s="12"/>
      <c r="CY119" s="12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</row>
    <row r="120" spans="1:118" s="11" customFormat="1" hidden="1" x14ac:dyDescent="0.25">
      <c r="A120" s="14">
        <v>280</v>
      </c>
      <c r="B120" s="14" t="s">
        <v>70</v>
      </c>
      <c r="C120" s="14" t="s">
        <v>70</v>
      </c>
      <c r="D120" s="14" t="s">
        <v>6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3"/>
      <c r="CR120" s="13"/>
      <c r="CS120" s="13"/>
      <c r="CT120" s="13"/>
      <c r="CU120" s="13">
        <f>CQ120-CR120-CS120-CT120</f>
        <v>0</v>
      </c>
      <c r="CV120" s="12">
        <v>490740.74</v>
      </c>
      <c r="CW120" s="12">
        <f>CV120*CU120</f>
        <v>0</v>
      </c>
      <c r="CX120" s="12"/>
      <c r="CY120" s="12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</row>
    <row r="121" spans="1:118" hidden="1" x14ac:dyDescent="0.25">
      <c r="A121" s="8">
        <v>281</v>
      </c>
      <c r="B121" s="8" t="s">
        <v>69</v>
      </c>
      <c r="C121" s="8" t="s">
        <v>69</v>
      </c>
      <c r="D121" s="8" t="s">
        <v>6</v>
      </c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7"/>
      <c r="CR121" s="7"/>
      <c r="CS121" s="7"/>
      <c r="CT121" s="7"/>
      <c r="CU121" s="7">
        <f>CQ121-CR121-CS121-CT121</f>
        <v>0</v>
      </c>
      <c r="CV121" s="10">
        <v>575351.85</v>
      </c>
      <c r="CW121" s="6">
        <f>CV121*CU121</f>
        <v>0</v>
      </c>
      <c r="CX121" s="10">
        <v>0</v>
      </c>
      <c r="CY121" s="10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</row>
    <row r="122" spans="1:118" hidden="1" x14ac:dyDescent="0.25">
      <c r="A122" s="8">
        <v>282</v>
      </c>
      <c r="B122" s="8" t="s">
        <v>68</v>
      </c>
      <c r="C122" s="8" t="s">
        <v>68</v>
      </c>
      <c r="D122" s="8" t="s">
        <v>6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7"/>
      <c r="CR122" s="7"/>
      <c r="CS122" s="7"/>
      <c r="CT122" s="7"/>
      <c r="CU122" s="7">
        <f>CQ122-CR122-CS122-CT122</f>
        <v>0</v>
      </c>
      <c r="CV122" s="6">
        <v>451851.11</v>
      </c>
      <c r="CW122" s="6">
        <f>CV122*CU122</f>
        <v>0</v>
      </c>
      <c r="CX122" s="6">
        <v>0</v>
      </c>
      <c r="CY122" s="6"/>
    </row>
    <row r="123" spans="1:118" hidden="1" x14ac:dyDescent="0.25">
      <c r="A123" s="8">
        <v>283</v>
      </c>
      <c r="B123" s="8" t="s">
        <v>67</v>
      </c>
      <c r="C123" s="8" t="s">
        <v>67</v>
      </c>
      <c r="D123" s="8" t="s">
        <v>6</v>
      </c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>
        <v>1</v>
      </c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7">
        <v>1</v>
      </c>
      <c r="CR123" s="7"/>
      <c r="CS123" s="7"/>
      <c r="CT123" s="7">
        <v>1</v>
      </c>
      <c r="CU123" s="7">
        <f>CQ123-CR123-CS123-CT123</f>
        <v>0</v>
      </c>
      <c r="CV123" s="6">
        <v>503939.81</v>
      </c>
      <c r="CW123" s="6">
        <f>CV123*CU123</f>
        <v>0</v>
      </c>
      <c r="CX123" s="6">
        <v>600000</v>
      </c>
      <c r="CY123" s="6">
        <f>CX123*CT123</f>
        <v>600000</v>
      </c>
    </row>
    <row r="124" spans="1:118" hidden="1" x14ac:dyDescent="0.25">
      <c r="A124" s="8">
        <v>284</v>
      </c>
      <c r="B124" s="8" t="s">
        <v>66</v>
      </c>
      <c r="C124" s="8" t="s">
        <v>66</v>
      </c>
      <c r="D124" s="8" t="s">
        <v>6</v>
      </c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7"/>
      <c r="CR124" s="7"/>
      <c r="CS124" s="7"/>
      <c r="CT124" s="7"/>
      <c r="CU124" s="7">
        <f>CQ124-CR124-CS124-CT124</f>
        <v>0</v>
      </c>
      <c r="CV124" s="6">
        <v>430777.78</v>
      </c>
      <c r="CW124" s="6">
        <f>CV124*CU124</f>
        <v>0</v>
      </c>
      <c r="CX124" s="6">
        <v>0</v>
      </c>
      <c r="CY124" s="6"/>
    </row>
    <row r="125" spans="1:118" x14ac:dyDescent="0.25">
      <c r="A125" s="8">
        <v>285</v>
      </c>
      <c r="B125" s="8" t="s">
        <v>65</v>
      </c>
      <c r="C125" s="8" t="s">
        <v>65</v>
      </c>
      <c r="D125" s="8" t="s">
        <v>6</v>
      </c>
      <c r="E125" s="8"/>
      <c r="F125" s="8"/>
      <c r="G125" s="8"/>
      <c r="H125" s="8"/>
      <c r="I125" s="8"/>
      <c r="J125" s="8"/>
      <c r="K125" s="8">
        <v>1</v>
      </c>
      <c r="L125" s="8"/>
      <c r="M125" s="8"/>
      <c r="N125" s="8"/>
      <c r="O125" s="8"/>
      <c r="P125" s="8"/>
      <c r="Q125" s="8">
        <v>1</v>
      </c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7">
        <v>2</v>
      </c>
      <c r="CR125" s="7"/>
      <c r="CS125" s="7"/>
      <c r="CT125" s="7"/>
      <c r="CU125" s="7">
        <f>CQ125-CR125-CS125-CT125</f>
        <v>2</v>
      </c>
      <c r="CV125" s="6">
        <v>402777.78</v>
      </c>
      <c r="CW125" s="6">
        <f>CV125*CU125</f>
        <v>805555.56</v>
      </c>
      <c r="CX125" s="6">
        <v>0</v>
      </c>
      <c r="CY125" s="6"/>
    </row>
    <row r="126" spans="1:118" x14ac:dyDescent="0.25">
      <c r="A126" s="8">
        <v>286</v>
      </c>
      <c r="B126" s="8" t="s">
        <v>64</v>
      </c>
      <c r="C126" s="8" t="s">
        <v>64</v>
      </c>
      <c r="D126" s="8" t="s">
        <v>6</v>
      </c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>
        <v>1</v>
      </c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7">
        <v>1</v>
      </c>
      <c r="CR126" s="7"/>
      <c r="CS126" s="7"/>
      <c r="CT126" s="7"/>
      <c r="CU126" s="7">
        <f>CQ126-CR126-CS126-CT126</f>
        <v>1</v>
      </c>
      <c r="CV126" s="6">
        <v>555555.56000000006</v>
      </c>
      <c r="CW126" s="6">
        <f>CV126*CU126</f>
        <v>555555.56000000006</v>
      </c>
      <c r="CX126" s="6">
        <v>0</v>
      </c>
      <c r="CY126" s="6"/>
    </row>
    <row r="127" spans="1:118" hidden="1" x14ac:dyDescent="0.25">
      <c r="A127" s="8">
        <v>287</v>
      </c>
      <c r="B127" s="8" t="s">
        <v>63</v>
      </c>
      <c r="C127" s="8" t="s">
        <v>63</v>
      </c>
      <c r="D127" s="8" t="s">
        <v>6</v>
      </c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7"/>
      <c r="CR127" s="7"/>
      <c r="CS127" s="7"/>
      <c r="CT127" s="7"/>
      <c r="CU127" s="7">
        <f>CQ127-CR127-CS127-CT127</f>
        <v>0</v>
      </c>
      <c r="CV127" s="6">
        <v>601851.85</v>
      </c>
      <c r="CW127" s="6">
        <f>CV127*CU127</f>
        <v>0</v>
      </c>
      <c r="CX127" s="6">
        <v>0</v>
      </c>
      <c r="CY127" s="6"/>
    </row>
    <row r="128" spans="1:118" x14ac:dyDescent="0.25">
      <c r="A128" s="8">
        <v>288</v>
      </c>
      <c r="B128" s="8" t="s">
        <v>62</v>
      </c>
      <c r="C128" s="8" t="s">
        <v>62</v>
      </c>
      <c r="D128" s="8" t="s">
        <v>6</v>
      </c>
      <c r="E128" s="8"/>
      <c r="F128" s="8"/>
      <c r="G128" s="8"/>
      <c r="H128" s="8"/>
      <c r="I128" s="8"/>
      <c r="J128" s="8"/>
      <c r="K128" s="8"/>
      <c r="L128" s="8"/>
      <c r="M128" s="8"/>
      <c r="N128" s="8">
        <v>1</v>
      </c>
      <c r="O128" s="8">
        <v>1</v>
      </c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>
        <v>1</v>
      </c>
      <c r="BN128" s="8"/>
      <c r="BO128" s="8"/>
      <c r="BP128" s="8"/>
      <c r="BQ128" s="8"/>
      <c r="BR128" s="8"/>
      <c r="BS128" s="8">
        <v>1</v>
      </c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7">
        <v>4</v>
      </c>
      <c r="CR128" s="7"/>
      <c r="CS128" s="7"/>
      <c r="CT128" s="7"/>
      <c r="CU128" s="7">
        <f>CQ128-CR128-CS128-CT128</f>
        <v>4</v>
      </c>
      <c r="CV128" s="6">
        <v>127777.78</v>
      </c>
      <c r="CW128" s="6">
        <f>CV128*CU128</f>
        <v>511111.12</v>
      </c>
      <c r="CX128" s="6">
        <v>0</v>
      </c>
      <c r="CY128" s="6"/>
    </row>
    <row r="129" spans="1:103" x14ac:dyDescent="0.25">
      <c r="A129" s="8">
        <v>289</v>
      </c>
      <c r="B129" s="8" t="s">
        <v>61</v>
      </c>
      <c r="C129" s="8" t="s">
        <v>61</v>
      </c>
      <c r="D129" s="8" t="s">
        <v>6</v>
      </c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>
        <v>1</v>
      </c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7">
        <v>1</v>
      </c>
      <c r="CR129" s="7"/>
      <c r="CS129" s="7"/>
      <c r="CT129" s="7"/>
      <c r="CU129" s="7">
        <f>CQ129-CR129-CS129-CT129</f>
        <v>1</v>
      </c>
      <c r="CV129" s="6">
        <v>509258.89</v>
      </c>
      <c r="CW129" s="6">
        <f>CV129*CU129</f>
        <v>509258.89</v>
      </c>
      <c r="CX129" s="6">
        <v>0</v>
      </c>
      <c r="CY129" s="6"/>
    </row>
    <row r="130" spans="1:103" hidden="1" x14ac:dyDescent="0.25">
      <c r="A130" s="8">
        <v>290</v>
      </c>
      <c r="B130" s="8" t="s">
        <v>60</v>
      </c>
      <c r="C130" s="8" t="s">
        <v>60</v>
      </c>
      <c r="D130" s="8" t="s">
        <v>6</v>
      </c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>
        <v>2</v>
      </c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7">
        <v>2</v>
      </c>
      <c r="CR130" s="7"/>
      <c r="CS130" s="7"/>
      <c r="CT130" s="7">
        <v>2</v>
      </c>
      <c r="CU130" s="7">
        <f>CQ130-CR130-CS130-CT130</f>
        <v>0</v>
      </c>
      <c r="CV130" s="6">
        <v>290185.19</v>
      </c>
      <c r="CW130" s="6">
        <f>CV130*CU130</f>
        <v>0</v>
      </c>
      <c r="CX130" s="6">
        <v>398750</v>
      </c>
      <c r="CY130" s="6">
        <f>CX130*CT130</f>
        <v>797500</v>
      </c>
    </row>
    <row r="131" spans="1:103" x14ac:dyDescent="0.25">
      <c r="A131" s="8">
        <v>291</v>
      </c>
      <c r="B131" s="8" t="s">
        <v>59</v>
      </c>
      <c r="C131" s="8" t="s">
        <v>59</v>
      </c>
      <c r="D131" s="8" t="s">
        <v>6</v>
      </c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>
        <v>1</v>
      </c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7">
        <v>1</v>
      </c>
      <c r="CR131" s="7"/>
      <c r="CS131" s="7"/>
      <c r="CT131" s="7"/>
      <c r="CU131" s="7">
        <f>CQ131-CR131-CS131-CT131</f>
        <v>1</v>
      </c>
      <c r="CV131" s="6">
        <v>24783.33</v>
      </c>
      <c r="CW131" s="6">
        <f>CV131*CU131</f>
        <v>24783.33</v>
      </c>
      <c r="CX131" s="6"/>
      <c r="CY131" s="6"/>
    </row>
    <row r="132" spans="1:103" hidden="1" x14ac:dyDescent="0.25">
      <c r="A132" s="8">
        <v>292</v>
      </c>
      <c r="B132" s="8" t="s">
        <v>58</v>
      </c>
      <c r="C132" s="8" t="s">
        <v>58</v>
      </c>
      <c r="D132" s="8" t="s">
        <v>6</v>
      </c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7"/>
      <c r="CR132" s="7"/>
      <c r="CS132" s="7"/>
      <c r="CT132" s="7"/>
      <c r="CU132" s="7">
        <f>CQ132-CR132-CS132-CT132</f>
        <v>0</v>
      </c>
      <c r="CV132" s="6">
        <v>222222.22</v>
      </c>
      <c r="CW132" s="6">
        <f>CV132*CU132</f>
        <v>0</v>
      </c>
      <c r="CX132" s="6"/>
      <c r="CY132" s="6"/>
    </row>
    <row r="133" spans="1:103" x14ac:dyDescent="0.25">
      <c r="A133" s="8">
        <v>293</v>
      </c>
      <c r="B133" s="8" t="s">
        <v>57</v>
      </c>
      <c r="C133" s="8" t="s">
        <v>57</v>
      </c>
      <c r="D133" s="8" t="s">
        <v>6</v>
      </c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>
        <v>1</v>
      </c>
      <c r="BE133" s="8">
        <v>2</v>
      </c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7">
        <v>3</v>
      </c>
      <c r="CR133" s="7"/>
      <c r="CS133" s="7"/>
      <c r="CT133" s="7"/>
      <c r="CU133" s="7">
        <f>CQ133-CR133-CS133-CT133</f>
        <v>3</v>
      </c>
      <c r="CV133" s="6">
        <v>74074.070000000007</v>
      </c>
      <c r="CW133" s="6">
        <f>CV133*CU133</f>
        <v>222222.21000000002</v>
      </c>
      <c r="CX133" s="6"/>
      <c r="CY133" s="6"/>
    </row>
    <row r="134" spans="1:103" hidden="1" x14ac:dyDescent="0.25">
      <c r="A134" s="8">
        <v>294</v>
      </c>
      <c r="B134" s="8" t="s">
        <v>56</v>
      </c>
      <c r="C134" s="8" t="s">
        <v>56</v>
      </c>
      <c r="D134" s="8" t="s">
        <v>6</v>
      </c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>
        <v>7</v>
      </c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>
        <v>1</v>
      </c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7">
        <v>8</v>
      </c>
      <c r="CR134" s="7"/>
      <c r="CS134" s="7"/>
      <c r="CT134" s="7">
        <v>8</v>
      </c>
      <c r="CU134" s="7">
        <f>CQ134-CR134-CS134-CT134</f>
        <v>0</v>
      </c>
      <c r="CV134" s="6">
        <v>85162.04</v>
      </c>
      <c r="CW134" s="6">
        <f>CV134*CU134</f>
        <v>0</v>
      </c>
      <c r="CX134" s="6">
        <v>83333.333333333343</v>
      </c>
      <c r="CY134" s="6">
        <f>CX134*CT134</f>
        <v>666666.66666666674</v>
      </c>
    </row>
    <row r="135" spans="1:103" x14ac:dyDescent="0.25">
      <c r="A135" s="8">
        <v>295</v>
      </c>
      <c r="B135" s="8" t="s">
        <v>55</v>
      </c>
      <c r="C135" s="8" t="s">
        <v>55</v>
      </c>
      <c r="D135" s="8" t="s">
        <v>6</v>
      </c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>
        <v>1</v>
      </c>
      <c r="P135" s="8">
        <v>1</v>
      </c>
      <c r="Q135" s="8"/>
      <c r="R135" s="8"/>
      <c r="S135" s="8">
        <v>1</v>
      </c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>
        <v>1</v>
      </c>
      <c r="AG135" s="8">
        <v>1</v>
      </c>
      <c r="AH135" s="8"/>
      <c r="AI135" s="8"/>
      <c r="AJ135" s="8"/>
      <c r="AK135" s="8">
        <v>1</v>
      </c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>
        <v>1</v>
      </c>
      <c r="BD135" s="8"/>
      <c r="BE135" s="8"/>
      <c r="BF135" s="8"/>
      <c r="BG135" s="8"/>
      <c r="BH135" s="8"/>
      <c r="BI135" s="8"/>
      <c r="BJ135" s="8"/>
      <c r="BK135" s="8"/>
      <c r="BL135" s="8"/>
      <c r="BM135" s="8">
        <v>1</v>
      </c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>
        <v>1</v>
      </c>
      <c r="CJ135" s="8"/>
      <c r="CK135" s="8"/>
      <c r="CL135" s="8"/>
      <c r="CM135" s="8"/>
      <c r="CN135" s="8"/>
      <c r="CO135" s="8"/>
      <c r="CP135" s="8"/>
      <c r="CQ135" s="7">
        <v>9</v>
      </c>
      <c r="CR135" s="7"/>
      <c r="CS135" s="7"/>
      <c r="CT135" s="7"/>
      <c r="CU135" s="7">
        <f>CQ135-CR135-CS135-CT135</f>
        <v>9</v>
      </c>
      <c r="CV135" s="6">
        <v>46296.3</v>
      </c>
      <c r="CW135" s="6">
        <f>CV135*CU135</f>
        <v>416666.7</v>
      </c>
      <c r="CX135" s="6">
        <f>SUBTOTAL(9,CX3:CX134)</f>
        <v>22529</v>
      </c>
      <c r="CY135" s="6"/>
    </row>
    <row r="136" spans="1:103" hidden="1" x14ac:dyDescent="0.25">
      <c r="A136" s="8">
        <v>296</v>
      </c>
      <c r="B136" s="8" t="s">
        <v>54</v>
      </c>
      <c r="C136" s="8" t="s">
        <v>54</v>
      </c>
      <c r="D136" s="8" t="s">
        <v>6</v>
      </c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7"/>
      <c r="CR136" s="7"/>
      <c r="CS136" s="7"/>
      <c r="CT136" s="7"/>
      <c r="CU136" s="7">
        <f>CQ136-CR136-CS136-CT136</f>
        <v>0</v>
      </c>
      <c r="CV136" s="6">
        <v>462962.96</v>
      </c>
      <c r="CW136" s="6">
        <f>CV136*CU136</f>
        <v>0</v>
      </c>
      <c r="CX136" s="6"/>
      <c r="CY136" s="6"/>
    </row>
    <row r="137" spans="1:103" hidden="1" x14ac:dyDescent="0.25">
      <c r="A137" s="8">
        <v>297</v>
      </c>
      <c r="B137" s="8" t="s">
        <v>53</v>
      </c>
      <c r="C137" s="8" t="s">
        <v>53</v>
      </c>
      <c r="D137" s="8" t="s">
        <v>6</v>
      </c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7"/>
      <c r="CR137" s="7"/>
      <c r="CS137" s="7"/>
      <c r="CT137" s="7"/>
      <c r="CU137" s="7">
        <f>CQ137-CR137-CS137-CT137</f>
        <v>0</v>
      </c>
      <c r="CV137" s="6">
        <v>50000</v>
      </c>
      <c r="CW137" s="6">
        <f>CV137*CU137</f>
        <v>0</v>
      </c>
      <c r="CX137" s="6"/>
      <c r="CY137" s="6"/>
    </row>
    <row r="138" spans="1:103" x14ac:dyDescent="0.25">
      <c r="A138" s="8">
        <v>298</v>
      </c>
      <c r="B138" s="8" t="s">
        <v>52</v>
      </c>
      <c r="C138" s="8" t="s">
        <v>52</v>
      </c>
      <c r="D138" s="8" t="s">
        <v>6</v>
      </c>
      <c r="E138" s="8"/>
      <c r="F138" s="8"/>
      <c r="G138" s="8"/>
      <c r="H138" s="8"/>
      <c r="I138" s="8"/>
      <c r="J138" s="8"/>
      <c r="K138" s="8"/>
      <c r="L138" s="8"/>
      <c r="M138" s="8"/>
      <c r="N138" s="8">
        <v>3</v>
      </c>
      <c r="O138" s="8">
        <v>2</v>
      </c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>
        <v>1</v>
      </c>
      <c r="AF138" s="8"/>
      <c r="AG138" s="8"/>
      <c r="AH138" s="8"/>
      <c r="AI138" s="8"/>
      <c r="AJ138" s="8">
        <v>1</v>
      </c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>
        <v>1</v>
      </c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7">
        <v>8</v>
      </c>
      <c r="CR138" s="7"/>
      <c r="CS138" s="7"/>
      <c r="CT138" s="7"/>
      <c r="CU138" s="7">
        <f>CQ138-CR138-CS138-CT138</f>
        <v>8</v>
      </c>
      <c r="CV138" s="6">
        <v>16666.669999999998</v>
      </c>
      <c r="CW138" s="6">
        <f>CV138*CU138</f>
        <v>133333.35999999999</v>
      </c>
      <c r="CX138" s="6"/>
      <c r="CY138" s="6"/>
    </row>
    <row r="139" spans="1:103" x14ac:dyDescent="0.25">
      <c r="A139" s="8">
        <v>299</v>
      </c>
      <c r="B139" s="8" t="s">
        <v>51</v>
      </c>
      <c r="C139" s="8" t="s">
        <v>51</v>
      </c>
      <c r="D139" s="8" t="s">
        <v>6</v>
      </c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>
        <v>1</v>
      </c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7">
        <v>1</v>
      </c>
      <c r="CR139" s="7"/>
      <c r="CS139" s="7"/>
      <c r="CT139" s="7"/>
      <c r="CU139" s="7">
        <f>CQ139-CR139-CS139-CT139</f>
        <v>1</v>
      </c>
      <c r="CV139" s="6">
        <v>39066.67</v>
      </c>
      <c r="CW139" s="6">
        <f>CV139*CU139</f>
        <v>39066.67</v>
      </c>
      <c r="CX139" s="6"/>
      <c r="CY139" s="6"/>
    </row>
    <row r="140" spans="1:103" x14ac:dyDescent="0.25">
      <c r="A140" s="8">
        <v>300</v>
      </c>
      <c r="B140" s="8" t="s">
        <v>50</v>
      </c>
      <c r="C140" s="8" t="s">
        <v>50</v>
      </c>
      <c r="D140" s="8" t="s">
        <v>6</v>
      </c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>
        <v>1</v>
      </c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>
        <v>4</v>
      </c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>
        <v>1</v>
      </c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>
        <v>1</v>
      </c>
      <c r="CJ140" s="8"/>
      <c r="CK140" s="8"/>
      <c r="CL140" s="8">
        <v>1</v>
      </c>
      <c r="CM140" s="8"/>
      <c r="CN140" s="8"/>
      <c r="CO140" s="8"/>
      <c r="CP140" s="8"/>
      <c r="CQ140" s="7">
        <v>8</v>
      </c>
      <c r="CR140" s="7"/>
      <c r="CS140" s="7"/>
      <c r="CT140" s="7"/>
      <c r="CU140" s="7">
        <f>CQ140-CR140-CS140-CT140</f>
        <v>8</v>
      </c>
      <c r="CV140" s="6">
        <v>17870.37</v>
      </c>
      <c r="CW140" s="6">
        <f>CV140*CU140</f>
        <v>142962.96</v>
      </c>
      <c r="CX140" s="6"/>
      <c r="CY140" s="6"/>
    </row>
    <row r="141" spans="1:103" hidden="1" x14ac:dyDescent="0.25">
      <c r="A141" s="8">
        <v>301</v>
      </c>
      <c r="B141" s="8" t="s">
        <v>49</v>
      </c>
      <c r="C141" s="8" t="s">
        <v>49</v>
      </c>
      <c r="D141" s="8" t="s">
        <v>6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7"/>
      <c r="CR141" s="7"/>
      <c r="CS141" s="7"/>
      <c r="CT141" s="7"/>
      <c r="CU141" s="7">
        <f>CQ141-CR141-CS141-CT141</f>
        <v>0</v>
      </c>
      <c r="CV141" s="6">
        <v>122222.22</v>
      </c>
      <c r="CW141" s="6">
        <f>CV141*CU141</f>
        <v>0</v>
      </c>
      <c r="CX141" s="6"/>
      <c r="CY141" s="6"/>
    </row>
    <row r="142" spans="1:103" hidden="1" x14ac:dyDescent="0.25">
      <c r="A142" s="8">
        <v>302</v>
      </c>
      <c r="B142" s="8" t="s">
        <v>48</v>
      </c>
      <c r="C142" s="8" t="s">
        <v>48</v>
      </c>
      <c r="D142" s="8" t="s">
        <v>6</v>
      </c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7"/>
      <c r="CR142" s="7"/>
      <c r="CS142" s="7"/>
      <c r="CT142" s="7"/>
      <c r="CU142" s="7">
        <f>CQ142-CR142-CS142-CT142</f>
        <v>0</v>
      </c>
      <c r="CV142" s="6">
        <v>20371.11</v>
      </c>
      <c r="CW142" s="6">
        <f>CV142*CU142</f>
        <v>0</v>
      </c>
      <c r="CX142" s="6"/>
      <c r="CY142" s="6"/>
    </row>
    <row r="143" spans="1:103" hidden="1" x14ac:dyDescent="0.25">
      <c r="A143" s="8">
        <v>303</v>
      </c>
      <c r="B143" s="8" t="s">
        <v>47</v>
      </c>
      <c r="C143" s="8" t="s">
        <v>47</v>
      </c>
      <c r="D143" s="8" t="s">
        <v>6</v>
      </c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7"/>
      <c r="CR143" s="7"/>
      <c r="CS143" s="7"/>
      <c r="CT143" s="7"/>
      <c r="CU143" s="7">
        <f>CQ143-CR143-CS143-CT143</f>
        <v>0</v>
      </c>
      <c r="CV143" s="6">
        <v>125000</v>
      </c>
      <c r="CW143" s="6">
        <f>CV143*CU143</f>
        <v>0</v>
      </c>
      <c r="CX143" s="6"/>
      <c r="CY143" s="6"/>
    </row>
    <row r="144" spans="1:103" hidden="1" x14ac:dyDescent="0.25">
      <c r="A144" s="8">
        <v>304</v>
      </c>
      <c r="B144" s="8" t="s">
        <v>46</v>
      </c>
      <c r="C144" s="8" t="s">
        <v>46</v>
      </c>
      <c r="D144" s="8" t="s">
        <v>6</v>
      </c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7"/>
      <c r="CR144" s="7"/>
      <c r="CS144" s="7"/>
      <c r="CT144" s="7"/>
      <c r="CU144" s="7">
        <f>CQ144-CR144-CS144-CT144</f>
        <v>0</v>
      </c>
      <c r="CV144" s="6">
        <v>83333.33</v>
      </c>
      <c r="CW144" s="6">
        <f>CV144*CU144</f>
        <v>0</v>
      </c>
      <c r="CX144" s="6"/>
      <c r="CY144" s="6"/>
    </row>
    <row r="145" spans="1:119" s="11" customFormat="1" hidden="1" x14ac:dyDescent="0.25">
      <c r="A145" s="14">
        <v>305</v>
      </c>
      <c r="B145" s="14" t="s">
        <v>45</v>
      </c>
      <c r="C145" s="14" t="s">
        <v>45</v>
      </c>
      <c r="D145" s="14" t="s">
        <v>6</v>
      </c>
      <c r="E145" s="14"/>
      <c r="F145" s="14"/>
      <c r="G145" s="14"/>
      <c r="H145" s="14"/>
      <c r="I145" s="14"/>
      <c r="J145" s="14"/>
      <c r="K145" s="14"/>
      <c r="L145" s="14"/>
      <c r="M145" s="14">
        <v>1</v>
      </c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>
        <v>1</v>
      </c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3">
        <v>2</v>
      </c>
      <c r="CR145" s="13"/>
      <c r="CS145" s="13">
        <v>2</v>
      </c>
      <c r="CT145" s="13"/>
      <c r="CU145" s="13">
        <f>CQ145-CR145-CS145-CT145</f>
        <v>0</v>
      </c>
      <c r="CV145" s="12">
        <v>14814.82</v>
      </c>
      <c r="CW145" s="12">
        <f>CV145*CU145</f>
        <v>0</v>
      </c>
      <c r="CX145" s="12"/>
      <c r="CY145" s="12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</row>
    <row r="146" spans="1:119" s="11" customFormat="1" hidden="1" x14ac:dyDescent="0.25">
      <c r="A146" s="14">
        <v>306</v>
      </c>
      <c r="B146" s="14" t="s">
        <v>44</v>
      </c>
      <c r="C146" s="14" t="s">
        <v>44</v>
      </c>
      <c r="D146" s="14" t="s">
        <v>6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>
        <v>1</v>
      </c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3">
        <v>1</v>
      </c>
      <c r="CR146" s="13"/>
      <c r="CS146" s="13">
        <v>1</v>
      </c>
      <c r="CT146" s="13"/>
      <c r="CU146" s="13">
        <f>CQ146-CR146-CS146-CT146</f>
        <v>0</v>
      </c>
      <c r="CV146" s="12">
        <v>385185.19</v>
      </c>
      <c r="CW146" s="12">
        <f>CV146*CU146</f>
        <v>0</v>
      </c>
      <c r="CX146" s="12"/>
      <c r="CY146" s="12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</row>
    <row r="147" spans="1:119" s="11" customFormat="1" hidden="1" x14ac:dyDescent="0.25">
      <c r="A147" s="14">
        <v>307</v>
      </c>
      <c r="B147" s="14" t="s">
        <v>43</v>
      </c>
      <c r="C147" s="14" t="s">
        <v>43</v>
      </c>
      <c r="D147" s="14" t="s">
        <v>6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3"/>
      <c r="CR147" s="13"/>
      <c r="CS147" s="13"/>
      <c r="CT147" s="13"/>
      <c r="CU147" s="13">
        <f>CQ147-CR147-CS147-CT147</f>
        <v>0</v>
      </c>
      <c r="CV147" s="12">
        <v>37037.040000000001</v>
      </c>
      <c r="CW147" s="12">
        <f>CV147*CU147</f>
        <v>0</v>
      </c>
      <c r="CX147" s="12"/>
      <c r="CY147" s="12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</row>
    <row r="148" spans="1:119" s="11" customFormat="1" hidden="1" x14ac:dyDescent="0.25">
      <c r="A148" s="14">
        <v>308</v>
      </c>
      <c r="B148" s="14" t="s">
        <v>42</v>
      </c>
      <c r="C148" s="14" t="s">
        <v>42</v>
      </c>
      <c r="D148" s="14" t="s">
        <v>6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3"/>
      <c r="CR148" s="13"/>
      <c r="CS148" s="13"/>
      <c r="CT148" s="13"/>
      <c r="CU148" s="13">
        <f>CQ148-CR148-CS148-CT148</f>
        <v>0</v>
      </c>
      <c r="CV148" s="12">
        <v>113888.89</v>
      </c>
      <c r="CW148" s="12">
        <f>CV148*CU148</f>
        <v>0</v>
      </c>
      <c r="CX148" s="12"/>
      <c r="CY148" s="12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</row>
    <row r="149" spans="1:119" s="11" customFormat="1" hidden="1" x14ac:dyDescent="0.25">
      <c r="A149" s="14">
        <v>309</v>
      </c>
      <c r="B149" s="14" t="s">
        <v>41</v>
      </c>
      <c r="C149" s="14" t="s">
        <v>41</v>
      </c>
      <c r="D149" s="14" t="s">
        <v>6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>
        <v>1</v>
      </c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3">
        <v>1</v>
      </c>
      <c r="CR149" s="13"/>
      <c r="CS149" s="13">
        <v>1</v>
      </c>
      <c r="CT149" s="13"/>
      <c r="CU149" s="13">
        <f>CQ149-CR149-CS149-CT149</f>
        <v>0</v>
      </c>
      <c r="CV149" s="12">
        <v>166666.67000000001</v>
      </c>
      <c r="CW149" s="12">
        <f>CV149*CU149</f>
        <v>0</v>
      </c>
      <c r="CX149" s="12"/>
      <c r="CY149" s="12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</row>
    <row r="150" spans="1:119" s="11" customFormat="1" hidden="1" x14ac:dyDescent="0.25">
      <c r="A150" s="14">
        <v>310</v>
      </c>
      <c r="B150" s="14" t="s">
        <v>40</v>
      </c>
      <c r="C150" s="14" t="s">
        <v>40</v>
      </c>
      <c r="D150" s="14" t="s">
        <v>6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3"/>
      <c r="CR150" s="13"/>
      <c r="CS150" s="13"/>
      <c r="CT150" s="13"/>
      <c r="CU150" s="13">
        <f>CQ150-CR150-CS150-CT150</f>
        <v>0</v>
      </c>
      <c r="CV150" s="12">
        <v>185185.19</v>
      </c>
      <c r="CW150" s="12">
        <f>CV150*CU150</f>
        <v>0</v>
      </c>
      <c r="CX150" s="12"/>
      <c r="CY150" s="12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</row>
    <row r="151" spans="1:119" s="11" customFormat="1" hidden="1" x14ac:dyDescent="0.25">
      <c r="A151" s="14">
        <v>311</v>
      </c>
      <c r="B151" s="14" t="s">
        <v>39</v>
      </c>
      <c r="C151" s="14" t="s">
        <v>39</v>
      </c>
      <c r="D151" s="14" t="s">
        <v>6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>
        <v>1</v>
      </c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3">
        <v>1</v>
      </c>
      <c r="CR151" s="13"/>
      <c r="CS151" s="13">
        <v>1</v>
      </c>
      <c r="CT151" s="13"/>
      <c r="CU151" s="13">
        <f>CQ151-CR151-CS151-CT151</f>
        <v>0</v>
      </c>
      <c r="CV151" s="12">
        <v>185185.19</v>
      </c>
      <c r="CW151" s="12">
        <f>CV151*CU151</f>
        <v>0</v>
      </c>
      <c r="CX151" s="12"/>
      <c r="CY151" s="12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</row>
    <row r="152" spans="1:119" s="11" customFormat="1" hidden="1" x14ac:dyDescent="0.25">
      <c r="A152" s="14">
        <v>312</v>
      </c>
      <c r="B152" s="14" t="s">
        <v>38</v>
      </c>
      <c r="C152" s="14" t="s">
        <v>38</v>
      </c>
      <c r="D152" s="14" t="s">
        <v>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>
        <v>1</v>
      </c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3">
        <v>1</v>
      </c>
      <c r="CR152" s="13"/>
      <c r="CS152" s="13">
        <v>1</v>
      </c>
      <c r="CT152" s="13"/>
      <c r="CU152" s="13">
        <f>CQ152-CR152-CS152-CT152</f>
        <v>0</v>
      </c>
      <c r="CV152" s="12">
        <v>222222.22</v>
      </c>
      <c r="CW152" s="12">
        <f>CV152*CU152</f>
        <v>0</v>
      </c>
      <c r="CX152" s="12"/>
      <c r="CY152" s="12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</row>
    <row r="153" spans="1:119" s="11" customFormat="1" hidden="1" x14ac:dyDescent="0.25">
      <c r="A153" s="14">
        <v>313</v>
      </c>
      <c r="B153" s="14" t="s">
        <v>37</v>
      </c>
      <c r="C153" s="14" t="s">
        <v>37</v>
      </c>
      <c r="D153" s="14" t="s">
        <v>6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>
        <v>2</v>
      </c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3">
        <v>2</v>
      </c>
      <c r="CR153" s="13"/>
      <c r="CS153" s="13">
        <v>2</v>
      </c>
      <c r="CT153" s="13"/>
      <c r="CU153" s="13">
        <f>CQ153-CR153-CS153-CT153</f>
        <v>0</v>
      </c>
      <c r="CV153" s="12">
        <v>33880.559999999998</v>
      </c>
      <c r="CW153" s="12">
        <f>CV153*CU153</f>
        <v>0</v>
      </c>
      <c r="CX153" s="12"/>
      <c r="CY153" s="12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</row>
    <row r="154" spans="1:119" s="11" customFormat="1" hidden="1" x14ac:dyDescent="0.25">
      <c r="A154" s="14">
        <v>314</v>
      </c>
      <c r="B154" s="14" t="s">
        <v>36</v>
      </c>
      <c r="C154" s="14" t="s">
        <v>36</v>
      </c>
      <c r="D154" s="14" t="s">
        <v>6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3"/>
      <c r="CR154" s="13"/>
      <c r="CS154" s="13"/>
      <c r="CT154" s="13"/>
      <c r="CU154" s="13">
        <f>CQ154-CR154-CS154-CT154</f>
        <v>0</v>
      </c>
      <c r="CV154" s="12">
        <v>21021.3</v>
      </c>
      <c r="CW154" s="12">
        <f>CV154*CU154</f>
        <v>0</v>
      </c>
      <c r="CX154" s="12"/>
      <c r="CY154" s="12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</row>
    <row r="155" spans="1:119" s="11" customFormat="1" hidden="1" x14ac:dyDescent="0.25">
      <c r="A155" s="14">
        <v>315</v>
      </c>
      <c r="B155" s="14" t="s">
        <v>35</v>
      </c>
      <c r="C155" s="14" t="s">
        <v>35</v>
      </c>
      <c r="D155" s="14" t="s">
        <v>6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3"/>
      <c r="CR155" s="13"/>
      <c r="CS155" s="13"/>
      <c r="CT155" s="13"/>
      <c r="CU155" s="13">
        <f>CQ155-CR155-CS155-CT155</f>
        <v>0</v>
      </c>
      <c r="CV155" s="12">
        <v>215926.86</v>
      </c>
      <c r="CW155" s="12">
        <f>CV155*CU155</f>
        <v>0</v>
      </c>
      <c r="CX155" s="12"/>
      <c r="CY155" s="12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</row>
    <row r="156" spans="1:119" s="11" customFormat="1" hidden="1" x14ac:dyDescent="0.25">
      <c r="A156" s="14">
        <v>316</v>
      </c>
      <c r="B156" s="14" t="s">
        <v>34</v>
      </c>
      <c r="C156" s="14" t="s">
        <v>34</v>
      </c>
      <c r="D156" s="14" t="s">
        <v>6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3"/>
      <c r="CR156" s="13"/>
      <c r="CS156" s="13"/>
      <c r="CT156" s="13"/>
      <c r="CU156" s="13">
        <f>CQ156-CR156-CS156-CT156</f>
        <v>0</v>
      </c>
      <c r="CV156" s="12">
        <v>231481.48</v>
      </c>
      <c r="CW156" s="12">
        <f>CV156*CU156</f>
        <v>0</v>
      </c>
      <c r="CX156" s="12"/>
      <c r="CY156" s="12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</row>
    <row r="157" spans="1:119" s="11" customFormat="1" hidden="1" x14ac:dyDescent="0.25">
      <c r="A157" s="14">
        <v>317</v>
      </c>
      <c r="B157" s="14" t="s">
        <v>33</v>
      </c>
      <c r="C157" s="14" t="s">
        <v>33</v>
      </c>
      <c r="D157" s="14" t="s">
        <v>6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3"/>
      <c r="CR157" s="13"/>
      <c r="CS157" s="13"/>
      <c r="CT157" s="13"/>
      <c r="CU157" s="13">
        <f>CQ157-CR157-CS157-CT157</f>
        <v>0</v>
      </c>
      <c r="CV157" s="12">
        <v>48357.41</v>
      </c>
      <c r="CW157" s="12">
        <f>CV157*CU157</f>
        <v>0</v>
      </c>
      <c r="CX157" s="12"/>
      <c r="CY157" s="12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</row>
    <row r="158" spans="1:119" s="11" customFormat="1" hidden="1" x14ac:dyDescent="0.25">
      <c r="A158" s="14">
        <v>318</v>
      </c>
      <c r="B158" s="14" t="s">
        <v>32</v>
      </c>
      <c r="C158" s="14" t="s">
        <v>32</v>
      </c>
      <c r="D158" s="14" t="s">
        <v>6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>
        <v>2</v>
      </c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3">
        <v>2</v>
      </c>
      <c r="CR158" s="13"/>
      <c r="CS158" s="13">
        <v>2</v>
      </c>
      <c r="CT158" s="13"/>
      <c r="CU158" s="13">
        <f>CQ158-CR158-CS158-CT158</f>
        <v>0</v>
      </c>
      <c r="CV158" s="12">
        <v>49159.26</v>
      </c>
      <c r="CW158" s="12">
        <f>CV158*CU158</f>
        <v>0</v>
      </c>
      <c r="CX158" s="12"/>
      <c r="CY158" s="12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</row>
    <row r="159" spans="1:119" s="11" customFormat="1" hidden="1" x14ac:dyDescent="0.25">
      <c r="A159" s="14">
        <v>319</v>
      </c>
      <c r="B159" s="14" t="s">
        <v>31</v>
      </c>
      <c r="C159" s="14" t="s">
        <v>31</v>
      </c>
      <c r="D159" s="14" t="s">
        <v>6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>
        <v>2</v>
      </c>
      <c r="Q159" s="14"/>
      <c r="R159" s="14"/>
      <c r="S159" s="14"/>
      <c r="T159" s="14">
        <v>1</v>
      </c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>
        <v>1</v>
      </c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>
        <v>1</v>
      </c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3">
        <v>5</v>
      </c>
      <c r="CR159" s="13"/>
      <c r="CS159" s="13">
        <v>5</v>
      </c>
      <c r="CT159" s="13"/>
      <c r="CU159" s="13">
        <f>CQ159-CR159-CS159-CT159</f>
        <v>0</v>
      </c>
      <c r="CV159" s="12">
        <v>129629.63</v>
      </c>
      <c r="CW159" s="12">
        <f>CV159*CU159</f>
        <v>0</v>
      </c>
      <c r="CX159" s="12"/>
      <c r="CY159" s="12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</row>
    <row r="160" spans="1:119" s="11" customFormat="1" hidden="1" x14ac:dyDescent="0.25">
      <c r="A160" s="14">
        <v>320</v>
      </c>
      <c r="B160" s="14" t="s">
        <v>30</v>
      </c>
      <c r="C160" s="14" t="s">
        <v>30</v>
      </c>
      <c r="D160" s="14" t="s">
        <v>6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>
        <v>2</v>
      </c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3">
        <v>2</v>
      </c>
      <c r="CR160" s="13"/>
      <c r="CS160" s="13">
        <v>2</v>
      </c>
      <c r="CT160" s="13"/>
      <c r="CU160" s="13">
        <f>CQ160-CR160-CS160-CT160</f>
        <v>0</v>
      </c>
      <c r="CV160" s="12">
        <v>376067.97</v>
      </c>
      <c r="CW160" s="12">
        <f>CV160*CU160</f>
        <v>0</v>
      </c>
      <c r="CX160" s="12"/>
      <c r="CY160" s="12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</row>
    <row r="161" spans="1:119" s="11" customFormat="1" hidden="1" x14ac:dyDescent="0.25">
      <c r="A161" s="14">
        <v>321</v>
      </c>
      <c r="B161" s="14" t="s">
        <v>29</v>
      </c>
      <c r="C161" s="14" t="s">
        <v>29</v>
      </c>
      <c r="D161" s="14" t="s">
        <v>6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3"/>
      <c r="CR161" s="13"/>
      <c r="CS161" s="13"/>
      <c r="CT161" s="13"/>
      <c r="CU161" s="13">
        <f>CQ161-CR161-CS161-CT161</f>
        <v>0</v>
      </c>
      <c r="CV161" s="12">
        <v>26851.86</v>
      </c>
      <c r="CW161" s="12">
        <f>CV161*CU161</f>
        <v>0</v>
      </c>
      <c r="CX161" s="12"/>
      <c r="CY161" s="12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</row>
    <row r="162" spans="1:119" s="11" customFormat="1" hidden="1" x14ac:dyDescent="0.25">
      <c r="A162" s="14">
        <v>322</v>
      </c>
      <c r="B162" s="14" t="s">
        <v>28</v>
      </c>
      <c r="C162" s="14" t="s">
        <v>28</v>
      </c>
      <c r="D162" s="14" t="s">
        <v>6</v>
      </c>
      <c r="E162" s="14"/>
      <c r="F162" s="14"/>
      <c r="G162" s="14"/>
      <c r="H162" s="14"/>
      <c r="I162" s="14"/>
      <c r="J162" s="14"/>
      <c r="K162" s="14"/>
      <c r="L162" s="14"/>
      <c r="M162" s="14">
        <v>1</v>
      </c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>
        <v>1</v>
      </c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>
        <v>1</v>
      </c>
      <c r="AY162" s="14"/>
      <c r="AZ162" s="14"/>
      <c r="BA162" s="14"/>
      <c r="BB162" s="14"/>
      <c r="BC162" s="14"/>
      <c r="BD162" s="14"/>
      <c r="BE162" s="14"/>
      <c r="BF162" s="14">
        <v>1</v>
      </c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>
        <v>1</v>
      </c>
      <c r="CN162" s="14"/>
      <c r="CO162" s="14"/>
      <c r="CP162" s="14"/>
      <c r="CQ162" s="13">
        <v>5</v>
      </c>
      <c r="CR162" s="13"/>
      <c r="CS162" s="13">
        <v>5</v>
      </c>
      <c r="CT162" s="13"/>
      <c r="CU162" s="13">
        <f>CQ162-CR162-CS162-CT162</f>
        <v>0</v>
      </c>
      <c r="CV162" s="12">
        <v>27777.78</v>
      </c>
      <c r="CW162" s="12">
        <f>CV162*CU162</f>
        <v>0</v>
      </c>
      <c r="CX162" s="12"/>
      <c r="CY162" s="12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</row>
    <row r="163" spans="1:119" s="11" customFormat="1" hidden="1" x14ac:dyDescent="0.25">
      <c r="A163" s="14">
        <v>323</v>
      </c>
      <c r="B163" s="14" t="s">
        <v>27</v>
      </c>
      <c r="C163" s="14" t="s">
        <v>27</v>
      </c>
      <c r="D163" s="14" t="s">
        <v>6</v>
      </c>
      <c r="E163" s="14"/>
      <c r="F163" s="14"/>
      <c r="G163" s="14"/>
      <c r="H163" s="14"/>
      <c r="I163" s="14"/>
      <c r="J163" s="14"/>
      <c r="K163" s="14"/>
      <c r="L163" s="14"/>
      <c r="M163" s="14">
        <v>1</v>
      </c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>
        <v>1</v>
      </c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3">
        <v>2</v>
      </c>
      <c r="CR163" s="13"/>
      <c r="CS163" s="13">
        <v>2</v>
      </c>
      <c r="CT163" s="13"/>
      <c r="CU163" s="13">
        <f>CQ163-CR163-CS163-CT163</f>
        <v>0</v>
      </c>
      <c r="CV163" s="12">
        <v>51851.86</v>
      </c>
      <c r="CW163" s="12">
        <f>CV163*CU163</f>
        <v>0</v>
      </c>
      <c r="CX163" s="12"/>
      <c r="CY163" s="12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</row>
    <row r="164" spans="1:119" s="11" customFormat="1" hidden="1" x14ac:dyDescent="0.25">
      <c r="A164" s="14">
        <v>324</v>
      </c>
      <c r="B164" s="14" t="s">
        <v>26</v>
      </c>
      <c r="C164" s="14" t="s">
        <v>26</v>
      </c>
      <c r="D164" s="14" t="s">
        <v>6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>
        <v>1</v>
      </c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3">
        <v>1</v>
      </c>
      <c r="CR164" s="13"/>
      <c r="CS164" s="13">
        <v>1</v>
      </c>
      <c r="CT164" s="13"/>
      <c r="CU164" s="13">
        <f>CQ164-CR164-CS164-CT164</f>
        <v>0</v>
      </c>
      <c r="CV164" s="12">
        <v>32407.41</v>
      </c>
      <c r="CW164" s="12">
        <f>CV164*CU164</f>
        <v>0</v>
      </c>
      <c r="CX164" s="12"/>
      <c r="CY164" s="12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</row>
    <row r="165" spans="1:119" s="11" customFormat="1" hidden="1" x14ac:dyDescent="0.25">
      <c r="A165" s="14">
        <v>325</v>
      </c>
      <c r="B165" s="14" t="s">
        <v>25</v>
      </c>
      <c r="C165" s="14" t="s">
        <v>25</v>
      </c>
      <c r="D165" s="14" t="s">
        <v>6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>
        <v>2</v>
      </c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3">
        <v>2</v>
      </c>
      <c r="CR165" s="13"/>
      <c r="CS165" s="13">
        <v>2</v>
      </c>
      <c r="CT165" s="13"/>
      <c r="CU165" s="13">
        <f>CQ165-CR165-CS165-CT165</f>
        <v>0</v>
      </c>
      <c r="CV165" s="12">
        <v>37037.03</v>
      </c>
      <c r="CW165" s="12">
        <f>CV165*CU165</f>
        <v>0</v>
      </c>
      <c r="CX165" s="12"/>
      <c r="CY165" s="12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</row>
    <row r="166" spans="1:119" s="11" customFormat="1" hidden="1" x14ac:dyDescent="0.25">
      <c r="A166" s="14">
        <v>326</v>
      </c>
      <c r="B166" s="14" t="s">
        <v>24</v>
      </c>
      <c r="C166" s="14" t="s">
        <v>24</v>
      </c>
      <c r="D166" s="14" t="s">
        <v>6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>
        <v>1</v>
      </c>
      <c r="CN166" s="14"/>
      <c r="CO166" s="14"/>
      <c r="CP166" s="14"/>
      <c r="CQ166" s="13">
        <v>1</v>
      </c>
      <c r="CR166" s="13"/>
      <c r="CS166" s="13">
        <v>1</v>
      </c>
      <c r="CT166" s="13"/>
      <c r="CU166" s="13">
        <f>CQ166-CR166-CS166-CT166</f>
        <v>0</v>
      </c>
      <c r="CV166" s="12">
        <v>41666.67</v>
      </c>
      <c r="CW166" s="12">
        <f>CV166*CU166</f>
        <v>0</v>
      </c>
      <c r="CX166" s="12"/>
      <c r="CY166" s="12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</row>
    <row r="167" spans="1:119" s="11" customFormat="1" hidden="1" x14ac:dyDescent="0.25">
      <c r="A167" s="14">
        <v>327</v>
      </c>
      <c r="B167" s="14" t="s">
        <v>23</v>
      </c>
      <c r="C167" s="14" t="s">
        <v>23</v>
      </c>
      <c r="D167" s="14" t="s">
        <v>6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3"/>
      <c r="CR167" s="13"/>
      <c r="CS167" s="13"/>
      <c r="CT167" s="13"/>
      <c r="CU167" s="13">
        <f>CQ167-CR167-CS167-CT167</f>
        <v>0</v>
      </c>
      <c r="CV167" s="12">
        <v>73240.740000000005</v>
      </c>
      <c r="CW167" s="12">
        <f>CV167*CU167</f>
        <v>0</v>
      </c>
      <c r="CX167" s="12"/>
      <c r="CY167" s="12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</row>
    <row r="168" spans="1:119" s="11" customFormat="1" hidden="1" x14ac:dyDescent="0.25">
      <c r="A168" s="14">
        <v>328</v>
      </c>
      <c r="B168" s="14" t="s">
        <v>22</v>
      </c>
      <c r="C168" s="14" t="s">
        <v>22</v>
      </c>
      <c r="D168" s="14" t="s">
        <v>6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3"/>
      <c r="CR168" s="13"/>
      <c r="CS168" s="13"/>
      <c r="CT168" s="13"/>
      <c r="CU168" s="13">
        <f>CQ168-CR168-CS168-CT168</f>
        <v>0</v>
      </c>
      <c r="CV168" s="12">
        <v>181350</v>
      </c>
      <c r="CW168" s="12">
        <f>CV168*CU168</f>
        <v>0</v>
      </c>
      <c r="CX168" s="12"/>
      <c r="CY168" s="12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</row>
    <row r="169" spans="1:119" s="11" customFormat="1" hidden="1" x14ac:dyDescent="0.25">
      <c r="A169" s="14">
        <v>329</v>
      </c>
      <c r="B169" s="14" t="s">
        <v>21</v>
      </c>
      <c r="C169" s="14" t="s">
        <v>21</v>
      </c>
      <c r="D169" s="14" t="s">
        <v>6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3"/>
      <c r="CR169" s="13"/>
      <c r="CS169" s="13"/>
      <c r="CT169" s="13"/>
      <c r="CU169" s="13">
        <f>CQ169-CR169-CS169-CT169</f>
        <v>0</v>
      </c>
      <c r="CV169" s="12">
        <v>152500</v>
      </c>
      <c r="CW169" s="12">
        <f>CV169*CU169</f>
        <v>0</v>
      </c>
      <c r="CX169" s="12"/>
      <c r="CY169" s="12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</row>
    <row r="170" spans="1:119" s="11" customFormat="1" hidden="1" x14ac:dyDescent="0.25">
      <c r="A170" s="14">
        <v>330</v>
      </c>
      <c r="B170" s="14" t="s">
        <v>20</v>
      </c>
      <c r="C170" s="14" t="s">
        <v>20</v>
      </c>
      <c r="D170" s="14" t="s">
        <v>6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3"/>
      <c r="CR170" s="13"/>
      <c r="CS170" s="13"/>
      <c r="CT170" s="13"/>
      <c r="CU170" s="13">
        <f>CQ170-CR170-CS170-CT170</f>
        <v>0</v>
      </c>
      <c r="CV170" s="12">
        <v>785850</v>
      </c>
      <c r="CW170" s="12">
        <f>CV170*CU170</f>
        <v>0</v>
      </c>
      <c r="CX170" s="12"/>
      <c r="CY170" s="12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</row>
    <row r="171" spans="1:119" s="11" customFormat="1" hidden="1" x14ac:dyDescent="0.25">
      <c r="A171" s="14">
        <v>331</v>
      </c>
      <c r="B171" s="14" t="s">
        <v>19</v>
      </c>
      <c r="C171" s="14" t="s">
        <v>19</v>
      </c>
      <c r="D171" s="14" t="s">
        <v>6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3"/>
      <c r="CR171" s="13"/>
      <c r="CS171" s="13"/>
      <c r="CT171" s="13"/>
      <c r="CU171" s="13">
        <f>CQ171-CR171-CS171-CT171</f>
        <v>0</v>
      </c>
      <c r="CV171" s="12">
        <v>481181.48</v>
      </c>
      <c r="CW171" s="12">
        <f>CV171*CU171</f>
        <v>0</v>
      </c>
      <c r="CX171" s="12"/>
      <c r="CY171" s="12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</row>
    <row r="172" spans="1:119" s="11" customFormat="1" hidden="1" x14ac:dyDescent="0.25">
      <c r="A172" s="14">
        <v>332</v>
      </c>
      <c r="B172" s="14" t="s">
        <v>18</v>
      </c>
      <c r="C172" s="14" t="s">
        <v>18</v>
      </c>
      <c r="D172" s="14" t="s">
        <v>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3"/>
      <c r="CR172" s="13"/>
      <c r="CS172" s="13"/>
      <c r="CT172" s="13"/>
      <c r="CU172" s="13">
        <f>CQ172-CR172-CS172-CT172</f>
        <v>0</v>
      </c>
      <c r="CV172" s="12">
        <v>3308796.3</v>
      </c>
      <c r="CW172" s="12">
        <f>CV172*CU172</f>
        <v>0</v>
      </c>
      <c r="CX172" s="12"/>
      <c r="CY172" s="12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</row>
    <row r="173" spans="1:119" s="11" customFormat="1" hidden="1" x14ac:dyDescent="0.25">
      <c r="A173" s="14">
        <v>333</v>
      </c>
      <c r="B173" s="14" t="s">
        <v>17</v>
      </c>
      <c r="C173" s="14" t="s">
        <v>17</v>
      </c>
      <c r="D173" s="14" t="s">
        <v>6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3"/>
      <c r="CR173" s="13"/>
      <c r="CS173" s="13"/>
      <c r="CT173" s="13"/>
      <c r="CU173" s="13">
        <f>CQ173-CR173-CS173-CT173</f>
        <v>0</v>
      </c>
      <c r="CV173" s="12">
        <v>5360000</v>
      </c>
      <c r="CW173" s="12">
        <f>CV173*CU173</f>
        <v>0</v>
      </c>
      <c r="CX173" s="12"/>
      <c r="CY173" s="12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</row>
    <row r="174" spans="1:119" hidden="1" x14ac:dyDescent="0.25">
      <c r="A174" s="8">
        <v>334</v>
      </c>
      <c r="B174" s="8" t="s">
        <v>16</v>
      </c>
      <c r="C174" s="8" t="s">
        <v>16</v>
      </c>
      <c r="D174" s="8" t="s">
        <v>6</v>
      </c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7"/>
      <c r="CR174" s="7"/>
      <c r="CS174" s="7"/>
      <c r="CT174" s="7"/>
      <c r="CU174" s="7">
        <f>CQ174-CR174-CS174-CT174</f>
        <v>0</v>
      </c>
      <c r="CV174" s="10">
        <v>120370.37</v>
      </c>
      <c r="CW174" s="6">
        <f>CV174*CU174</f>
        <v>0</v>
      </c>
      <c r="CX174" s="10"/>
      <c r="CY174" s="10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</row>
    <row r="175" spans="1:119" hidden="1" x14ac:dyDescent="0.25">
      <c r="A175" s="8">
        <v>335</v>
      </c>
      <c r="B175" s="8" t="s">
        <v>15</v>
      </c>
      <c r="C175" s="8" t="s">
        <v>15</v>
      </c>
      <c r="D175" s="8" t="s">
        <v>6</v>
      </c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7"/>
      <c r="CR175" s="7"/>
      <c r="CS175" s="7"/>
      <c r="CT175" s="7"/>
      <c r="CU175" s="7">
        <f>CQ175-CR175-CS175-CT175</f>
        <v>0</v>
      </c>
      <c r="CV175" s="10">
        <v>462962.96</v>
      </c>
      <c r="CW175" s="6">
        <f>CV175*CU175</f>
        <v>0</v>
      </c>
      <c r="CX175" s="10"/>
      <c r="CY175" s="10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</row>
    <row r="176" spans="1:119" hidden="1" x14ac:dyDescent="0.25">
      <c r="A176" s="8">
        <v>336</v>
      </c>
      <c r="B176" s="8" t="s">
        <v>14</v>
      </c>
      <c r="C176" s="8" t="s">
        <v>14</v>
      </c>
      <c r="D176" s="8" t="s">
        <v>6</v>
      </c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7"/>
      <c r="CR176" s="7"/>
      <c r="CS176" s="7"/>
      <c r="CT176" s="7"/>
      <c r="CU176" s="7">
        <f>CQ176-CR176-CS176-CT176</f>
        <v>0</v>
      </c>
      <c r="CV176" s="10">
        <v>1828189.81</v>
      </c>
      <c r="CW176" s="6">
        <f>CV176*CU176</f>
        <v>0</v>
      </c>
      <c r="CX176" s="10"/>
      <c r="CY176" s="10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</row>
    <row r="177" spans="1:103" x14ac:dyDescent="0.25">
      <c r="A177" s="8">
        <v>337</v>
      </c>
      <c r="B177" s="8" t="s">
        <v>13</v>
      </c>
      <c r="C177" s="8" t="s">
        <v>13</v>
      </c>
      <c r="D177" s="8" t="s">
        <v>6</v>
      </c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>
        <v>1</v>
      </c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>
        <v>1</v>
      </c>
      <c r="AY177" s="8"/>
      <c r="AZ177" s="8"/>
      <c r="BA177" s="8"/>
      <c r="BB177" s="8"/>
      <c r="BC177" s="8">
        <v>1</v>
      </c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>
        <v>1</v>
      </c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7">
        <v>4</v>
      </c>
      <c r="CR177" s="7"/>
      <c r="CS177" s="7"/>
      <c r="CT177" s="7"/>
      <c r="CU177" s="7">
        <f>CQ177-CR177-CS177-CT177</f>
        <v>4</v>
      </c>
      <c r="CV177" s="6">
        <v>92592.59</v>
      </c>
      <c r="CW177" s="6">
        <f>CV177*CU177</f>
        <v>370370.36</v>
      </c>
      <c r="CX177" s="6"/>
      <c r="CY177" s="6"/>
    </row>
    <row r="178" spans="1:103" x14ac:dyDescent="0.25">
      <c r="A178" s="8">
        <v>338</v>
      </c>
      <c r="B178" s="8" t="s">
        <v>12</v>
      </c>
      <c r="C178" s="8" t="s">
        <v>12</v>
      </c>
      <c r="D178" s="8" t="s">
        <v>6</v>
      </c>
      <c r="E178" s="8"/>
      <c r="F178" s="8"/>
      <c r="G178" s="8"/>
      <c r="H178" s="8"/>
      <c r="I178" s="8"/>
      <c r="J178" s="8"/>
      <c r="K178" s="8"/>
      <c r="L178" s="8">
        <v>2</v>
      </c>
      <c r="M178" s="8"/>
      <c r="N178" s="8"/>
      <c r="O178" s="8"/>
      <c r="P178" s="8"/>
      <c r="Q178" s="8"/>
      <c r="R178" s="8"/>
      <c r="S178" s="8">
        <v>1</v>
      </c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>
        <v>3</v>
      </c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>
        <v>1</v>
      </c>
      <c r="CJ178" s="8"/>
      <c r="CK178" s="8"/>
      <c r="CL178" s="8"/>
      <c r="CM178" s="8"/>
      <c r="CN178" s="8"/>
      <c r="CO178" s="8"/>
      <c r="CP178" s="8"/>
      <c r="CQ178" s="7">
        <v>7</v>
      </c>
      <c r="CR178" s="7"/>
      <c r="CS178" s="7"/>
      <c r="CT178" s="7"/>
      <c r="CU178" s="7">
        <f>CQ178-CR178-CS178-CT178</f>
        <v>7</v>
      </c>
      <c r="CV178" s="6">
        <v>32222.22</v>
      </c>
      <c r="CW178" s="6">
        <f>CV178*CU178</f>
        <v>225555.54</v>
      </c>
      <c r="CX178" s="6"/>
      <c r="CY178" s="6"/>
    </row>
    <row r="179" spans="1:103" hidden="1" x14ac:dyDescent="0.25">
      <c r="A179" s="8">
        <v>339</v>
      </c>
      <c r="B179" s="8" t="s">
        <v>11</v>
      </c>
      <c r="C179" s="8" t="s">
        <v>11</v>
      </c>
      <c r="D179" s="8" t="s">
        <v>6</v>
      </c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7"/>
      <c r="CR179" s="7"/>
      <c r="CS179" s="7"/>
      <c r="CT179" s="7"/>
      <c r="CU179" s="7">
        <f>CQ179-CR179-CS179-CT179</f>
        <v>0</v>
      </c>
      <c r="CV179" s="6">
        <v>83333.33</v>
      </c>
      <c r="CW179" s="6">
        <f>CV179*CU179</f>
        <v>0</v>
      </c>
      <c r="CX179" s="6"/>
      <c r="CY179" s="6"/>
    </row>
    <row r="180" spans="1:103" x14ac:dyDescent="0.25">
      <c r="A180" s="8">
        <v>340</v>
      </c>
      <c r="B180" s="8" t="s">
        <v>10</v>
      </c>
      <c r="C180" s="8" t="s">
        <v>10</v>
      </c>
      <c r="D180" s="8" t="s">
        <v>6</v>
      </c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>
        <v>1</v>
      </c>
      <c r="P180" s="8">
        <v>2</v>
      </c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>
        <v>1</v>
      </c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>
        <v>1</v>
      </c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7">
        <v>5</v>
      </c>
      <c r="CR180" s="7"/>
      <c r="CS180" s="7"/>
      <c r="CT180" s="7"/>
      <c r="CU180" s="7">
        <f>CQ180-CR180-CS180-CT180</f>
        <v>5</v>
      </c>
      <c r="CV180" s="6">
        <v>73565.740000000005</v>
      </c>
      <c r="CW180" s="6">
        <f>CV180*CU180</f>
        <v>367828.7</v>
      </c>
      <c r="CX180" s="6"/>
      <c r="CY180" s="6"/>
    </row>
    <row r="181" spans="1:103" x14ac:dyDescent="0.25">
      <c r="A181" s="8">
        <v>341</v>
      </c>
      <c r="B181" s="8" t="s">
        <v>9</v>
      </c>
      <c r="C181" s="8" t="s">
        <v>9</v>
      </c>
      <c r="D181" s="8" t="s">
        <v>6</v>
      </c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>
        <v>1</v>
      </c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7">
        <v>1</v>
      </c>
      <c r="CR181" s="7"/>
      <c r="CS181" s="7"/>
      <c r="CT181" s="7"/>
      <c r="CU181" s="7">
        <f>CQ181-CR181-CS181-CT181</f>
        <v>1</v>
      </c>
      <c r="CV181" s="6">
        <v>55555.56</v>
      </c>
      <c r="CW181" s="6">
        <f>CV181*CU181</f>
        <v>55555.56</v>
      </c>
      <c r="CX181" s="6"/>
      <c r="CY181" s="6"/>
    </row>
    <row r="182" spans="1:103" x14ac:dyDescent="0.25">
      <c r="A182" s="8">
        <v>342</v>
      </c>
      <c r="B182" s="8" t="s">
        <v>8</v>
      </c>
      <c r="C182" s="8" t="s">
        <v>8</v>
      </c>
      <c r="D182" s="8" t="s">
        <v>6</v>
      </c>
      <c r="E182" s="8"/>
      <c r="F182" s="8"/>
      <c r="G182" s="8"/>
      <c r="H182" s="8"/>
      <c r="I182" s="8"/>
      <c r="J182" s="8"/>
      <c r="K182" s="8"/>
      <c r="L182" s="8">
        <v>2</v>
      </c>
      <c r="M182" s="8"/>
      <c r="N182" s="8"/>
      <c r="O182" s="8">
        <v>1</v>
      </c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7">
        <v>3</v>
      </c>
      <c r="CR182" s="7"/>
      <c r="CS182" s="7"/>
      <c r="CT182" s="7"/>
      <c r="CU182" s="7">
        <f>CQ182-CR182-CS182-CT182</f>
        <v>3</v>
      </c>
      <c r="CV182" s="6">
        <v>100000</v>
      </c>
      <c r="CW182" s="6">
        <f>CV182*CU182</f>
        <v>300000</v>
      </c>
      <c r="CX182" s="6"/>
      <c r="CY182" s="6"/>
    </row>
    <row r="183" spans="1:103" x14ac:dyDescent="0.25">
      <c r="A183" s="8">
        <v>343</v>
      </c>
      <c r="B183" s="8" t="s">
        <v>7</v>
      </c>
      <c r="C183" s="8" t="s">
        <v>7</v>
      </c>
      <c r="D183" s="8" t="s">
        <v>6</v>
      </c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>
        <v>1</v>
      </c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>
        <v>1</v>
      </c>
      <c r="AD183" s="8"/>
      <c r="AE183" s="8"/>
      <c r="AF183" s="8">
        <v>1</v>
      </c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>
        <v>1</v>
      </c>
      <c r="AY183" s="8"/>
      <c r="AZ183" s="8"/>
      <c r="BA183" s="8">
        <v>1</v>
      </c>
      <c r="BB183" s="8"/>
      <c r="BC183" s="8">
        <v>1</v>
      </c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>
        <v>1</v>
      </c>
      <c r="BP183" s="8"/>
      <c r="BQ183" s="8">
        <v>1</v>
      </c>
      <c r="BR183" s="8"/>
      <c r="BS183" s="8">
        <v>1</v>
      </c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>
        <v>1</v>
      </c>
      <c r="CI183" s="8"/>
      <c r="CJ183" s="8"/>
      <c r="CK183" s="8"/>
      <c r="CL183" s="8"/>
      <c r="CM183" s="8"/>
      <c r="CN183" s="8"/>
      <c r="CO183" s="8"/>
      <c r="CP183" s="8"/>
      <c r="CQ183" s="7">
        <v>10</v>
      </c>
      <c r="CR183" s="7"/>
      <c r="CS183" s="7"/>
      <c r="CT183" s="7"/>
      <c r="CU183" s="7">
        <f>CQ183-CR183-CS183-CT183</f>
        <v>10</v>
      </c>
      <c r="CV183" s="6">
        <v>74074.080000000002</v>
      </c>
      <c r="CW183" s="6">
        <f>CV183*CU183</f>
        <v>740740.8</v>
      </c>
      <c r="CX183" s="6"/>
      <c r="CY183" s="6"/>
    </row>
    <row r="184" spans="1:103" x14ac:dyDescent="0.25">
      <c r="A184" s="5" t="s">
        <v>4</v>
      </c>
      <c r="B184" s="5" t="s">
        <v>5</v>
      </c>
      <c r="C184" s="5" t="s">
        <v>4</v>
      </c>
      <c r="D184" s="5" t="s">
        <v>4</v>
      </c>
      <c r="E184" s="5">
        <v>255</v>
      </c>
      <c r="F184" s="5">
        <v>100</v>
      </c>
      <c r="G184" s="5">
        <v>6</v>
      </c>
      <c r="H184" s="5">
        <v>53</v>
      </c>
      <c r="I184" s="5">
        <v>11</v>
      </c>
      <c r="J184" s="5">
        <v>22</v>
      </c>
      <c r="K184" s="5">
        <v>1</v>
      </c>
      <c r="L184" s="5">
        <v>137</v>
      </c>
      <c r="M184" s="5">
        <v>116</v>
      </c>
      <c r="N184" s="5">
        <v>201</v>
      </c>
      <c r="O184" s="5">
        <v>261</v>
      </c>
      <c r="P184" s="5">
        <v>81</v>
      </c>
      <c r="Q184" s="5">
        <v>37</v>
      </c>
      <c r="R184" s="5">
        <v>18</v>
      </c>
      <c r="S184" s="5">
        <v>143</v>
      </c>
      <c r="T184" s="5">
        <v>59</v>
      </c>
      <c r="U184" s="5">
        <v>21</v>
      </c>
      <c r="V184" s="5">
        <v>39</v>
      </c>
      <c r="W184" s="5">
        <v>4</v>
      </c>
      <c r="X184" s="5">
        <v>6</v>
      </c>
      <c r="Y184" s="5">
        <v>21</v>
      </c>
      <c r="Z184" s="5">
        <v>67</v>
      </c>
      <c r="AA184" s="5">
        <v>6</v>
      </c>
      <c r="AB184" s="5">
        <v>25</v>
      </c>
      <c r="AC184" s="5">
        <v>68</v>
      </c>
      <c r="AD184" s="5">
        <v>29</v>
      </c>
      <c r="AE184" s="5">
        <v>2</v>
      </c>
      <c r="AF184" s="5">
        <v>732</v>
      </c>
      <c r="AG184" s="5">
        <v>65</v>
      </c>
      <c r="AH184" s="5">
        <v>13</v>
      </c>
      <c r="AI184" s="5">
        <v>23</v>
      </c>
      <c r="AJ184" s="5">
        <v>32</v>
      </c>
      <c r="AK184" s="5">
        <v>41</v>
      </c>
      <c r="AL184" s="5">
        <v>21</v>
      </c>
      <c r="AM184" s="5">
        <v>45</v>
      </c>
      <c r="AN184" s="5">
        <v>3</v>
      </c>
      <c r="AO184" s="5">
        <v>2</v>
      </c>
      <c r="AP184" s="5">
        <v>70</v>
      </c>
      <c r="AQ184" s="5">
        <v>78</v>
      </c>
      <c r="AR184" s="5">
        <v>30</v>
      </c>
      <c r="AS184" s="5">
        <v>42</v>
      </c>
      <c r="AT184" s="5">
        <v>187</v>
      </c>
      <c r="AU184" s="5">
        <v>1</v>
      </c>
      <c r="AV184" s="5">
        <v>92</v>
      </c>
      <c r="AW184" s="5">
        <v>14</v>
      </c>
      <c r="AX184" s="5">
        <v>23</v>
      </c>
      <c r="AY184" s="5">
        <v>1</v>
      </c>
      <c r="AZ184" s="5">
        <v>1</v>
      </c>
      <c r="BA184" s="5">
        <v>4</v>
      </c>
      <c r="BB184" s="5">
        <v>21</v>
      </c>
      <c r="BC184" s="5">
        <v>19</v>
      </c>
      <c r="BD184" s="5">
        <v>19</v>
      </c>
      <c r="BE184" s="5">
        <v>95</v>
      </c>
      <c r="BF184" s="5">
        <v>289</v>
      </c>
      <c r="BG184" s="5">
        <v>2</v>
      </c>
      <c r="BH184" s="5">
        <v>62</v>
      </c>
      <c r="BI184" s="5">
        <v>27</v>
      </c>
      <c r="BJ184" s="5">
        <v>47</v>
      </c>
      <c r="BK184" s="5">
        <v>3</v>
      </c>
      <c r="BL184" s="5">
        <v>89</v>
      </c>
      <c r="BM184" s="5">
        <v>8</v>
      </c>
      <c r="BN184" s="5">
        <v>1</v>
      </c>
      <c r="BO184" s="5">
        <v>86</v>
      </c>
      <c r="BP184" s="5">
        <v>17</v>
      </c>
      <c r="BQ184" s="5">
        <v>36</v>
      </c>
      <c r="BR184" s="5">
        <v>233</v>
      </c>
      <c r="BS184" s="5">
        <v>17</v>
      </c>
      <c r="BT184" s="5">
        <v>8</v>
      </c>
      <c r="BU184" s="5">
        <v>21</v>
      </c>
      <c r="BV184" s="5">
        <v>117</v>
      </c>
      <c r="BW184" s="5">
        <v>647</v>
      </c>
      <c r="BX184" s="5">
        <v>15</v>
      </c>
      <c r="BY184" s="5">
        <v>263</v>
      </c>
      <c r="BZ184" s="5">
        <v>350</v>
      </c>
      <c r="CA184" s="5">
        <v>15</v>
      </c>
      <c r="CB184" s="5">
        <v>122</v>
      </c>
      <c r="CC184" s="5">
        <v>79</v>
      </c>
      <c r="CD184" s="5">
        <v>36</v>
      </c>
      <c r="CE184" s="5">
        <v>55</v>
      </c>
      <c r="CF184" s="5">
        <v>4</v>
      </c>
      <c r="CG184" s="5">
        <v>4</v>
      </c>
      <c r="CH184" s="5">
        <v>22</v>
      </c>
      <c r="CI184" s="5">
        <v>34</v>
      </c>
      <c r="CJ184" s="5">
        <v>76</v>
      </c>
      <c r="CK184" s="5">
        <v>12</v>
      </c>
      <c r="CL184" s="5">
        <v>758</v>
      </c>
      <c r="CM184" s="5">
        <v>24</v>
      </c>
      <c r="CN184" s="5">
        <v>11</v>
      </c>
      <c r="CO184" s="5">
        <v>15</v>
      </c>
      <c r="CP184" s="5"/>
      <c r="CQ184" s="4">
        <f>SUM(CQ3:CQ183)</f>
        <v>5596</v>
      </c>
      <c r="CR184" s="4">
        <f>SUM(CR3:CR183)</f>
        <v>0</v>
      </c>
      <c r="CS184" s="4">
        <f>SUM(CS3:CS183)</f>
        <v>34</v>
      </c>
      <c r="CT184" s="4">
        <f>SUM(CT3:CT183)</f>
        <v>3979</v>
      </c>
      <c r="CU184" s="4">
        <f>SUM(CU3:CU183)</f>
        <v>1583</v>
      </c>
      <c r="CW184" s="3">
        <f>SUBTOTAL(9,CW3:CW183)</f>
        <v>14470583.790000001</v>
      </c>
      <c r="CX184" s="2"/>
      <c r="CY184" s="2">
        <f>SUM(CY3:CY183)</f>
        <v>5463657.0000000009</v>
      </c>
    </row>
    <row r="185" spans="1:103" x14ac:dyDescent="0.25">
      <c r="A185" s="1"/>
      <c r="B185" s="1" t="s">
        <v>4</v>
      </c>
      <c r="C185" s="1" t="s">
        <v>4</v>
      </c>
      <c r="D185" s="1" t="s">
        <v>4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</row>
    <row r="187" spans="1:103" x14ac:dyDescent="0.25">
      <c r="CQ187">
        <f>CR184+CS184+CT184+CU184</f>
        <v>5596</v>
      </c>
    </row>
    <row r="189" spans="1:103" x14ac:dyDescent="0.25">
      <c r="CR189" t="s">
        <v>3</v>
      </c>
      <c r="CS189" t="s">
        <v>2</v>
      </c>
      <c r="CT189" t="s">
        <v>1</v>
      </c>
      <c r="CU189" t="s">
        <v>0</v>
      </c>
    </row>
  </sheetData>
  <autoFilter ref="A2:CU185">
    <filterColumn colId="98">
      <filters blank="1">
        <filter val="1"/>
        <filter val="10"/>
        <filter val="11"/>
        <filter val="122"/>
        <filter val="13"/>
        <filter val="14"/>
        <filter val="15"/>
        <filter val="158"/>
        <filter val="1583"/>
        <filter val="170"/>
        <filter val="179"/>
        <filter val="2"/>
        <filter val="20"/>
        <filter val="241"/>
        <filter val="3"/>
        <filter val="351"/>
        <filter val="4"/>
        <filter val="43"/>
        <filter val="5"/>
        <filter val="6"/>
        <filter val="7"/>
        <filter val="8"/>
        <filter val="9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COD GENERIC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2026-02-17T11:45:37Z</dcterms:created>
  <dcterms:modified xsi:type="dcterms:W3CDTF">2026-02-17T11:46:16Z</dcterms:modified>
</cp:coreProperties>
</file>