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72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K11" i="1" s="1"/>
  <c r="I11" i="1"/>
  <c r="L21" i="1"/>
  <c r="K21" i="1" s="1"/>
  <c r="I21" i="1"/>
  <c r="L20" i="1"/>
  <c r="K20" i="1" s="1"/>
  <c r="I20" i="1"/>
  <c r="L19" i="1"/>
  <c r="K19" i="1"/>
  <c r="I19" i="1"/>
  <c r="L18" i="1"/>
  <c r="K18" i="1" s="1"/>
  <c r="I18" i="1"/>
  <c r="L17" i="1"/>
  <c r="K17" i="1" s="1"/>
  <c r="I17" i="1"/>
  <c r="L37" i="1"/>
  <c r="K37" i="1" s="1"/>
  <c r="I37" i="1"/>
  <c r="L35" i="1"/>
  <c r="K35" i="1" s="1"/>
  <c r="I35" i="1"/>
  <c r="L34" i="1"/>
  <c r="K34" i="1" s="1"/>
  <c r="I34" i="1"/>
  <c r="I12" i="1"/>
  <c r="L12" i="1"/>
  <c r="K12" i="1" s="1"/>
  <c r="L16" i="1" l="1"/>
  <c r="K16" i="1" s="1"/>
  <c r="L15" i="1"/>
  <c r="K15" i="1" s="1"/>
  <c r="L14" i="1"/>
  <c r="K14" i="1" s="1"/>
  <c r="L13" i="1"/>
  <c r="K13" i="1" s="1"/>
  <c r="L10" i="1"/>
  <c r="K10" i="1" s="1"/>
  <c r="L9" i="1"/>
  <c r="K9" i="1" s="1"/>
  <c r="L8" i="1"/>
  <c r="I16" i="1"/>
  <c r="I15" i="1"/>
  <c r="I14" i="1"/>
  <c r="I13" i="1"/>
  <c r="I10" i="1"/>
  <c r="I9" i="1"/>
  <c r="I8" i="1"/>
  <c r="L23" i="1"/>
  <c r="K23" i="1" s="1"/>
  <c r="L24" i="1"/>
  <c r="K24" i="1" s="1"/>
  <c r="L25" i="1"/>
  <c r="K25" i="1" s="1"/>
  <c r="L26" i="1"/>
  <c r="K26" i="1" s="1"/>
  <c r="L27" i="1"/>
  <c r="K27" i="1" s="1"/>
  <c r="L28" i="1"/>
  <c r="K28" i="1" s="1"/>
  <c r="L29" i="1"/>
  <c r="K29" i="1" s="1"/>
  <c r="L30" i="1"/>
  <c r="K30" i="1" s="1"/>
  <c r="L31" i="1"/>
  <c r="K31" i="1" s="1"/>
  <c r="L32" i="1"/>
  <c r="K32" i="1" s="1"/>
  <c r="L33" i="1"/>
  <c r="K33" i="1" s="1"/>
  <c r="I23" i="1"/>
  <c r="I24" i="1"/>
  <c r="I25" i="1"/>
  <c r="I26" i="1"/>
  <c r="I27" i="1"/>
  <c r="I28" i="1"/>
  <c r="I29" i="1"/>
  <c r="I30" i="1"/>
  <c r="I31" i="1"/>
  <c r="I32" i="1"/>
  <c r="I33" i="1"/>
  <c r="K8" i="1" l="1"/>
  <c r="K6" i="1" s="1"/>
  <c r="L6" i="1"/>
  <c r="L22" i="1"/>
  <c r="K22" i="1"/>
  <c r="K38" i="1" l="1"/>
  <c r="L38" i="1"/>
</calcChain>
</file>

<file path=xl/sharedStrings.xml><?xml version="1.0" encoding="utf-8"?>
<sst xmlns="http://schemas.openxmlformats.org/spreadsheetml/2006/main" count="82" uniqueCount="49">
  <si>
    <t>Nr. d/o</t>
  </si>
  <si>
    <t>Cod CPV</t>
  </si>
  <si>
    <t>Specificarea tehnică deplină solicitată, Standarde de referință</t>
  </si>
  <si>
    <t>U/M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</si>
  <si>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</si>
  <si>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</si>
  <si>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</si>
  <si>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</si>
  <si>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</si>
  <si>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</si>
  <si>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</si>
  <si>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Oferta de participare la Achiziția de Valoare Mică nr.                  din</t>
  </si>
  <si>
    <t>buc</t>
  </si>
  <si>
    <t>Canti -        tatea</t>
  </si>
  <si>
    <t>50300000-8</t>
  </si>
  <si>
    <r>
      <rPr>
        <b/>
        <sz val="12"/>
        <color theme="1"/>
        <rFont val="Times New Roman"/>
        <family val="1"/>
      </rPr>
      <t xml:space="preserve">Lot 1. </t>
    </r>
    <r>
      <rPr>
        <sz val="12"/>
        <color theme="1"/>
        <rFont val="Times New Roman"/>
        <family val="1"/>
      </rPr>
      <t>Servicii de încărcare și regenerare a cartușelor</t>
    </r>
  </si>
  <si>
    <t>1.1.	Servicii de încărcare a cartușelor pentru imprimante și aparate de multiplicare
Model de cartușe (TOTAL 150 bucăți):</t>
  </si>
  <si>
    <t>Denumirea serviciilor solicitate</t>
  </si>
  <si>
    <t>CE285A/ CB435A/ CRG312/ 725</t>
  </si>
  <si>
    <t>CRG 052/ CF 226A</t>
  </si>
  <si>
    <t>FX10 / 12A</t>
  </si>
  <si>
    <t>CRG-052H / CF 226X</t>
  </si>
  <si>
    <t>CF 283A / CRG 737</t>
  </si>
  <si>
    <t>CRG-056</t>
  </si>
  <si>
    <t>056 L</t>
  </si>
  <si>
    <t>059A / CF 259A / 057</t>
  </si>
  <si>
    <t>40NCR05Y(40N0438)/ 40NCR05C(40N0436)/ 40NCR05M(40N0437)/ 40NCR75K(40N0439)
Ricoh (color)</t>
  </si>
  <si>
    <t>CF410A/ CF411A/ CF412A/ CF413A/ 046 (CMYK)
PRINTER COLOR mf 723</t>
  </si>
  <si>
    <r>
      <rPr>
        <b/>
        <sz val="12"/>
        <color theme="1"/>
        <rFont val="Times New Roman"/>
        <family val="1"/>
      </rPr>
      <t xml:space="preserve">Lot 2. </t>
    </r>
    <r>
      <rPr>
        <sz val="12"/>
        <color theme="1"/>
        <rFont val="Times New Roman"/>
        <family val="1"/>
        <charset val="204"/>
      </rPr>
      <t xml:space="preserve">Servicii de profilaxie și reparare a imprimantelor 
</t>
    </r>
    <r>
      <rPr>
        <b/>
        <sz val="12"/>
        <color theme="1"/>
        <rFont val="Times New Roman"/>
        <family val="1"/>
      </rPr>
      <t>Model de imprimante (TOTAL 68 bucăți)</t>
    </r>
  </si>
  <si>
    <t>Profilaxia și repararea imprimantelor se efectuează la necesitate.
Schimbarea rolelor de cauciuc.
Înlăturarea defectelor mecanice.
Schimbarea peliculei termice.
Schimbarea pickuproller.
Notificarea necesității deservirii poate fi efectuată prin telefon.</t>
  </si>
  <si>
    <t>Canon MF 211</t>
  </si>
  <si>
    <t>Canon MF 216 n</t>
  </si>
  <si>
    <t>Canon MF 4018</t>
  </si>
  <si>
    <t>Canon MF 421 Dw</t>
  </si>
  <si>
    <t>Canon LBP 2900B</t>
  </si>
  <si>
    <t>Canon MF 732 cdw</t>
  </si>
  <si>
    <t>Canon 543 x</t>
  </si>
  <si>
    <t>Canon MF 5940 DN</t>
  </si>
  <si>
    <t>Canon LBP 3010</t>
  </si>
  <si>
    <t>Hp LJ PRO MFP 428 fdn</t>
  </si>
  <si>
    <t>Pe parcursul anului 2025</t>
  </si>
  <si>
    <t>Tuba Bk &amp; Drum Bk</t>
  </si>
  <si>
    <t>Canon i-SENSYS LBP223 dw</t>
  </si>
  <si>
    <t>Xerox WorkCentre 5225</t>
  </si>
  <si>
    <t>Copiator MF Xerox 87035</t>
  </si>
  <si>
    <t>Canon i-SENSYS MF421dw</t>
  </si>
  <si>
    <t>Ricoh P C200W</t>
  </si>
  <si>
    <r>
      <rPr>
        <b/>
        <sz val="12"/>
        <color theme="1"/>
        <rFont val="Times New Roman"/>
        <family val="1"/>
      </rPr>
      <t xml:space="preserve">Deservirea aparatelor de multiplicare și a imprimantelor include:
Reîncărcarea și regenerarea cartușelor:
</t>
    </r>
    <r>
      <rPr>
        <sz val="12"/>
        <color theme="1"/>
        <rFont val="Times New Roman"/>
        <family val="1"/>
      </rPr>
      <t>- curățarea și aspirarea pieselor: lamei de dozare, lamei de curățire fotoreceptorului, PCR;
- aspirarea cartușului pentru înlăturarea tonerului utilizat;
- alimentarea cu toner compatibil de cea mai înaltă calitate;
- asamblarea cartușului și amplasarea unui autocolant cu indicarea datei de efectuare a serviciilor;
- calitatea, conform condițiilor tehnice ale producătorului cartușului;
- cantitatea imprimării – minim 2500 foi, format A4.  
- timpul de încărcare a cartușelor până la două ore.</t>
    </r>
  </si>
  <si>
    <t>046BK/046BKH/046Y/046YH/046M/046MH/046C/046CH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</si>
</sst>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9">
    <xf numFmtId="0" fontId="0" fillId="0" borderId="0" xfId="0"/>
    <xf numFmtId="0" fontId="5" fillId="0" borderId="0" xfId="0" applyFont="1"/>
    <xf numFmtId="0" fontId="2" fillId="0" borderId="2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" fontId="5" fillId="0" borderId="0" xfId="0" applyNumberFormat="1" applyFont="1"/>
    <xf numFmtId="4" fontId="4" fillId="0" borderId="4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left"/>
    </xf>
    <xf numFmtId="4" fontId="5" fillId="0" borderId="22" xfId="0" applyNumberFormat="1" applyFont="1" applyBorder="1" applyAlignment="1">
      <alignment horizontal="left"/>
    </xf>
    <xf numFmtId="4" fontId="8" fillId="0" borderId="23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vertical="center" wrapText="1"/>
    </xf>
    <xf numFmtId="4" fontId="8" fillId="0" borderId="11" xfId="0" applyNumberFormat="1" applyFont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" fontId="5" fillId="0" borderId="14" xfId="0" applyNumberFormat="1" applyFont="1" applyBorder="1" applyAlignment="1">
      <alignment horizontal="center" vertical="center" wrapText="1"/>
    </xf>
    <xf numFmtId="17" fontId="5" fillId="0" borderId="16" xfId="0" applyNumberFormat="1" applyFont="1" applyBorder="1" applyAlignment="1">
      <alignment horizontal="center" vertical="center" wrapText="1"/>
    </xf>
    <xf numFmtId="17" fontId="5" fillId="0" borderId="15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17" fontId="5" fillId="0" borderId="27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textRotation="90"/>
    </xf>
    <xf numFmtId="0" fontId="7" fillId="0" borderId="28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/>
    </xf>
    <xf numFmtId="4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32" xfId="0" applyFont="1" applyBorder="1"/>
    <xf numFmtId="0" fontId="5" fillId="0" borderId="32" xfId="0" applyFont="1" applyBorder="1" applyAlignment="1">
      <alignment horizontal="center" vertical="center"/>
    </xf>
    <xf numFmtId="4" fontId="5" fillId="0" borderId="33" xfId="0" applyNumberFormat="1" applyFont="1" applyBorder="1" applyAlignment="1">
      <alignment horizontal="left"/>
    </xf>
    <xf numFmtId="4" fontId="5" fillId="0" borderId="32" xfId="0" applyNumberFormat="1" applyFont="1" applyBorder="1" applyAlignment="1">
      <alignment horizontal="left"/>
    </xf>
    <xf numFmtId="4" fontId="8" fillId="0" borderId="32" xfId="0" applyNumberFormat="1" applyFont="1" applyBorder="1" applyAlignment="1">
      <alignment horizontal="center" vertical="center"/>
    </xf>
    <xf numFmtId="4" fontId="8" fillId="0" borderId="34" xfId="0" applyNumberFormat="1" applyFont="1" applyBorder="1" applyAlignment="1">
      <alignment horizontal="center" vertical="center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8"/>
  <sheetViews>
    <sheetView tabSelected="1" topLeftCell="A18" zoomScale="70" zoomScaleNormal="70" workbookViewId="0">
      <selection activeCell="H41" sqref="H41"/>
    </sheetView>
  </sheetViews>
  <sheetFormatPr defaultColWidth="9.140625" defaultRowHeight="15.75" x14ac:dyDescent="0.25"/>
  <cols>
    <col min="1" max="1" width="9.140625" style="1"/>
    <col min="2" max="2" width="5" style="1" customWidth="1"/>
    <col min="3" max="3" width="6.140625" style="1" customWidth="1"/>
    <col min="4" max="4" width="37.28515625" style="1" customWidth="1"/>
    <col min="5" max="5" width="41.5703125" style="1" customWidth="1"/>
    <col min="6" max="6" width="56.7109375" style="1" customWidth="1"/>
    <col min="7" max="7" width="9.5703125" style="1" customWidth="1"/>
    <col min="8" max="8" width="9.140625" style="1" customWidth="1"/>
    <col min="9" max="9" width="12.140625" style="33" customWidth="1"/>
    <col min="10" max="10" width="12.85546875" style="33" customWidth="1"/>
    <col min="11" max="11" width="15.140625" style="33" customWidth="1"/>
    <col min="12" max="12" width="15.42578125" style="33" customWidth="1"/>
    <col min="13" max="13" width="13.5703125" style="1" customWidth="1"/>
    <col min="14" max="16384" width="9.140625" style="1"/>
  </cols>
  <sheetData>
    <row r="2" spans="2:13" x14ac:dyDescent="0.25">
      <c r="B2" s="49" t="s">
        <v>11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2:13" ht="16.5" thickBot="1" x14ac:dyDescent="0.3"/>
    <row r="4" spans="2:13" ht="53.25" customHeight="1" x14ac:dyDescent="0.25">
      <c r="B4" s="6" t="s">
        <v>0</v>
      </c>
      <c r="C4" s="7" t="s">
        <v>1</v>
      </c>
      <c r="D4" s="7" t="s">
        <v>17</v>
      </c>
      <c r="E4" s="7" t="s">
        <v>2</v>
      </c>
      <c r="F4" s="7" t="s">
        <v>8</v>
      </c>
      <c r="G4" s="8" t="s">
        <v>3</v>
      </c>
      <c r="H4" s="7" t="s">
        <v>13</v>
      </c>
      <c r="I4" s="34" t="s">
        <v>4</v>
      </c>
      <c r="J4" s="34" t="s">
        <v>5</v>
      </c>
      <c r="K4" s="34" t="s">
        <v>6</v>
      </c>
      <c r="L4" s="34" t="s">
        <v>7</v>
      </c>
      <c r="M4" s="9" t="s">
        <v>10</v>
      </c>
    </row>
    <row r="5" spans="2:13" ht="16.5" thickBot="1" x14ac:dyDescent="0.3">
      <c r="B5" s="12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35">
        <v>8</v>
      </c>
      <c r="J5" s="35">
        <v>9</v>
      </c>
      <c r="K5" s="35">
        <v>10</v>
      </c>
      <c r="L5" s="35">
        <v>11</v>
      </c>
      <c r="M5" s="10">
        <v>12</v>
      </c>
    </row>
    <row r="6" spans="2:13" ht="25.5" customHeight="1" thickBot="1" x14ac:dyDescent="0.3">
      <c r="B6" s="53" t="s">
        <v>15</v>
      </c>
      <c r="C6" s="54"/>
      <c r="D6" s="54"/>
      <c r="E6" s="54"/>
      <c r="F6" s="22"/>
      <c r="G6" s="23"/>
      <c r="H6" s="23"/>
      <c r="I6" s="36"/>
      <c r="J6" s="37"/>
      <c r="K6" s="38">
        <f>SUM(K8:K21)</f>
        <v>28066.666666666664</v>
      </c>
      <c r="L6" s="38">
        <f>SUM(L8:L21)</f>
        <v>33680</v>
      </c>
      <c r="M6" s="50" t="s">
        <v>40</v>
      </c>
    </row>
    <row r="7" spans="2:13" ht="39.75" customHeight="1" x14ac:dyDescent="0.25">
      <c r="B7" s="55" t="s">
        <v>16</v>
      </c>
      <c r="C7" s="56"/>
      <c r="D7" s="56"/>
      <c r="E7" s="56"/>
      <c r="F7" s="21"/>
      <c r="G7" s="17"/>
      <c r="H7" s="17"/>
      <c r="I7" s="39"/>
      <c r="J7" s="39"/>
      <c r="K7" s="39"/>
      <c r="L7" s="40"/>
      <c r="M7" s="51"/>
    </row>
    <row r="8" spans="2:13" ht="30.75" customHeight="1" x14ac:dyDescent="0.25">
      <c r="B8" s="11">
        <v>1</v>
      </c>
      <c r="C8" s="42" t="s">
        <v>14</v>
      </c>
      <c r="D8" s="14" t="s">
        <v>18</v>
      </c>
      <c r="E8" s="57" t="s">
        <v>47</v>
      </c>
      <c r="F8" s="57" t="s">
        <v>47</v>
      </c>
      <c r="G8" s="15" t="s">
        <v>12</v>
      </c>
      <c r="H8" s="15">
        <v>2</v>
      </c>
      <c r="I8" s="24">
        <f t="shared" ref="I8:K8" si="0">J8-J8/6</f>
        <v>100</v>
      </c>
      <c r="J8" s="24">
        <v>120</v>
      </c>
      <c r="K8" s="24">
        <f t="shared" si="0"/>
        <v>200</v>
      </c>
      <c r="L8" s="25">
        <f t="shared" ref="L8:L19" si="1">H8*J8</f>
        <v>240</v>
      </c>
      <c r="M8" s="51"/>
    </row>
    <row r="9" spans="2:13" ht="27.75" customHeight="1" x14ac:dyDescent="0.25">
      <c r="B9" s="11">
        <v>2</v>
      </c>
      <c r="C9" s="42"/>
      <c r="D9" s="14" t="s">
        <v>19</v>
      </c>
      <c r="E9" s="57"/>
      <c r="F9" s="57"/>
      <c r="G9" s="15" t="s">
        <v>12</v>
      </c>
      <c r="H9" s="15">
        <v>10</v>
      </c>
      <c r="I9" s="24">
        <f t="shared" ref="I9:K9" si="2">J9-J9/6</f>
        <v>125</v>
      </c>
      <c r="J9" s="24">
        <v>150</v>
      </c>
      <c r="K9" s="24">
        <f t="shared" si="2"/>
        <v>1250</v>
      </c>
      <c r="L9" s="25">
        <f t="shared" si="1"/>
        <v>1500</v>
      </c>
      <c r="M9" s="51"/>
    </row>
    <row r="10" spans="2:13" ht="30.75" customHeight="1" x14ac:dyDescent="0.25">
      <c r="B10" s="11">
        <v>3</v>
      </c>
      <c r="C10" s="42"/>
      <c r="D10" s="14" t="s">
        <v>20</v>
      </c>
      <c r="E10" s="57"/>
      <c r="F10" s="57"/>
      <c r="G10" s="15" t="s">
        <v>12</v>
      </c>
      <c r="H10" s="15">
        <v>5</v>
      </c>
      <c r="I10" s="24">
        <f t="shared" ref="I10:K10" si="3">J10-J10/6</f>
        <v>100</v>
      </c>
      <c r="J10" s="24">
        <v>120</v>
      </c>
      <c r="K10" s="24">
        <f t="shared" si="3"/>
        <v>500</v>
      </c>
      <c r="L10" s="25">
        <f t="shared" si="1"/>
        <v>600</v>
      </c>
      <c r="M10" s="51"/>
    </row>
    <row r="11" spans="2:13" ht="30.75" customHeight="1" x14ac:dyDescent="0.25">
      <c r="B11" s="11">
        <v>4</v>
      </c>
      <c r="C11" s="42"/>
      <c r="D11" s="14" t="s">
        <v>41</v>
      </c>
      <c r="E11" s="57"/>
      <c r="F11" s="57"/>
      <c r="G11" s="15" t="s">
        <v>12</v>
      </c>
      <c r="H11" s="15">
        <v>4</v>
      </c>
      <c r="I11" s="24">
        <f t="shared" ref="I11" si="4">J11-J11/6</f>
        <v>666.66666666666663</v>
      </c>
      <c r="J11" s="24">
        <v>800</v>
      </c>
      <c r="K11" s="24">
        <f t="shared" ref="K11" si="5">L11-L11/6</f>
        <v>2666.6666666666665</v>
      </c>
      <c r="L11" s="25">
        <f t="shared" ref="L11" si="6">H11*J11</f>
        <v>3200</v>
      </c>
      <c r="M11" s="51"/>
    </row>
    <row r="12" spans="2:13" ht="29.25" customHeight="1" x14ac:dyDescent="0.25">
      <c r="B12" s="11">
        <v>5</v>
      </c>
      <c r="C12" s="42"/>
      <c r="D12" s="60" t="s">
        <v>21</v>
      </c>
      <c r="E12" s="57"/>
      <c r="F12" s="57"/>
      <c r="G12" s="15" t="s">
        <v>12</v>
      </c>
      <c r="H12" s="15">
        <v>5</v>
      </c>
      <c r="I12" s="24">
        <f t="shared" ref="I12:K12" si="7">J12-J12/6</f>
        <v>150</v>
      </c>
      <c r="J12" s="24">
        <v>180</v>
      </c>
      <c r="K12" s="24">
        <f t="shared" si="7"/>
        <v>750</v>
      </c>
      <c r="L12" s="25">
        <f t="shared" si="1"/>
        <v>900</v>
      </c>
      <c r="M12" s="51"/>
    </row>
    <row r="13" spans="2:13" ht="32.25" customHeight="1" x14ac:dyDescent="0.25">
      <c r="B13" s="11">
        <v>6</v>
      </c>
      <c r="C13" s="42"/>
      <c r="D13" s="14" t="s">
        <v>22</v>
      </c>
      <c r="E13" s="57"/>
      <c r="F13" s="57"/>
      <c r="G13" s="15" t="s">
        <v>12</v>
      </c>
      <c r="H13" s="15">
        <v>6</v>
      </c>
      <c r="I13" s="24">
        <f t="shared" ref="I13:K13" si="8">J13-J13/6</f>
        <v>100</v>
      </c>
      <c r="J13" s="24">
        <v>120</v>
      </c>
      <c r="K13" s="24">
        <f t="shared" si="8"/>
        <v>600</v>
      </c>
      <c r="L13" s="25">
        <f t="shared" si="1"/>
        <v>720</v>
      </c>
      <c r="M13" s="51"/>
    </row>
    <row r="14" spans="2:13" ht="24.75" customHeight="1" x14ac:dyDescent="0.25">
      <c r="B14" s="11">
        <v>7</v>
      </c>
      <c r="C14" s="42"/>
      <c r="D14" s="14" t="s">
        <v>23</v>
      </c>
      <c r="E14" s="57"/>
      <c r="F14" s="57"/>
      <c r="G14" s="15" t="s">
        <v>12</v>
      </c>
      <c r="H14" s="15">
        <v>2</v>
      </c>
      <c r="I14" s="24">
        <f t="shared" ref="I14:K14" si="9">J14-J14/6</f>
        <v>150</v>
      </c>
      <c r="J14" s="24">
        <v>180</v>
      </c>
      <c r="K14" s="24">
        <f t="shared" si="9"/>
        <v>300</v>
      </c>
      <c r="L14" s="25">
        <f t="shared" si="1"/>
        <v>360</v>
      </c>
      <c r="M14" s="51"/>
    </row>
    <row r="15" spans="2:13" ht="24.75" customHeight="1" x14ac:dyDescent="0.25">
      <c r="B15" s="11">
        <v>8</v>
      </c>
      <c r="C15" s="42"/>
      <c r="D15" s="14" t="s">
        <v>24</v>
      </c>
      <c r="E15" s="57"/>
      <c r="F15" s="57"/>
      <c r="G15" s="15" t="s">
        <v>12</v>
      </c>
      <c r="H15" s="15">
        <v>2</v>
      </c>
      <c r="I15" s="24">
        <f t="shared" ref="I15:K15" si="10">J15-J15/6</f>
        <v>183.33333333333334</v>
      </c>
      <c r="J15" s="24">
        <v>220</v>
      </c>
      <c r="K15" s="24">
        <f t="shared" si="10"/>
        <v>366.66666666666669</v>
      </c>
      <c r="L15" s="25">
        <f t="shared" si="1"/>
        <v>440</v>
      </c>
      <c r="M15" s="51"/>
    </row>
    <row r="16" spans="2:13" ht="23.25" customHeight="1" x14ac:dyDescent="0.25">
      <c r="B16" s="11">
        <v>9</v>
      </c>
      <c r="C16" s="42"/>
      <c r="D16" s="14" t="s">
        <v>25</v>
      </c>
      <c r="E16" s="57"/>
      <c r="F16" s="57"/>
      <c r="G16" s="15" t="s">
        <v>12</v>
      </c>
      <c r="H16" s="15">
        <v>6</v>
      </c>
      <c r="I16" s="24">
        <f t="shared" ref="I16:K16" si="11">J16-J16/6</f>
        <v>133.33333333333334</v>
      </c>
      <c r="J16" s="24">
        <v>160</v>
      </c>
      <c r="K16" s="24">
        <f t="shared" si="11"/>
        <v>800</v>
      </c>
      <c r="L16" s="25">
        <f t="shared" si="1"/>
        <v>960</v>
      </c>
      <c r="M16" s="51"/>
    </row>
    <row r="17" spans="2:13" ht="31.5" x14ac:dyDescent="0.25">
      <c r="B17" s="11">
        <v>10</v>
      </c>
      <c r="C17" s="42"/>
      <c r="D17" s="61" t="s">
        <v>48</v>
      </c>
      <c r="E17" s="57"/>
      <c r="F17" s="57"/>
      <c r="G17" s="15" t="s">
        <v>12</v>
      </c>
      <c r="H17" s="15">
        <v>16</v>
      </c>
      <c r="I17" s="24">
        <f t="shared" ref="I17:I21" si="12">J17-J17/6</f>
        <v>250</v>
      </c>
      <c r="J17" s="24">
        <v>300</v>
      </c>
      <c r="K17" s="24">
        <f t="shared" ref="K17:K21" si="13">L17-L17/6</f>
        <v>4000</v>
      </c>
      <c r="L17" s="25">
        <f t="shared" ref="L17:L21" si="14">H17*J17</f>
        <v>4800</v>
      </c>
      <c r="M17" s="51"/>
    </row>
    <row r="18" spans="2:13" ht="84.75" customHeight="1" x14ac:dyDescent="0.25">
      <c r="B18" s="11">
        <v>11</v>
      </c>
      <c r="C18" s="42"/>
      <c r="D18" s="30" t="s">
        <v>26</v>
      </c>
      <c r="E18" s="57"/>
      <c r="F18" s="57"/>
      <c r="G18" s="15" t="s">
        <v>12</v>
      </c>
      <c r="H18" s="15">
        <v>50</v>
      </c>
      <c r="I18" s="24">
        <f t="shared" si="12"/>
        <v>250</v>
      </c>
      <c r="J18" s="24">
        <v>300</v>
      </c>
      <c r="K18" s="24">
        <f t="shared" si="13"/>
        <v>12500</v>
      </c>
      <c r="L18" s="25">
        <f t="shared" si="14"/>
        <v>15000</v>
      </c>
      <c r="M18" s="51"/>
    </row>
    <row r="19" spans="2:13" ht="56.25" customHeight="1" x14ac:dyDescent="0.25">
      <c r="B19" s="11">
        <v>12</v>
      </c>
      <c r="C19" s="42"/>
      <c r="D19" s="30" t="s">
        <v>27</v>
      </c>
      <c r="E19" s="57"/>
      <c r="F19" s="57"/>
      <c r="G19" s="15" t="s">
        <v>12</v>
      </c>
      <c r="H19" s="15">
        <v>16</v>
      </c>
      <c r="I19" s="24">
        <f t="shared" si="12"/>
        <v>208.33333333333334</v>
      </c>
      <c r="J19" s="24">
        <v>250</v>
      </c>
      <c r="K19" s="24">
        <f t="shared" si="13"/>
        <v>3333.3333333333335</v>
      </c>
      <c r="L19" s="25">
        <f t="shared" si="14"/>
        <v>4000</v>
      </c>
      <c r="M19" s="51"/>
    </row>
    <row r="20" spans="2:13" ht="21.75" customHeight="1" x14ac:dyDescent="0.25">
      <c r="B20" s="11">
        <v>13</v>
      </c>
      <c r="C20" s="28"/>
      <c r="D20" s="14" t="s">
        <v>18</v>
      </c>
      <c r="E20" s="31"/>
      <c r="F20" s="31"/>
      <c r="G20" s="15" t="s">
        <v>12</v>
      </c>
      <c r="H20" s="15">
        <v>2</v>
      </c>
      <c r="I20" s="24">
        <f t="shared" si="12"/>
        <v>100</v>
      </c>
      <c r="J20" s="24">
        <v>120</v>
      </c>
      <c r="K20" s="24">
        <f t="shared" si="13"/>
        <v>200</v>
      </c>
      <c r="L20" s="25">
        <f t="shared" si="14"/>
        <v>240</v>
      </c>
      <c r="M20" s="51"/>
    </row>
    <row r="21" spans="2:13" ht="23.25" customHeight="1" thickBot="1" x14ac:dyDescent="0.3">
      <c r="B21" s="3">
        <v>14</v>
      </c>
      <c r="C21" s="29"/>
      <c r="D21" s="63" t="s">
        <v>19</v>
      </c>
      <c r="E21" s="32"/>
      <c r="F21" s="32"/>
      <c r="G21" s="16" t="s">
        <v>12</v>
      </c>
      <c r="H21" s="16">
        <v>6</v>
      </c>
      <c r="I21" s="26">
        <f t="shared" si="12"/>
        <v>100</v>
      </c>
      <c r="J21" s="26">
        <v>120</v>
      </c>
      <c r="K21" s="26">
        <f t="shared" si="13"/>
        <v>600</v>
      </c>
      <c r="L21" s="27">
        <f t="shared" si="14"/>
        <v>720</v>
      </c>
      <c r="M21" s="51"/>
    </row>
    <row r="22" spans="2:13" ht="41.25" customHeight="1" thickBot="1" x14ac:dyDescent="0.3">
      <c r="B22" s="71" t="s">
        <v>28</v>
      </c>
      <c r="C22" s="72"/>
      <c r="D22" s="72"/>
      <c r="E22" s="72"/>
      <c r="F22" s="73"/>
      <c r="G22" s="74"/>
      <c r="H22" s="74"/>
      <c r="I22" s="75"/>
      <c r="J22" s="76"/>
      <c r="K22" s="77">
        <f>SUM(K23:K37)</f>
        <v>20825.000000000004</v>
      </c>
      <c r="L22" s="78">
        <f>SUM(L23:L37)</f>
        <v>24990</v>
      </c>
      <c r="M22" s="51"/>
    </row>
    <row r="23" spans="2:13" ht="22.5" customHeight="1" x14ac:dyDescent="0.25">
      <c r="B23" s="65">
        <v>1</v>
      </c>
      <c r="C23" s="66" t="s">
        <v>14</v>
      </c>
      <c r="D23" s="67" t="s">
        <v>30</v>
      </c>
      <c r="E23" s="68" t="s">
        <v>29</v>
      </c>
      <c r="F23" s="68" t="s">
        <v>29</v>
      </c>
      <c r="G23" s="62" t="s">
        <v>12</v>
      </c>
      <c r="H23" s="62">
        <v>2</v>
      </c>
      <c r="I23" s="69">
        <f t="shared" ref="I23:K33" si="15">J23-J23/6</f>
        <v>183.33333333333334</v>
      </c>
      <c r="J23" s="69">
        <v>220</v>
      </c>
      <c r="K23" s="69">
        <f t="shared" si="15"/>
        <v>366.66666666666669</v>
      </c>
      <c r="L23" s="70">
        <f t="shared" ref="L23:L33" si="16">H23*J23</f>
        <v>440</v>
      </c>
      <c r="M23" s="51"/>
    </row>
    <row r="24" spans="2:13" ht="22.5" customHeight="1" x14ac:dyDescent="0.25">
      <c r="B24" s="19">
        <v>2</v>
      </c>
      <c r="C24" s="42"/>
      <c r="D24" s="18" t="s">
        <v>31</v>
      </c>
      <c r="E24" s="44"/>
      <c r="F24" s="44"/>
      <c r="G24" s="15" t="s">
        <v>12</v>
      </c>
      <c r="H24" s="15">
        <v>2</v>
      </c>
      <c r="I24" s="24">
        <f t="shared" si="15"/>
        <v>208.33333333333334</v>
      </c>
      <c r="J24" s="24">
        <v>250</v>
      </c>
      <c r="K24" s="24">
        <f t="shared" si="15"/>
        <v>416.66666666666669</v>
      </c>
      <c r="L24" s="25">
        <f t="shared" si="16"/>
        <v>500</v>
      </c>
      <c r="M24" s="51"/>
    </row>
    <row r="25" spans="2:13" ht="22.5" customHeight="1" x14ac:dyDescent="0.25">
      <c r="B25" s="19">
        <v>3</v>
      </c>
      <c r="C25" s="42"/>
      <c r="D25" s="18" t="s">
        <v>32</v>
      </c>
      <c r="E25" s="44"/>
      <c r="F25" s="44"/>
      <c r="G25" s="15" t="s">
        <v>12</v>
      </c>
      <c r="H25" s="15">
        <v>3</v>
      </c>
      <c r="I25" s="24">
        <f t="shared" si="15"/>
        <v>183.33333333333334</v>
      </c>
      <c r="J25" s="24">
        <v>220</v>
      </c>
      <c r="K25" s="24">
        <f t="shared" si="15"/>
        <v>550</v>
      </c>
      <c r="L25" s="25">
        <f t="shared" si="16"/>
        <v>660</v>
      </c>
      <c r="M25" s="51"/>
    </row>
    <row r="26" spans="2:13" ht="22.5" customHeight="1" x14ac:dyDescent="0.25">
      <c r="B26" s="19">
        <v>4</v>
      </c>
      <c r="C26" s="42"/>
      <c r="D26" s="18" t="s">
        <v>33</v>
      </c>
      <c r="E26" s="44"/>
      <c r="F26" s="44"/>
      <c r="G26" s="15" t="s">
        <v>12</v>
      </c>
      <c r="H26" s="15">
        <v>15</v>
      </c>
      <c r="I26" s="24">
        <f t="shared" si="15"/>
        <v>208.33333333333334</v>
      </c>
      <c r="J26" s="24">
        <v>250</v>
      </c>
      <c r="K26" s="24">
        <f t="shared" si="15"/>
        <v>3125</v>
      </c>
      <c r="L26" s="25">
        <f t="shared" si="16"/>
        <v>3750</v>
      </c>
      <c r="M26" s="51"/>
    </row>
    <row r="27" spans="2:13" ht="22.5" customHeight="1" x14ac:dyDescent="0.25">
      <c r="B27" s="19">
        <v>5</v>
      </c>
      <c r="C27" s="42"/>
      <c r="D27" s="18" t="s">
        <v>34</v>
      </c>
      <c r="E27" s="44"/>
      <c r="F27" s="44"/>
      <c r="G27" s="15" t="s">
        <v>12</v>
      </c>
      <c r="H27" s="15">
        <v>2</v>
      </c>
      <c r="I27" s="24">
        <f t="shared" si="15"/>
        <v>183.33333333333334</v>
      </c>
      <c r="J27" s="24">
        <v>220</v>
      </c>
      <c r="K27" s="24">
        <f t="shared" si="15"/>
        <v>366.66666666666669</v>
      </c>
      <c r="L27" s="25">
        <f t="shared" si="16"/>
        <v>440</v>
      </c>
      <c r="M27" s="51"/>
    </row>
    <row r="28" spans="2:13" ht="22.5" customHeight="1" x14ac:dyDescent="0.25">
      <c r="B28" s="19">
        <v>6</v>
      </c>
      <c r="C28" s="42"/>
      <c r="D28" s="18" t="s">
        <v>35</v>
      </c>
      <c r="E28" s="44"/>
      <c r="F28" s="44"/>
      <c r="G28" s="15" t="s">
        <v>12</v>
      </c>
      <c r="H28" s="15">
        <v>2</v>
      </c>
      <c r="I28" s="24">
        <f t="shared" si="15"/>
        <v>208.33333333333334</v>
      </c>
      <c r="J28" s="24">
        <v>250</v>
      </c>
      <c r="K28" s="24">
        <f t="shared" si="15"/>
        <v>416.66666666666669</v>
      </c>
      <c r="L28" s="25">
        <f t="shared" si="16"/>
        <v>500</v>
      </c>
      <c r="M28" s="51"/>
    </row>
    <row r="29" spans="2:13" ht="22.5" customHeight="1" x14ac:dyDescent="0.25">
      <c r="B29" s="19">
        <v>7</v>
      </c>
      <c r="C29" s="42"/>
      <c r="D29" s="18" t="s">
        <v>36</v>
      </c>
      <c r="E29" s="44"/>
      <c r="F29" s="44"/>
      <c r="G29" s="15" t="s">
        <v>12</v>
      </c>
      <c r="H29" s="15">
        <v>8</v>
      </c>
      <c r="I29" s="24">
        <f t="shared" si="15"/>
        <v>183.33333333333334</v>
      </c>
      <c r="J29" s="24">
        <v>220</v>
      </c>
      <c r="K29" s="24">
        <f t="shared" si="15"/>
        <v>1466.6666666666667</v>
      </c>
      <c r="L29" s="25">
        <f t="shared" si="16"/>
        <v>1760</v>
      </c>
      <c r="M29" s="51"/>
    </row>
    <row r="30" spans="2:13" ht="22.5" customHeight="1" x14ac:dyDescent="0.25">
      <c r="B30" s="19">
        <v>8</v>
      </c>
      <c r="C30" s="42"/>
      <c r="D30" s="58" t="s">
        <v>45</v>
      </c>
      <c r="E30" s="44"/>
      <c r="F30" s="44"/>
      <c r="G30" s="15" t="s">
        <v>12</v>
      </c>
      <c r="H30" s="15">
        <v>8</v>
      </c>
      <c r="I30" s="24">
        <f t="shared" si="15"/>
        <v>208.33333333333334</v>
      </c>
      <c r="J30" s="24">
        <v>250</v>
      </c>
      <c r="K30" s="24">
        <f t="shared" si="15"/>
        <v>1666.6666666666667</v>
      </c>
      <c r="L30" s="25">
        <f t="shared" si="16"/>
        <v>2000</v>
      </c>
      <c r="M30" s="51"/>
    </row>
    <row r="31" spans="2:13" ht="22.5" customHeight="1" x14ac:dyDescent="0.25">
      <c r="B31" s="19">
        <v>9</v>
      </c>
      <c r="C31" s="42"/>
      <c r="D31" s="18" t="s">
        <v>37</v>
      </c>
      <c r="E31" s="44"/>
      <c r="F31" s="44"/>
      <c r="G31" s="4" t="s">
        <v>12</v>
      </c>
      <c r="H31" s="4">
        <v>1</v>
      </c>
      <c r="I31" s="24">
        <f t="shared" si="15"/>
        <v>208.33333333333334</v>
      </c>
      <c r="J31" s="24">
        <v>250</v>
      </c>
      <c r="K31" s="24">
        <f t="shared" si="15"/>
        <v>208.33333333333334</v>
      </c>
      <c r="L31" s="25">
        <f t="shared" si="16"/>
        <v>250</v>
      </c>
      <c r="M31" s="52"/>
    </row>
    <row r="32" spans="2:13" ht="22.5" customHeight="1" x14ac:dyDescent="0.25">
      <c r="B32" s="19">
        <v>10</v>
      </c>
      <c r="C32" s="42"/>
      <c r="D32" s="18" t="s">
        <v>38</v>
      </c>
      <c r="E32" s="44"/>
      <c r="F32" s="44"/>
      <c r="G32" s="4" t="s">
        <v>12</v>
      </c>
      <c r="H32" s="4">
        <v>7</v>
      </c>
      <c r="I32" s="24">
        <f t="shared" si="15"/>
        <v>183.33333333333334</v>
      </c>
      <c r="J32" s="24">
        <v>220</v>
      </c>
      <c r="K32" s="24">
        <f t="shared" si="15"/>
        <v>1283.3333333333333</v>
      </c>
      <c r="L32" s="25">
        <f t="shared" si="16"/>
        <v>1540</v>
      </c>
      <c r="M32" s="52"/>
    </row>
    <row r="33" spans="2:13" ht="22.5" customHeight="1" x14ac:dyDescent="0.25">
      <c r="B33" s="19">
        <v>11</v>
      </c>
      <c r="C33" s="42"/>
      <c r="D33" s="18" t="s">
        <v>39</v>
      </c>
      <c r="E33" s="44"/>
      <c r="F33" s="44"/>
      <c r="G33" s="4" t="s">
        <v>12</v>
      </c>
      <c r="H33" s="4">
        <v>7</v>
      </c>
      <c r="I33" s="24">
        <f t="shared" si="15"/>
        <v>208.33333333333334</v>
      </c>
      <c r="J33" s="24">
        <v>250</v>
      </c>
      <c r="K33" s="24">
        <f t="shared" si="15"/>
        <v>1458.3333333333333</v>
      </c>
      <c r="L33" s="25">
        <f t="shared" si="16"/>
        <v>1750</v>
      </c>
      <c r="M33" s="52"/>
    </row>
    <row r="34" spans="2:13" ht="22.5" customHeight="1" x14ac:dyDescent="0.25">
      <c r="B34" s="19">
        <v>12</v>
      </c>
      <c r="C34" s="42"/>
      <c r="D34" s="18" t="s">
        <v>46</v>
      </c>
      <c r="E34" s="44"/>
      <c r="F34" s="44"/>
      <c r="G34" s="4" t="s">
        <v>12</v>
      </c>
      <c r="H34" s="4">
        <v>10</v>
      </c>
      <c r="I34" s="24">
        <f t="shared" ref="I34:I37" si="17">J34-J34/6</f>
        <v>500</v>
      </c>
      <c r="J34" s="24">
        <v>600</v>
      </c>
      <c r="K34" s="24">
        <f t="shared" ref="K34:K37" si="18">L34-L34/6</f>
        <v>5000</v>
      </c>
      <c r="L34" s="25">
        <f t="shared" ref="L34:L37" si="19">H34*J34</f>
        <v>6000</v>
      </c>
      <c r="M34" s="59"/>
    </row>
    <row r="35" spans="2:13" ht="22.5" customHeight="1" x14ac:dyDescent="0.25">
      <c r="B35" s="19">
        <v>13</v>
      </c>
      <c r="C35" s="42"/>
      <c r="D35" s="18" t="s">
        <v>42</v>
      </c>
      <c r="E35" s="44"/>
      <c r="F35" s="44"/>
      <c r="G35" s="4" t="s">
        <v>12</v>
      </c>
      <c r="H35" s="4">
        <v>20</v>
      </c>
      <c r="I35" s="24">
        <f t="shared" si="17"/>
        <v>208.33333333333334</v>
      </c>
      <c r="J35" s="24">
        <v>250</v>
      </c>
      <c r="K35" s="24">
        <f t="shared" si="18"/>
        <v>4166.666666666667</v>
      </c>
      <c r="L35" s="25">
        <f t="shared" si="19"/>
        <v>5000</v>
      </c>
      <c r="M35" s="59"/>
    </row>
    <row r="36" spans="2:13" ht="22.5" customHeight="1" x14ac:dyDescent="0.25">
      <c r="B36" s="19">
        <v>14</v>
      </c>
      <c r="C36" s="42"/>
      <c r="D36" s="18" t="s">
        <v>43</v>
      </c>
      <c r="E36" s="44"/>
      <c r="F36" s="44"/>
      <c r="G36" s="4" t="s">
        <v>12</v>
      </c>
      <c r="H36" s="4"/>
      <c r="I36" s="24"/>
      <c r="J36" s="24"/>
      <c r="K36" s="24"/>
      <c r="L36" s="25"/>
      <c r="M36" s="59"/>
    </row>
    <row r="37" spans="2:13" ht="22.5" customHeight="1" thickBot="1" x14ac:dyDescent="0.3">
      <c r="B37" s="64">
        <v>15</v>
      </c>
      <c r="C37" s="43"/>
      <c r="D37" s="20" t="s">
        <v>44</v>
      </c>
      <c r="E37" s="45"/>
      <c r="F37" s="45"/>
      <c r="G37" s="5" t="s">
        <v>12</v>
      </c>
      <c r="H37" s="5">
        <v>1</v>
      </c>
      <c r="I37" s="26">
        <f t="shared" si="17"/>
        <v>333.33333333333331</v>
      </c>
      <c r="J37" s="26">
        <v>400</v>
      </c>
      <c r="K37" s="26">
        <f t="shared" si="18"/>
        <v>333.33333333333331</v>
      </c>
      <c r="L37" s="27">
        <f t="shared" si="19"/>
        <v>400</v>
      </c>
      <c r="M37" s="59"/>
    </row>
    <row r="38" spans="2:13" ht="16.5" thickBot="1" x14ac:dyDescent="0.3">
      <c r="B38" s="46" t="s">
        <v>9</v>
      </c>
      <c r="C38" s="47"/>
      <c r="D38" s="47"/>
      <c r="E38" s="47"/>
      <c r="F38" s="47"/>
      <c r="G38" s="47"/>
      <c r="H38" s="47"/>
      <c r="I38" s="47"/>
      <c r="J38" s="48"/>
      <c r="K38" s="41">
        <f>K22+K6</f>
        <v>48891.666666666672</v>
      </c>
      <c r="L38" s="41">
        <f>L22+L6</f>
        <v>58670</v>
      </c>
      <c r="M38" s="2"/>
    </row>
  </sheetData>
  <mergeCells count="12">
    <mergeCell ref="B22:E22"/>
    <mergeCell ref="C23:C37"/>
    <mergeCell ref="E23:E37"/>
    <mergeCell ref="B38:J38"/>
    <mergeCell ref="B2:M2"/>
    <mergeCell ref="M6:M37"/>
    <mergeCell ref="B6:E6"/>
    <mergeCell ref="B7:E7"/>
    <mergeCell ref="C8:C19"/>
    <mergeCell ref="E8:E19"/>
    <mergeCell ref="F8:F19"/>
    <mergeCell ref="F23:F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2025-01-09T07:41:08Z</dcterms:modified>
</cp:coreProperties>
</file>