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5\+PROGRAME SPECIALE\21231714 perfuziologie\reofertare IV\"/>
    </mc:Choice>
  </mc:AlternateContent>
  <xr:revisionPtr revIDLastSave="0" documentId="13_ncr:1_{E1514377-B996-44F8-ACBB-22403A427AAE}" xr6:coauthVersionLast="47" xr6:coauthVersionMax="47" xr10:uidLastSave="{00000000-0000-0000-0000-000000000000}"/>
  <bookViews>
    <workbookView xWindow="-120" yWindow="-120" windowWidth="29040" windowHeight="15840" xr2:uid="{7B26BCEC-7DCE-4299-8FA3-CE7FBF02BD6D}"/>
  </bookViews>
  <sheets>
    <sheet name="Sheet3" sheetId="1" r:id="rId1"/>
  </sheets>
  <definedNames>
    <definedName name="_xlnm._FilterDatabase" localSheetId="0" hidden="1">Sheet3!$K$3:$N$108</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7" i="1" l="1"/>
  <c r="Q107" i="1" s="1"/>
  <c r="J107" i="1"/>
  <c r="F107" i="1" s="1"/>
  <c r="M106" i="1"/>
  <c r="Q106" i="1" s="1"/>
  <c r="J106" i="1"/>
  <c r="F106" i="1" s="1"/>
  <c r="M105" i="1"/>
  <c r="Q105" i="1" s="1"/>
  <c r="J105" i="1"/>
  <c r="F105" i="1"/>
  <c r="M104" i="1"/>
  <c r="Q104" i="1" s="1"/>
  <c r="J104" i="1"/>
  <c r="F104" i="1" s="1"/>
  <c r="M103" i="1"/>
  <c r="Q103" i="1" s="1"/>
  <c r="J103" i="1"/>
  <c r="F103" i="1" s="1"/>
  <c r="M102" i="1"/>
  <c r="Q102" i="1" s="1"/>
  <c r="J102" i="1"/>
  <c r="F102" i="1" s="1"/>
  <c r="M101" i="1"/>
  <c r="Q101" i="1" s="1"/>
  <c r="J101" i="1"/>
  <c r="F101" i="1" s="1"/>
  <c r="M100" i="1"/>
  <c r="Q100" i="1" s="1"/>
  <c r="J100" i="1"/>
  <c r="F100" i="1" s="1"/>
  <c r="M99" i="1"/>
  <c r="Q99" i="1" s="1"/>
  <c r="J99" i="1"/>
  <c r="F99" i="1"/>
  <c r="M98" i="1"/>
  <c r="Q98" i="1" s="1"/>
  <c r="J98" i="1"/>
  <c r="F98" i="1" s="1"/>
  <c r="M97" i="1"/>
  <c r="Q97" i="1" s="1"/>
  <c r="J97" i="1"/>
  <c r="F97" i="1" s="1"/>
  <c r="M96" i="1"/>
  <c r="Q96" i="1" s="1"/>
  <c r="J96" i="1"/>
  <c r="F96" i="1" s="1"/>
  <c r="M95" i="1"/>
  <c r="N95" i="1" s="1"/>
  <c r="J95" i="1"/>
  <c r="F95" i="1" s="1"/>
  <c r="M94" i="1"/>
  <c r="N94" i="1" s="1"/>
  <c r="J94" i="1"/>
  <c r="F94" i="1" s="1"/>
  <c r="M93" i="1"/>
  <c r="N93" i="1" s="1"/>
  <c r="J93" i="1"/>
  <c r="F93" i="1" s="1"/>
  <c r="M92" i="1"/>
  <c r="Q92" i="1" s="1"/>
  <c r="J92" i="1"/>
  <c r="F92" i="1" s="1"/>
  <c r="M91" i="1"/>
  <c r="Q91" i="1" s="1"/>
  <c r="J91" i="1"/>
  <c r="F91" i="1"/>
  <c r="M90" i="1"/>
  <c r="Q90" i="1" s="1"/>
  <c r="J90" i="1"/>
  <c r="F90" i="1"/>
  <c r="M89" i="1"/>
  <c r="Q89" i="1" s="1"/>
  <c r="J89" i="1"/>
  <c r="F89" i="1" s="1"/>
  <c r="M88" i="1"/>
  <c r="Q88" i="1" s="1"/>
  <c r="J88" i="1"/>
  <c r="F88" i="1" s="1"/>
  <c r="M87" i="1"/>
  <c r="Q87" i="1" s="1"/>
  <c r="J87" i="1"/>
  <c r="F87" i="1" s="1"/>
  <c r="M86" i="1"/>
  <c r="Q86" i="1" s="1"/>
  <c r="J86" i="1"/>
  <c r="F86" i="1" s="1"/>
  <c r="M85" i="1"/>
  <c r="Q85" i="1" s="1"/>
  <c r="J85" i="1"/>
  <c r="F85" i="1" s="1"/>
  <c r="M84" i="1"/>
  <c r="Q84" i="1" s="1"/>
  <c r="J84" i="1"/>
  <c r="F84" i="1" s="1"/>
  <c r="M83" i="1"/>
  <c r="N83" i="1" s="1"/>
  <c r="J83" i="1"/>
  <c r="F83" i="1" s="1"/>
  <c r="M82" i="1"/>
  <c r="N82" i="1" s="1"/>
  <c r="J82" i="1"/>
  <c r="F82" i="1" s="1"/>
  <c r="M81" i="1"/>
  <c r="N81" i="1" s="1"/>
  <c r="J81" i="1"/>
  <c r="F81" i="1"/>
  <c r="M80" i="1"/>
  <c r="Q80" i="1" s="1"/>
  <c r="J80" i="1"/>
  <c r="F80" i="1" s="1"/>
  <c r="M79" i="1"/>
  <c r="Q79" i="1" s="1"/>
  <c r="J79" i="1"/>
  <c r="F79" i="1" s="1"/>
  <c r="M78" i="1"/>
  <c r="N78" i="1" s="1"/>
  <c r="J78" i="1"/>
  <c r="F78" i="1"/>
  <c r="M77" i="1"/>
  <c r="N77" i="1" s="1"/>
  <c r="J77" i="1"/>
  <c r="F77" i="1" s="1"/>
  <c r="M76" i="1"/>
  <c r="Q76" i="1" s="1"/>
  <c r="J76" i="1"/>
  <c r="F76" i="1" s="1"/>
  <c r="M75" i="1"/>
  <c r="N75" i="1" s="1"/>
  <c r="J75" i="1"/>
  <c r="F75" i="1" s="1"/>
  <c r="M74" i="1"/>
  <c r="N74" i="1" s="1"/>
  <c r="J74" i="1"/>
  <c r="F74" i="1" s="1"/>
  <c r="M73" i="1"/>
  <c r="N73" i="1" s="1"/>
  <c r="J73" i="1"/>
  <c r="F73" i="1" s="1"/>
  <c r="M72" i="1"/>
  <c r="Q72" i="1" s="1"/>
  <c r="J72" i="1"/>
  <c r="F72" i="1" s="1"/>
  <c r="M71" i="1"/>
  <c r="Q71" i="1" s="1"/>
  <c r="J71" i="1"/>
  <c r="F71" i="1"/>
  <c r="M70" i="1"/>
  <c r="Q70" i="1" s="1"/>
  <c r="J70" i="1"/>
  <c r="F70" i="1" s="1"/>
  <c r="M69" i="1"/>
  <c r="Q69" i="1" s="1"/>
  <c r="J69" i="1"/>
  <c r="F69" i="1" s="1"/>
  <c r="M68" i="1"/>
  <c r="Q68" i="1" s="1"/>
  <c r="J68" i="1"/>
  <c r="F68" i="1"/>
  <c r="M67" i="1"/>
  <c r="Q67" i="1" s="1"/>
  <c r="J67" i="1"/>
  <c r="F67" i="1" s="1"/>
  <c r="M66" i="1"/>
  <c r="N66" i="1" s="1"/>
  <c r="J66" i="1"/>
  <c r="F66" i="1" s="1"/>
  <c r="M65" i="1"/>
  <c r="Q65" i="1" s="1"/>
  <c r="J65" i="1"/>
  <c r="F65" i="1" s="1"/>
  <c r="M64" i="1"/>
  <c r="Q64" i="1" s="1"/>
  <c r="J64" i="1"/>
  <c r="F64" i="1" s="1"/>
  <c r="M63" i="1"/>
  <c r="N63" i="1" s="1"/>
  <c r="J63" i="1"/>
  <c r="F63" i="1" s="1"/>
  <c r="M62" i="1"/>
  <c r="N62" i="1" s="1"/>
  <c r="J62" i="1"/>
  <c r="F62" i="1" s="1"/>
  <c r="M61" i="1"/>
  <c r="N61" i="1" s="1"/>
  <c r="J61" i="1"/>
  <c r="F61" i="1" s="1"/>
  <c r="M60" i="1"/>
  <c r="Q60" i="1" s="1"/>
  <c r="J60" i="1"/>
  <c r="F60" i="1"/>
  <c r="M59" i="1"/>
  <c r="Q59" i="1" s="1"/>
  <c r="J59" i="1"/>
  <c r="F59" i="1"/>
  <c r="M58" i="1"/>
  <c r="Q58" i="1" s="1"/>
  <c r="J58" i="1"/>
  <c r="F58" i="1" s="1"/>
  <c r="M57" i="1"/>
  <c r="Q57" i="1" s="1"/>
  <c r="J57" i="1"/>
  <c r="F57" i="1" s="1"/>
  <c r="M56" i="1"/>
  <c r="Q56" i="1" s="1"/>
  <c r="J56" i="1"/>
  <c r="F56" i="1" s="1"/>
  <c r="M55" i="1"/>
  <c r="N55" i="1" s="1"/>
  <c r="J55" i="1"/>
  <c r="F55" i="1" s="1"/>
  <c r="Q54" i="1"/>
  <c r="M54" i="1"/>
  <c r="N54" i="1" s="1"/>
  <c r="J54" i="1"/>
  <c r="F54" i="1"/>
  <c r="M53" i="1"/>
  <c r="N53" i="1" s="1"/>
  <c r="J53" i="1"/>
  <c r="F53" i="1" s="1"/>
  <c r="M52" i="1"/>
  <c r="Q52" i="1" s="1"/>
  <c r="J52" i="1"/>
  <c r="F52" i="1" s="1"/>
  <c r="N51" i="1"/>
  <c r="M51" i="1"/>
  <c r="Q51" i="1" s="1"/>
  <c r="J51" i="1"/>
  <c r="F51" i="1" s="1"/>
  <c r="M50" i="1"/>
  <c r="Q50" i="1" s="1"/>
  <c r="J50" i="1"/>
  <c r="F50" i="1" s="1"/>
  <c r="M49" i="1"/>
  <c r="Q49" i="1" s="1"/>
  <c r="J49" i="1"/>
  <c r="F49" i="1" s="1"/>
  <c r="M48" i="1"/>
  <c r="Q48" i="1" s="1"/>
  <c r="J48" i="1"/>
  <c r="F48" i="1" s="1"/>
  <c r="M47" i="1"/>
  <c r="Q47" i="1" s="1"/>
  <c r="J47" i="1"/>
  <c r="F47" i="1" s="1"/>
  <c r="M46" i="1"/>
  <c r="Q46" i="1" s="1"/>
  <c r="J46" i="1"/>
  <c r="F46" i="1" s="1"/>
  <c r="M45" i="1"/>
  <c r="Q45" i="1" s="1"/>
  <c r="J45" i="1"/>
  <c r="F45" i="1" s="1"/>
  <c r="M44" i="1"/>
  <c r="Q44" i="1" s="1"/>
  <c r="J44" i="1"/>
  <c r="F44" i="1" s="1"/>
  <c r="M43" i="1"/>
  <c r="Q43" i="1" s="1"/>
  <c r="J43" i="1"/>
  <c r="F43" i="1" s="1"/>
  <c r="M42" i="1"/>
  <c r="Q42" i="1" s="1"/>
  <c r="J42" i="1"/>
  <c r="F42" i="1" s="1"/>
  <c r="Q41" i="1"/>
  <c r="M41" i="1"/>
  <c r="N41" i="1" s="1"/>
  <c r="J41" i="1"/>
  <c r="F41" i="1" s="1"/>
  <c r="M40" i="1"/>
  <c r="Q40" i="1" s="1"/>
  <c r="J40" i="1"/>
  <c r="F40" i="1" s="1"/>
  <c r="M39" i="1"/>
  <c r="N39" i="1" s="1"/>
  <c r="J39" i="1"/>
  <c r="F39" i="1" s="1"/>
  <c r="M38" i="1"/>
  <c r="N38" i="1" s="1"/>
  <c r="J38" i="1"/>
  <c r="F38" i="1" s="1"/>
  <c r="M37" i="1"/>
  <c r="N37" i="1" s="1"/>
  <c r="J37" i="1"/>
  <c r="F37" i="1" s="1"/>
  <c r="M36" i="1"/>
  <c r="Q36" i="1" s="1"/>
  <c r="J36" i="1"/>
  <c r="F36" i="1" s="1"/>
  <c r="M35" i="1"/>
  <c r="Q35" i="1" s="1"/>
  <c r="J35" i="1"/>
  <c r="F35" i="1" s="1"/>
  <c r="M34" i="1"/>
  <c r="Q34" i="1" s="1"/>
  <c r="J34" i="1"/>
  <c r="F34" i="1" s="1"/>
  <c r="M33" i="1"/>
  <c r="Q33" i="1" s="1"/>
  <c r="J33" i="1"/>
  <c r="F33" i="1" s="1"/>
  <c r="M32" i="1"/>
  <c r="Q32" i="1" s="1"/>
  <c r="J32" i="1"/>
  <c r="F32" i="1" s="1"/>
  <c r="M31" i="1"/>
  <c r="Q31" i="1" s="1"/>
  <c r="J31" i="1"/>
  <c r="F31" i="1" s="1"/>
  <c r="M30" i="1"/>
  <c r="Q30" i="1" s="1"/>
  <c r="J30" i="1"/>
  <c r="F30" i="1" s="1"/>
  <c r="M29" i="1"/>
  <c r="N29" i="1" s="1"/>
  <c r="J29" i="1"/>
  <c r="F29" i="1" s="1"/>
  <c r="M28" i="1"/>
  <c r="Q28" i="1" s="1"/>
  <c r="J28" i="1"/>
  <c r="F28" i="1" s="1"/>
  <c r="M27" i="1"/>
  <c r="N27" i="1" s="1"/>
  <c r="J27" i="1"/>
  <c r="F27" i="1" s="1"/>
  <c r="M26" i="1"/>
  <c r="N26" i="1" s="1"/>
  <c r="J26" i="1"/>
  <c r="F26" i="1"/>
  <c r="M25" i="1"/>
  <c r="N25" i="1" s="1"/>
  <c r="J25" i="1"/>
  <c r="F25" i="1" s="1"/>
  <c r="M24" i="1"/>
  <c r="Q24" i="1" s="1"/>
  <c r="J24" i="1"/>
  <c r="F24" i="1" s="1"/>
  <c r="N23" i="1"/>
  <c r="M23" i="1"/>
  <c r="Q23" i="1" s="1"/>
  <c r="J23" i="1"/>
  <c r="F23" i="1" s="1"/>
  <c r="M22" i="1"/>
  <c r="Q22" i="1" s="1"/>
  <c r="J22" i="1"/>
  <c r="F22" i="1" s="1"/>
  <c r="M21" i="1"/>
  <c r="Q21" i="1" s="1"/>
  <c r="J21" i="1"/>
  <c r="F21" i="1" s="1"/>
  <c r="M20" i="1"/>
  <c r="Q20" i="1" s="1"/>
  <c r="J20" i="1"/>
  <c r="F20" i="1" s="1"/>
  <c r="M19" i="1"/>
  <c r="Q19" i="1" s="1"/>
  <c r="J19" i="1"/>
  <c r="F19" i="1"/>
  <c r="M18" i="1"/>
  <c r="Q18" i="1" s="1"/>
  <c r="J18" i="1"/>
  <c r="F18" i="1" s="1"/>
  <c r="M17" i="1"/>
  <c r="Q17" i="1" s="1"/>
  <c r="J17" i="1"/>
  <c r="F17" i="1" s="1"/>
  <c r="M16" i="1"/>
  <c r="Q16" i="1" s="1"/>
  <c r="J16" i="1"/>
  <c r="F16" i="1" s="1"/>
  <c r="M15" i="1"/>
  <c r="Q15" i="1" s="1"/>
  <c r="J15" i="1"/>
  <c r="F15" i="1" s="1"/>
  <c r="Q14" i="1"/>
  <c r="N14" i="1"/>
  <c r="M14" i="1"/>
  <c r="J14" i="1"/>
  <c r="F14" i="1" s="1"/>
  <c r="M13" i="1"/>
  <c r="Q13" i="1" s="1"/>
  <c r="F13" i="1"/>
  <c r="M12" i="1"/>
  <c r="Q12" i="1" s="1"/>
  <c r="J12" i="1"/>
  <c r="F12" i="1" s="1"/>
  <c r="M11" i="1"/>
  <c r="Q11" i="1" s="1"/>
  <c r="J11" i="1"/>
  <c r="F11" i="1"/>
  <c r="M10" i="1"/>
  <c r="Q10" i="1" s="1"/>
  <c r="J10" i="1"/>
  <c r="F10" i="1" s="1"/>
  <c r="M9" i="1"/>
  <c r="N9" i="1" s="1"/>
  <c r="J9" i="1"/>
  <c r="F9" i="1" s="1"/>
  <c r="M8" i="1"/>
  <c r="Q8" i="1" s="1"/>
  <c r="J8" i="1"/>
  <c r="F8" i="1" s="1"/>
  <c r="M7" i="1"/>
  <c r="Q7" i="1" s="1"/>
  <c r="J7" i="1"/>
  <c r="F7" i="1" s="1"/>
  <c r="Q6" i="1"/>
  <c r="M6" i="1"/>
  <c r="N6" i="1" s="1"/>
  <c r="J6" i="1"/>
  <c r="F6" i="1" s="1"/>
  <c r="M5" i="1"/>
  <c r="Q5" i="1" s="1"/>
  <c r="J5" i="1"/>
  <c r="F5" i="1" s="1"/>
  <c r="M4" i="1"/>
  <c r="N4" i="1" s="1"/>
  <c r="J4" i="1"/>
  <c r="F4" i="1" s="1"/>
  <c r="N103" i="1" l="1"/>
  <c r="N32" i="1"/>
  <c r="N18" i="1"/>
  <c r="N10" i="1"/>
  <c r="N15" i="1"/>
  <c r="Q75" i="1"/>
  <c r="N11" i="1"/>
  <c r="N16" i="1"/>
  <c r="N35" i="1"/>
  <c r="N48" i="1"/>
  <c r="N86" i="1"/>
  <c r="N44" i="1"/>
  <c r="Q63" i="1"/>
  <c r="N91" i="1"/>
  <c r="Q78" i="1"/>
  <c r="Q82" i="1"/>
  <c r="Q66" i="1"/>
  <c r="N13" i="1"/>
  <c r="N43" i="1"/>
  <c r="N46" i="1"/>
  <c r="N59" i="1"/>
  <c r="N79" i="1"/>
  <c r="Q93" i="1"/>
  <c r="N97" i="1"/>
  <c r="N100" i="1"/>
  <c r="Q83" i="1"/>
  <c r="Q9" i="1"/>
  <c r="N19" i="1"/>
  <c r="Q26" i="1"/>
  <c r="N30" i="1"/>
  <c r="Q29" i="1"/>
  <c r="N67" i="1"/>
  <c r="Q74" i="1"/>
  <c r="N87" i="1"/>
  <c r="Q94" i="1"/>
  <c r="N98" i="1"/>
  <c r="N105" i="1"/>
  <c r="Q27" i="1"/>
  <c r="N47" i="1"/>
  <c r="N71" i="1"/>
  <c r="N8" i="1"/>
  <c r="N20" i="1"/>
  <c r="N65" i="1"/>
  <c r="N85" i="1"/>
  <c r="N31" i="1"/>
  <c r="Q38" i="1"/>
  <c r="N42" i="1"/>
  <c r="Q55" i="1"/>
  <c r="N68" i="1"/>
  <c r="N88" i="1"/>
  <c r="Q95" i="1"/>
  <c r="N99" i="1"/>
  <c r="Q39" i="1"/>
  <c r="Q62" i="1"/>
  <c r="Q4" i="1"/>
  <c r="Q25" i="1"/>
  <c r="Q37" i="1"/>
  <c r="Q53" i="1"/>
  <c r="Q61" i="1"/>
  <c r="Q73" i="1"/>
  <c r="Q77" i="1"/>
  <c r="Q81" i="1"/>
  <c r="N7" i="1"/>
  <c r="N28" i="1"/>
  <c r="N40" i="1"/>
  <c r="N56" i="1"/>
  <c r="N64" i="1"/>
  <c r="N76" i="1"/>
  <c r="N84" i="1"/>
  <c r="N96" i="1"/>
  <c r="N12" i="1"/>
  <c r="N17" i="1"/>
  <c r="N21" i="1"/>
  <c r="N33" i="1"/>
  <c r="N45" i="1"/>
  <c r="N49" i="1"/>
  <c r="N57" i="1"/>
  <c r="N69" i="1"/>
  <c r="N89" i="1"/>
  <c r="N101" i="1"/>
  <c r="N5" i="1"/>
  <c r="N106" i="1"/>
  <c r="N24" i="1"/>
  <c r="N36" i="1"/>
  <c r="N52" i="1"/>
  <c r="N60" i="1"/>
  <c r="N72" i="1"/>
  <c r="N80" i="1"/>
  <c r="N92" i="1"/>
  <c r="N104" i="1"/>
  <c r="N22" i="1"/>
  <c r="N34" i="1"/>
  <c r="N50" i="1"/>
  <c r="N58" i="1"/>
  <c r="N70" i="1"/>
  <c r="N90" i="1"/>
  <c r="N102" i="1"/>
  <c r="N107" i="1"/>
  <c r="Q108" i="1" l="1"/>
</calcChain>
</file>

<file path=xl/sharedStrings.xml><?xml version="1.0" encoding="utf-8"?>
<sst xmlns="http://schemas.openxmlformats.org/spreadsheetml/2006/main" count="533" uniqueCount="311">
  <si>
    <t>CANTITITAEA MAXIMĂ</t>
  </si>
  <si>
    <t>RAMAS</t>
  </si>
  <si>
    <t>IMSP INSTITUTUL DE CARDIOLOGIE</t>
  </si>
  <si>
    <t>IMSP SPITALUL CLINIC REPUBLICAN TIMOFEI MOSNEAGA</t>
  </si>
  <si>
    <t>total</t>
  </si>
  <si>
    <t>în acord</t>
  </si>
  <si>
    <t>Nr. Lot</t>
  </si>
  <si>
    <t>Denumire Lot</t>
  </si>
  <si>
    <t xml:space="preserve">Cantitatea </t>
  </si>
  <si>
    <t>Specificarea tehnică deplină solicitată de către autoritatea contractantă</t>
  </si>
  <si>
    <t xml:space="preserve">Valoarea Estimată fără TVA </t>
  </si>
  <si>
    <t>1-39620</t>
  </si>
  <si>
    <t>Adaptor cardioplegic de tip Y cu vent pentru adulti si copii</t>
  </si>
  <si>
    <t>Bucată</t>
  </si>
  <si>
    <t>Lungime integrală (cm)   -   19,1 Lungime piciorului comun (cm)   -   7,6</t>
  </si>
  <si>
    <t>2-39620</t>
  </si>
  <si>
    <t>Adaptor cardioplegic pentru cardioplegia selectiva coronara</t>
  </si>
  <si>
    <t xml:space="preserve">Lungime piciorului comun (cm)   -   8,9
Lungimea piciorelor separate (cm) -25,4 
</t>
  </si>
  <si>
    <t>3-39620</t>
  </si>
  <si>
    <t>Canula antegrada cardioplegica lunga pentru interventii minimal invazive 7 Fr</t>
  </si>
  <si>
    <t xml:space="preserve">Lungimea canulei – 31-34 cm dimensiunile interne 7 Fr
Introducer- da
Diametrul intern -7 Fr
</t>
  </si>
  <si>
    <t>4-39620</t>
  </si>
  <si>
    <t>Canula antegrada cardioplegica lunga pentru interventii minimal invazive 9 FR</t>
  </si>
  <si>
    <t xml:space="preserve">Lungimea canulei – 31- 34 cm, dimensiunile interne 9 Fr
Introducer- da
Diametrul intern -9 Fr
</t>
  </si>
  <si>
    <t>5-39620</t>
  </si>
  <si>
    <t>Canula arteriala periferica femorala  17F</t>
  </si>
  <si>
    <t xml:space="preserve">marimea interna (Fr ) - 17                                                                                                                                                                                                          
Introducător   -   da
Forma canulelor   -   Dreaptă alungită
Materialul vârfului   -   Polivinilclorid
Rezistente la răsucire   -   Armată
Mărimea conectorului (inch)   -   3/8                                                                       Cu dilatatooare vasculare in kit               
</t>
  </si>
  <si>
    <t>6-39620</t>
  </si>
  <si>
    <t>Canula arteriala periferica femorala  19F</t>
  </si>
  <si>
    <t xml:space="preserve">marimea interna (Fr ) - 19                                                                                                                                                                                                     
Introducător   -   da
Forma canulelor   -   Dreaptă alungită
Materialul vârfului   -   Polivinilclorid
Rezistente la răsucire   -   Armată
Mărimea conectorului (inch)   -   3/8                                                                        Cu dilatatooare vasculare in kit               
</t>
  </si>
  <si>
    <t>7-39620</t>
  </si>
  <si>
    <t>Canula arteriala periferica femorala  21F</t>
  </si>
  <si>
    <t xml:space="preserve">marimea interna (Fr ) - 21                                                                                                                                                                                             
Introducător   -   da
Forma canulelor   -   Dreaptă alungită
Materialul vârfului   -   Polivinilclorid
Rezistente la răsucire   -   Armată
Mărimea conectorului (inch)   -   3/8                                                                        Cu dilatatooare vasculare in kit               
</t>
  </si>
  <si>
    <t>8-39620</t>
  </si>
  <si>
    <t>Canula venoasa Bi-Cavala pentru canularea venelor cave pentru interventii cardiace minimal invazive (MICS)</t>
  </si>
  <si>
    <t>Diametrul 27 Fr., Lungimea nu mai mica de 75cm.  Conexiunea este 3/8 si 1/2 inch( adapter anexat ). Canula dublu-stage pentru drenarea venei cave superioare si venei cave inferioare. Gaurile destinate pentru vena cava superioara sunt multiple, care cuprinde doar regiunea terminala a canulei, pe un parcurs de pana la 4cm. Cu dilatatoare vasculare in kit. Canula fiind compatibila cu sistemul VAC-Asist.</t>
  </si>
  <si>
    <t>9-39620</t>
  </si>
  <si>
    <t>Diametrul 23/25  Fr. Lungimea minim 66cm. Conexiunea este 3/8  si 1/2 inch (adater anexat). Canula dublu-stage pentru drenarea venei cave superioare si venei cave inferioare. Gaurile destinate pentru vena cava superioara sunt multiple, care cuprinde doar regiunea terminala a canulei, pe un parcurs de pana la 4cm.Cu dilatatoare vasculare in kit  Canula fiind compatibila cu sistemul VAC-Asist.</t>
  </si>
  <si>
    <t>10-39620</t>
  </si>
  <si>
    <t>Lungimea minim 66cm 21/23 Fr. Conectarea este 3/8  si 1/2  Adaptor anexat.  Canula dublu-stage pentru drenarea venei cave superioare si venei cave inferioare. Gaurile destinate pentru vena cava superioara sunt multiple, care cuprinde doar regiunea terminala a canulei, pe un parcurs de pana la 4cm. Cu dilatatoare vasculare in kit Canula fiind compatibila cu sistemul VAC-Asist.</t>
  </si>
  <si>
    <t>11-39620</t>
  </si>
  <si>
    <t>Canula venoasa bilumen ovale aplatizate pentru adulti,Mărimea  internă (Fr)   -   32-40</t>
  </si>
  <si>
    <t xml:space="preserve">Mărimea  internă (Fr)   -   32-40
Forma canulei   -   Dreaptă, cu lumen aplatizat
Rezistente la răsucire,flexibil   -   Armată
Prevăzute cu marcaje de adâncime   -   Da
Mărimea conectorului incorporat (inch)   -   ½
</t>
  </si>
  <si>
    <t>12-39620</t>
  </si>
  <si>
    <t xml:space="preserve">Canula venoasa bilumen ovale aplatizate pentru adulti, Mărimea  internă (Fr)   -   36-46 </t>
  </si>
  <si>
    <t xml:space="preserve">Mărimea  internă (Fr)   -   36-46
Forma canulei   -   Dreaptă, cu lumen aplatizat
Rezistente la răsucire   -   Armată
Prevăzute cu marcaje de adâncime   -   Da
Gradient ( diferenta presiunii) la debit pompei arteriale 5,5 litri /min, mm Hg – nu mai mare de 6 
Mărimea conectorului incorporat (inch)   -   ½
</t>
  </si>
  <si>
    <t>13-39620</t>
  </si>
  <si>
    <t>Canula venoasa bilumen pentru adulti, ărimea  internă (Fr)   -   36-51</t>
  </si>
  <si>
    <t xml:space="preserve">Mărimea  internă (Fr)   -   36-51
Forma canulei   -   Dreaptă
Rezistente la răsucire,flexibil   -   Armată,flexibile cu kinking rezistenta ,si perete subtire 
Prevăzute cu marcaje de adâncime   -   Da
Mărimea conectorului incorporat (inch)   -   ½
</t>
  </si>
  <si>
    <t>14-39620</t>
  </si>
  <si>
    <t>Canula venoasa bilumen pentru adulti, Mărimea  internă (Fr)   -   34/46</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</si>
  <si>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</si>
  <si>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16-39620</t>
  </si>
  <si>
    <t xml:space="preserve">Canulă venoasă monolumen dreaptă pentru copii, Mărimea  internă (Fr)   -   12  </t>
  </si>
  <si>
    <t xml:space="preserve">Mărimea  internă (Fr)   -   12 
Mărimea conectorului (inch)   -1/4
Forma canulelor   -   dreaptă,
Tipul vârfului   -   Polivinilclorid,cu multiple orificii de intrate (nu mai putin de 8,amplasat in 2 nivele)
Rezistente la răsucire   -   Armate,kinking rezistente,elastice, cu perete subtire
</t>
  </si>
  <si>
    <t>17-39620</t>
  </si>
  <si>
    <t xml:space="preserve">Canulă venoasă monolumen dreaptă pentru copii, Mărimea  internă (Fr)   -   14 </t>
  </si>
  <si>
    <t xml:space="preserve">Mărimea  internă (Fr)   -   14 
Mărimea conectorului (inch)   -1/4
Forma canulelor   -   dreaptă,
Tipul vârfului   -   Polivinilclorid,cu multiple orificii de intrate (nu mai putin de 8,amplasat in 2 nivele)
Rezistente la răsucire   -   Armate,kinking rezistente,elastice, cu perete subtire
</t>
  </si>
  <si>
    <t>18-39620</t>
  </si>
  <si>
    <t xml:space="preserve">Canulă venoasă monolumen dreaptă pentru copii, Mărimea  internă (Fr)   -   16  </t>
  </si>
  <si>
    <t xml:space="preserve">Mărimea  internă (Fr)   -   16 
Mărimea conectorului (inch)   -1/4
Forma canulelor   -   dreaptă,
Tipul vârfului   -   Polivinilclorid,cu multiple orificii de intrate (nu mai putin de 8,amplasat in 2 nivele)
Rezistente la răsucire   -   Armate,kinking rezistente,elastice, cu perete subtire
</t>
  </si>
  <si>
    <t>19-39620</t>
  </si>
  <si>
    <t xml:space="preserve">Canulă venoasă monolumen dreaptă pentru copii, Mărimea  internă (Fr)   -   18  </t>
  </si>
  <si>
    <t xml:space="preserve">Mărimea  internă (Fr)   -   18 
Mărimea conectorului (inch)   -1/4 și 3/8
Forma canulelor   -   dreaptă,
Tipul vârfului   -   Polivinilclorid,cu multiple orificii de intrate (nu mai putin de 8,amplasat in 2 nivele)
Rezistente la răsucire   -   Armate,kinking rezistente,elastice, cu perete subtire
</t>
  </si>
  <si>
    <t>20-39620</t>
  </si>
  <si>
    <t xml:space="preserve">Canulă venoasă monolumen dreaptă pentru copii, Mărimea  internă (Fr)   -   20   </t>
  </si>
  <si>
    <t xml:space="preserve">Mărimea  internă (Fr)   -   20  
Mărimea conectorului (inch)   -1/4 și 3/8
Forma canulelor   -   dreaptă,
Tipul vârfului   -   Polivinilclorid,cu multiple orificii de intrate (nu mai putin de 8,amplasat in 2 nivele)
Rezistente la răsucire   -   Armate,kinking rezistente,elastice, cu perete subtire
</t>
  </si>
  <si>
    <t>21-39620</t>
  </si>
  <si>
    <t xml:space="preserve">Canulă venoasă monolumen dreaptă pentru copii, Mărimea  internă (Fr)   -   22 </t>
  </si>
  <si>
    <t xml:space="preserve">Mărimea  internă (Fr)   -   22
Mărimea conectorului (inch)   -1/4 și 3/8
Forma canulelor   -   dreaptă,
Tipul vârfului   -   Polivinilclorid,cu multiple orificii de intrate (nu mai putin de 8,amplasat in 2 nivele)
Rezistente la răsucire   -   Armate,kinking rezistente,elastice, cu perete subtire
</t>
  </si>
  <si>
    <t>22-39620</t>
  </si>
  <si>
    <t xml:space="preserve">Canulă venoasă monolumen dreaptă pentru copii, Mărimea  internă (Fr)   -   24  </t>
  </si>
  <si>
    <t xml:space="preserve">Mărimea  internă (Fr)   -   24 
Mărimea conectorului (inch)   -1/4 și 3/8
Forma canulelor   -   dreaptă,
Tipul vârfului   -   Polivinilclorid,cu multiple orificii de intrate (nu mai putin de 8,amplasat in 2 nivele)
Rezistente la răsucire   -   Armate,kinking rezistente,elastice, cu perete subtire
</t>
  </si>
  <si>
    <t>23-39620</t>
  </si>
  <si>
    <t xml:space="preserve">Canulă venoasă monolumen dreaptă pentru copii,Mărimea  internă (Fr)   -  26 </t>
  </si>
  <si>
    <t xml:space="preserve">Mărimea  internă (Fr)   -  26
Mărimea conectorului (inch)   -3/8
Forma canulelor   -   dreaptă,
Tipul vârfului   -   Polivinilclorid,cu multiple orificii de intrate (nu mai putin de 8,amplasat in 2 nivele)
Rezistente la răsucire   -   Armate,kinking rezistente,elastice, cu perete subtire
</t>
  </si>
  <si>
    <t>24-39620</t>
  </si>
  <si>
    <t xml:space="preserve">Canulă venoasă monolumen dreaptă pentru adulti, Mărimea  internă (Fr)   -   28  </t>
  </si>
  <si>
    <t xml:space="preserve">Mărimea  internă (Fr)   -   28 
Mărimea conectorului (inch)   -   3/8
Forma canulelor   -   Dreaptă
Tipul vârfului   -   Polivinilclorid.cu multiple orificii de intrare (nu mai putin de 3/8)
Rezistente la răsucire   -   Armate, kinking rezistente,elastice,cu perete subtire
</t>
  </si>
  <si>
    <t>25-39620</t>
  </si>
  <si>
    <t xml:space="preserve">Canulă venoasă monolumen dreaptă pentru adulti, Mărimea  internă (Fr)   -   30   </t>
  </si>
  <si>
    <t xml:space="preserve">Mărimea  internă (Fr)   -   30  
Mărimea conectorului (inch)   -   3/8
Forma canulelor   -   Dreaptă
Tipul vârfului   -   Polivinilclorid.cu multiple orificii de intrare (nu mai putin de 3/8)
Rezistente la răsucire   -   Armate, kinking rezistente,elastice,cu perete subtire
</t>
  </si>
  <si>
    <t>26-39620</t>
  </si>
  <si>
    <t>Canulă venoasă monolumen dreaptă pentru adulti Mărimea  internă (Fr)   -   32
Forma canulelor   -   Dreaptă</t>
  </si>
  <si>
    <t xml:space="preserve">Mărimea  internă (Fr)   -   32
Forma canulelor   -   Dreaptă
Tipul vârfului   -   Polivinilclorid
Lungimea canulei cm – 36-40
Rezistente la răsucire   -   Armate
Gradient ( diferenta presiunii) la debit pompei arteriale 5,5 litr /min, mm Hg – nu mai mare de 27
Mărimea conectorului incorporat  (inch)   -   3/8
</t>
  </si>
  <si>
    <t>27-39620</t>
  </si>
  <si>
    <t>Canulă venoasă monolumen dreaptă pentru adulti Mărimea  internă (Fr)   -   34
Forma canulelor   -   Dreaptă</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</si>
  <si>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</si>
  <si>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28-39620</t>
  </si>
  <si>
    <t xml:space="preserve">Canulă venoasă monolumen dreaptă pentru adulti Mărimea  internă (Fr)   -   36
Forma canulei   -   dreapta </t>
  </si>
  <si>
    <t xml:space="preserve">Mărimea  internă (Fr)   -   36
Forma canulei   -   dreapta 
Tipul vârfului   - polivinilclorid
Lungimea canulei cm – 36-40
Rezistente la răsucire   -   Armate
Gradient ( diferenta presiunii) la debit pompei arteriale 5,5 litr /min, mm Hg – nu mai mare de 12
Mărimea conectorului (inch)   -3/8
</t>
  </si>
  <si>
    <t>29-39620</t>
  </si>
  <si>
    <t>Canulă venoasă monolumen încovoiate tip „Pacifico”pentru adulti, Mărimea  internă (Fr)   -   31</t>
  </si>
  <si>
    <t xml:space="preserve">Mărimea  internă (Fr)   -   31
Forma canulei   -   Încovoiată
Tipul vârfului   -   Metalic
Lungimea canulei , cm – 35,6 cm
Rezistente la răsucire   -   Armate
Gradient ( diferenta presiunii) la debit pompei arteriale 5,5 litri /min, mm Hg – nu mai mare de 20 
Mărimea conectorului   (inch)   -   3/8
</t>
  </si>
  <si>
    <t>30-39620</t>
  </si>
  <si>
    <t>Canulă venoasă monolumen încovoiate tip „Pacifico”pentru adulti, Mărimea  internă (Fr)   -   28</t>
  </si>
  <si>
    <t xml:space="preserve">Mărimea  internă (Fr)   -   28
Forma canulei   -   Încovoiată
Tipul vârfului   -   Metalic
Lungimea canulei , cm – 35,6 cm
Rezistente la răsucire   -   Armate
Gradient ( diferenta presiunii) la debit pompei arteriale 5,5 litri /min, mm Hg – nu mai mare de 25 
Mărimea conectorului   (inch)   -   3/8
</t>
  </si>
  <si>
    <t>31-39620</t>
  </si>
  <si>
    <t>Canulă venoasă monolumen încovoiate tip „Pacifico”pentru adulti, Mărimea  internă (Fr)   -   24</t>
  </si>
  <si>
    <t xml:space="preserve">Mărimea  internă (Fr)   -   24
Forma canulei   -   Încovoiată
Tipul vârfului   -   Metalic
Lungimea canulei , cm – 35,6 cm
Rezistente la răsucire   -   Armate
Gradient ( diferenta presiunii) la debit pompei arteriale 5,5 litri /min, mm Hg – nu mai mare de 25 
Mărimea conectorului (inch)   -   3/8
</t>
  </si>
  <si>
    <t>32-39620</t>
  </si>
  <si>
    <t>Canulă venoasă monolumen încovoiate tip „Pacifico”pentru adulti, Mărimea  internă (Fr)   -   22</t>
  </si>
  <si>
    <t xml:space="preserve">Mărimea  internă (Fr)   -   22
Forma canulei   -   Încovoiată
Tipul vârfului   -   Metalic
Lungimea canulei , cm – 35,6 cm
Rezistente la răsucire   -   Armate
Gradient ( diferenta presiunii) la debit pompei arteriale 5,5 litri /min, mm Hg – nu mai mare de 40
Mărimea conectorului (inch)   -   3/8
</t>
  </si>
  <si>
    <t>33-39620</t>
  </si>
  <si>
    <t>Canulă venoasă monolumen încovoiate tip „Pacifico”pentru copii, Mărimea (Fr)   -   20</t>
  </si>
  <si>
    <t xml:space="preserve">Mărimea (Fr)   -   20. Mărimea conectorului integrat   -  ¼. Forma canulei   -   Încovoiată. Tipul vârfului   -   Metalic. Rezistente la răsucire   -   Armate ,flexibile cu kinking rezistenta ,si perete subtire </t>
  </si>
  <si>
    <t>34-39620</t>
  </si>
  <si>
    <t>Canulă venoasă monolumen încovoiate tip „Pacifico”pentru copii, Mărimea (Fr)   -   18</t>
  </si>
  <si>
    <t xml:space="preserve">Mărimea (Fr)   -   18. Mărimea conectorului integrat   -  ¼ . Forma canulei   -   Încovoiată. Tipul vârfului   -   Metalic. Rezistente la răsucire   -   Armate ,flexibile cu kinking rezistenta ,si perete subtire </t>
  </si>
  <si>
    <t>35-39620</t>
  </si>
  <si>
    <t>Canulă venoasă monolumen încovoiate tip „Pacifico”pentru copii, Mărimea (Fr)   -   16.</t>
  </si>
  <si>
    <t xml:space="preserve">Mărimea (Fr)   -   16. Mărimea conectorului integrat   -  ¼ . Forma canulei   -   Încovoiată. Tipul vârfului   -   Metalic. Rezistente la răsucire   -   Armate ,flexibile cu kinking rezistenta ,si perete subtire </t>
  </si>
  <si>
    <t>36-39620</t>
  </si>
  <si>
    <t>Canulă venoasă monolumen încovoiate tip „Pacifico”pentru copii, Mărimea (Fr)   -   14</t>
  </si>
  <si>
    <t xml:space="preserve">Mărimea (Fr)   -   14. Mărimea conectorului integrat   -  ¼ . Forma canulei   -   Încovoiată. Tipul vârfului   -   Metalic. Rezistente la răsucire   -   Armate ,flexibile cu kinking rezistenta ,si perete subtire </t>
  </si>
  <si>
    <t>37-39620</t>
  </si>
  <si>
    <t>Canulă venoasă monolumen încovoiate tip „Pacifico”pentru copii, Mărimea (Fr)   -   12</t>
  </si>
  <si>
    <t xml:space="preserve">Mărimea (Fr)   -   12. Mărimea conectorului integrat   -  ¼ . Forma canulei   -   Încovoiată. Tipul vârfului   -   Metalic. Rezistente la răsucire   -   Armate ,flexibile cu kinking rezistenta ,si perete subtire </t>
  </si>
  <si>
    <t>38-39620</t>
  </si>
  <si>
    <t>Canule aortica pentru copii. Mărimea internă (Fr)   -   16</t>
  </si>
  <si>
    <t xml:space="preserve">Mărimea internă (Fr)   -   16
Introducător   -  Da
Forma canulelor   -   Dreaptă
Materialul vârfului   -   Polivinilclorid flexibile cu kinking rezistenta ,si perete subtire 
Rezistente la răsucire   -   Armată
Prevăzute cu linie pentru orientarea vârfului canulei   -   Da
Mărimea conectorului integrat (inch)   -   ¼
</t>
  </si>
  <si>
    <t>39-39620</t>
  </si>
  <si>
    <t>Canule aortica pentru copii. Mărimea internă (Fr)   -   14</t>
  </si>
  <si>
    <t xml:space="preserve">Mărimea internă (Fr)   -   14
Introducător   -  Da
Forma canulelor   -   Dreaptă
Materialul vârfului   -   Polivinilclorid,flexibile cu kinking rezistenta ,si perete subtire 
Rezistente la răsucire   -   Armată
Prevăzute cu linie pentru orientarea vârfului canulei   -   Da
Mărimea conectorului integrat (inch)   -   ¼
</t>
  </si>
  <si>
    <t>40-39620</t>
  </si>
  <si>
    <t>Canule aortica pentru adulti Mărimea internă (Fr)   -   18</t>
  </si>
  <si>
    <t xml:space="preserve">Mărimea internă (Fr)   -   18
Introducător   -   Da
Forma canulelor   -   Dreaptă alungită
Materialul vârfului   -   Polivinilclorid flexibile cu kinking rezistenta ,si perete subtire si “materialul varfului - smooth plastic / plastic neted”
Rezistente la răsucire   -   Armată.                                                Cu capac de purjare lenta la capat.
Mărimea conectorului (inch)   -   3/8. Gradient ( diferenta presiunii) la debit pompei arteriale 4 litri /min, mm Hg – nu mai mare de 70. Lungimea canulei ,cm 35-36 
</t>
  </si>
  <si>
    <t>41-39620</t>
  </si>
  <si>
    <t xml:space="preserve">Canule aortica pentru adulti Mărimea internă (Fr)   -   20
Lungimea canulei ,cm  27,9-30 cm
</t>
  </si>
  <si>
    <t xml:space="preserve">Mărimea internă (Fr)   -   20
Lungimea canulei , 27,9-30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t>
  </si>
  <si>
    <t>42-39620</t>
  </si>
  <si>
    <t xml:space="preserve">Canule aortica pentru adulti Mărimea internă (Fr)   -   20
Lungimea canulei ,cm - 30,5
</t>
  </si>
  <si>
    <t xml:space="preserve">Mărimea internă (Fr)   -   20
Forma canulelor -Dreapta alungita Lungimea canulei ,cm- 30,5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
</t>
  </si>
  <si>
    <t>43-39620</t>
  </si>
  <si>
    <t xml:space="preserve">Canule aortica pentru adulti Mărimea internă (Fr)   -   22
Lungimea canulei, 27,9-30 cm
</t>
  </si>
  <si>
    <t xml:space="preserve">Mărimea internă (Fr)   -   22
Lungimea canulei,  27,9-30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40 
Mărimea conectorului integrat( nu anexat!) (inch)   -   3/8
</t>
  </si>
  <si>
    <t>45-39620</t>
  </si>
  <si>
    <t xml:space="preserve">Canule aortica pentru adulti Mărimea internă (Fr)   -   24
Lungimea canulei,  27,9-30 cm
</t>
  </si>
  <si>
    <t xml:space="preserve">Mărimea internă (Fr)   -   24
Lungimea canulei, . – 27,9-30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t>
  </si>
  <si>
    <t>46-39620</t>
  </si>
  <si>
    <t xml:space="preserve">Canule aortica pentru adulti Mărimea internă (Fr)   -   24
Lungimea canulei, 30,5 cm
</t>
  </si>
  <si>
    <t xml:space="preserve">Mărimea internă (Fr)   -   24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</si>
  <si>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47-39620</t>
  </si>
  <si>
    <t>Canule pentru cardioplegia antegradă pentru copii si adulti. Mărimea internă(Fr)   -   4</t>
  </si>
  <si>
    <t>48-39620</t>
  </si>
  <si>
    <t xml:space="preserve">Canule pentru cardioplegia antegradă pentru copii si adulti. Mărimea internă(Fr)   -   7 </t>
  </si>
  <si>
    <t>49-39620</t>
  </si>
  <si>
    <t xml:space="preserve">Canule pentru cardioplegia antegradă pentru copii si adulti. Mărimea internă(Fr)   -   9 </t>
  </si>
  <si>
    <t>50-39620</t>
  </si>
  <si>
    <t xml:space="preserve">Canule pentru cardioplegie antegradă cu vent pentru adulti. Mărimea internă(Fr)   -   9 </t>
  </si>
  <si>
    <t>51.1-39620</t>
  </si>
  <si>
    <t>Canule pentru cardioplegie antegradă cu vent pentru adulti. Mărimea internă(Fr)   -   7</t>
  </si>
  <si>
    <t>52-39620</t>
  </si>
  <si>
    <t xml:space="preserve">Canule pentru perfuzia coronariană directă  pentru adulti. Mărimea internă (mm)   -   3 </t>
  </si>
  <si>
    <t xml:space="preserve">Mărimea internă (mm)   -   3 
Dreaptă cu unghiul 90°   -   „female”(feminin)
Tipul conectorului-   Luerlock
Material al vârfului   -   Polivinilclorid, forma varfului conica sau coș.
Material al tubului   -   Stainlesssteel
</t>
  </si>
  <si>
    <t>53-39620</t>
  </si>
  <si>
    <t xml:space="preserve">Canule pentru perfuzia coronariană directă  pentru adulti. Mărimea internă (mm)   -   3.3-   3,5  </t>
  </si>
  <si>
    <t xml:space="preserve">Mărimea internă (mm)   - 3.3-   3,5 
Dreaptă cu unghiul 90°   -   „female”(feminin)
Tipul conectorului-   Luerlock
Material al vârfului   -   Polivinilclorid, forma varfului conica sau coș.
Material al tubului   -   Stainlesssteel
</t>
  </si>
  <si>
    <t>54-39620</t>
  </si>
  <si>
    <t xml:space="preserve">Canule pentru perfuzia coronariană directă  pentru adulti. Mărimea internă (mm)   -   4 </t>
  </si>
  <si>
    <t xml:space="preserve">Mărimea internă (mm)   -   4 
Stingă cu unghiul 45°   -   „female”(feminin)
Tipul conectorului   -   Luerloock
Dreaptă cu unghiul 90°  -   „female”(feminin)
Tipul conectorului-   Luerlock
Material al vârfului   -   Polivinilclorid, forma varfului conica sau coș.
Material al tubului   -   Stainlesssteel
</t>
  </si>
  <si>
    <t>55-39620</t>
  </si>
  <si>
    <t>Canule pentru perfuzia coronariană directă  pentru adulti Mărimea internă (mm)   - 3,3 - 3,5</t>
  </si>
  <si>
    <t xml:space="preserve">Stingă cu unghiul 45*  -   „female”(feminin)
Tipul conectorului   -   Luer loock
Mărimea (mm)   -  3,3- 3,5
</t>
  </si>
  <si>
    <t>Canule pentru perfuzia coronariană directă  pentru adulti. Mărimea internă (mm)   -   4</t>
  </si>
  <si>
    <t>58-39620</t>
  </si>
  <si>
    <t xml:space="preserve">Dreaptă cu unghiul 90°   -   „female”(feminin) Marimea interna 4 mm
Tipul conectorului-   Luerlock
Material al vârfului   -   Polivinilclorid
Material al tubului   -   Stainless steel
</t>
  </si>
  <si>
    <t>59-39620</t>
  </si>
  <si>
    <t>Canule pentru perfuzia coronariană directă  pentru adulti. Mărimea internă (mm)   -   5</t>
  </si>
  <si>
    <t xml:space="preserve">Stingă cu unghiul 45°   -   „female”(feminin)
Tipul conectorului   -   Luer loock
Mărimea (mm)   -   5
</t>
  </si>
  <si>
    <t>60-39620</t>
  </si>
  <si>
    <t xml:space="preserve">Dreaptă cu unghiul 90°   -   „female”(feminin) marimea 5 mm 
Tipul conectorului-   Luerlock
Material al vârfului   -   Polivinilclorid
Material al tubului   -   Stainless steel
</t>
  </si>
  <si>
    <t>61-39620</t>
  </si>
  <si>
    <t xml:space="preserve">Cardiac (pericardial )aspirator -sump </t>
  </si>
  <si>
    <t>Total lungimea (mm)-38,1 .Diametrul intern al tubului din silicon ce contine la capatul sau si  in interior sutura metalica in forma de spirala  (oțel)-  (mm)-6,7,si  se termina  la alt capat  cu conector (inch) 1/4</t>
  </si>
  <si>
    <t>65-39620</t>
  </si>
  <si>
    <t>Consumabile pentru masurarea sensibilitatii la heparina</t>
  </si>
  <si>
    <t>Compatibile cu aparat HMS plus</t>
  </si>
  <si>
    <t>66-39620</t>
  </si>
  <si>
    <t>Consumabile pentru masurarea Timpului Activat de Coagulare</t>
  </si>
  <si>
    <t>67-39620</t>
  </si>
  <si>
    <t>Hemoconcentrator pentru adulti cu set de tubulatura</t>
  </si>
  <si>
    <t xml:space="preserve">Priming” volum (ml)   -   Nu mai mare de 70
Suprafața membranei(m2)   -   9-1.1
care nu necesită spălare preventivă (fără glicerină)   -   Da
Tipul porturilor de sânge (inch)   -   Luer lock
</t>
  </si>
  <si>
    <t>68-39620</t>
  </si>
  <si>
    <t xml:space="preserve">Sensor de nivel </t>
  </si>
  <si>
    <t>Sensor de nivel in forma de lipici ce se aplica pe rezervor si este compatibil cu sistem de nivel al pompei Stockert S5</t>
  </si>
  <si>
    <t>69-39620</t>
  </si>
  <si>
    <t xml:space="preserve">Oxigenator pentru adulti cu membrană &gt; 60 kg, cu filtrul arterial incorporat </t>
  </si>
  <si>
    <t xml:space="preserve">Oxigenator pentru adulti cu membrană în set cu:
- rezervor venos rigid
- set de tubulatură pentru circulație extracorporală cu filtrul arterial incorporat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Transfer de oxigen (ml /min) la debitul maxim a pompei arteriale (8,0 l / min.)
-   Nu mai mic de 400
Suprafața schimbului de gaze (m2)   -   Nu mai mică 2,5
Eficiența schimbului căldurii (7,0 l/min.)   -   Nu mai mic de 0,4
Intrare în rezervor venos(inch)   -   ½
Prelucrare membranelor cu biopolimer   -   Da
</t>
  </si>
  <si>
    <t>70-39620</t>
  </si>
  <si>
    <t xml:space="preserve"> Oxigenator pentru adulti cu membrană &gt; 60 kg, cu filtrul anexat</t>
  </si>
  <si>
    <t xml:space="preserve">Oxigenator pentru adulti cu membrană în set cu:
- rezervor venos rigid
- set de tubulatură pentru circulație extracorporală cu filtrul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
</t>
  </si>
  <si>
    <t>71-39620</t>
  </si>
  <si>
    <t xml:space="preserve"> Oxigenator pentru adulti cu membrană &gt; 60 kg, filtrul arterial incorporat sau anexat  </t>
  </si>
  <si>
    <t xml:space="preserve">Oxigenator pentru adulti cu membrană în set cu:
- rezervor venos rigid
- set de tubulatură pentru circulație extracorporală cu filtrul arterial incorporat sau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
</t>
  </si>
  <si>
    <t>72-39620</t>
  </si>
  <si>
    <t>Oxigenator pentru adulti si copii cu greutatea &lt;60 kg cu membrană</t>
  </si>
  <si>
    <t xml:space="preserve">Oxigenator pentru adulti si copii cu greutatea &lt;60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5,0
Vizibilitatea sângelui   -   Da
Volumul static al„priming”-ului oxigenatorului(ml)   -   Până la 190
Volumul static al„priming”-ului filtrului arterial anexat (ml)   -   Până 170
Transfer de oxigen (ml /min) la debitul maxim a pompei arteriale (5,0 l / m)
-   Nu mai mic de 260Suprafața schimbului de gaze (m2)   -   Nu mai mică 1,5
Intrare în rezervor venos (inch)  - ½ cu conector optional 3/8
Prelucrare membranelor cu biopolimer   -   Da
</t>
  </si>
  <si>
    <t>73-39620</t>
  </si>
  <si>
    <t xml:space="preserve">Oxigenator pentru copii  &lt; 16 kg cu membrană
</t>
  </si>
  <si>
    <t xml:space="preserve">Oxigenator pentru copii  &lt; 16 kg cu membrană în set cu:
- rezervor venos
- filtru arterial incorporat in oxigenator
- 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Pina la  2,0
Vizibilitatea sângelui   -   Da
Volumul static al“priming”-ului oxigenatorului (ml)   -   Până la 50
Transfer de oxigen (ml /min) la debitul pompei arteriale (2,0  l / m)
-   Nu mai mic de 100
Suprafața schimbului de gaze (m2)   -   Nu mai mic de 0,5
Eficiența schimbului căldurii (1,5 l/min)   -   Nu mai mic de 0,6
Intrare în rezervor venos (inch)   -   ¼
Nivelul minimal oerational in rezevorul venos 3o ml 
Prelucrare membranelor cu biopolimer   -   Da
</t>
  </si>
  <si>
    <t>74-39620</t>
  </si>
  <si>
    <t>Oxigenator pentru copii  &lt; 30kg cu membrană</t>
  </si>
  <si>
    <t xml:space="preserve">Oxigenator pentru  copii cu greutatea &lt;30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3,0
Vizibilitatea sângelui   -   Da
Volumul static al„priming”-ului oxigenatorului(ml)   -   Până la 150
Transfer de oxigen (ml /min) la debitul maxim a pompei arteriale (3,0 l / m)
-   Nu mai mic de 260                                                                                                    Suprafața schimbului de gaze (m2)   -   Nu mai mică   1,5
Intrare în rezervor venos (inch)  - ⅜ cu conector optional ¼
Prelucrare membranelor cu biopolimer   -   Da
</t>
  </si>
  <si>
    <t>75-39620</t>
  </si>
  <si>
    <t xml:space="preserve">Oxigenator pentru copii cu greutatea &lt; 6 kg cu membrană </t>
  </si>
  <si>
    <t xml:space="preserve">Oxigenator pentru copii cu greutatea &lt; 6 kg cu membrană în set cu:
- rezervor venos
- filtru arterial  incorporat in oxigenator siset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1,5
Vizibilitatea sângelui   -   Da
Volumul static al“priming”-ului oxigenatorului (ml)   -   Până la 50
Transfer de oxigen (ml /min) la debitul maxim a pompei arteriale (0,8 l / m)
   -   Nu mai mic de 100
Suprafața schimbului de gaze (m2)   -   Nu mai mic de 0,5
Eficiența schimbului căldurii (0,8 l/min)   -   Nu mai mic de 0,6
Intrare în rezervor venos (inch)   -   ¼
6 intrări în cardiotom   -   3/16-¼
Prelucrare membranelor cu biopolimer   -   Da
</t>
  </si>
  <si>
    <t>76-39620</t>
  </si>
  <si>
    <t xml:space="preserve">Set de salvare sîngelui autolog </t>
  </si>
  <si>
    <t>Set de salvare sîngelui autolog compatibil cu aparatul Cell Saver SORIN GROUP Xtra ATS Auto Transfusion System</t>
  </si>
  <si>
    <t>77-39620</t>
  </si>
  <si>
    <t>Set de tuburi  pentru conectare de vacum in interventii minimal invazive</t>
  </si>
  <si>
    <t>Set de tuburi de 1/4 inch  cu capcana de umiditate utilizat pentru conectarea la vacum in timpul interventiilor minimal invazive. Tub din polivinilclorid 3/8 de lungimea 150 cm cu triploconector 1/2 pe 3/8 /3/8 la capat.Tub din polivinilclorid de lungime 2 m la un capat si 1,5 m la alt capat de 1/4 inch cu silicon 3/8 pe 3/8 incorporat (vent adaugator)(SET pentru operatiile miniinvazive prin toracotomie</t>
  </si>
  <si>
    <t>78-39620</t>
  </si>
  <si>
    <t xml:space="preserve">Vent cardiac cu conductor pentru maturi. Mărimea internă(Fr)   -   20 </t>
  </si>
  <si>
    <t xml:space="preserve">Mărimea internă(Fr)   -   20 
Material tubului   -   Silicon
Material conductorului   -   Polivinilclorid
Rigiditatea conductorului   -   Minimală
</t>
  </si>
  <si>
    <t>79-39620</t>
  </si>
  <si>
    <t>Vent cardiac cu conductor pentru maturi. Mărimea internă(Fr)   -   16</t>
  </si>
  <si>
    <t xml:space="preserve">Mărimea internă(Fr)   -   16
Material tubului   -   Silicon
Material conductorului   -   Polivinilclorid
Rigiditatea conductorului   -   Minimală
</t>
  </si>
  <si>
    <t>81-39620</t>
  </si>
  <si>
    <t xml:space="preserve">Vent cardiac fără conductor pentru copii. Mărimea internă(Fr)   -   10 </t>
  </si>
  <si>
    <t>84-39620</t>
  </si>
  <si>
    <t>85-39620</t>
  </si>
  <si>
    <t>Hemoconcentrator pentru copii cu set de tubulatura</t>
  </si>
  <si>
    <t xml:space="preserve">Priming” volum (ml)   -   Nu mai mare de 34
Suprafața membranei(m2)   -   De la 0,25 până 0,5
care nu necesită spălare preventivă (fără glicerină)   -   Da
Tipul porturilor de sânge   -   Luerlock
</t>
  </si>
  <si>
    <t>87-39620</t>
  </si>
  <si>
    <t xml:space="preserve">Set pentru introducerea canulelor arteriale femorale </t>
  </si>
  <si>
    <t>bisturiu , ac pentu punctie, lungimea guidewire nu mai mica 100 cm. Dilatatoare  10/ 12,12/14, 16/18</t>
  </si>
  <si>
    <t>88-39620</t>
  </si>
  <si>
    <t xml:space="preserve">Set pentru introducerea canulelor venoase femorale </t>
  </si>
  <si>
    <t>lungimea guidewire nu mai mica de 180 cm. Dilatatoare 10/12.12/14.16/18 Fr</t>
  </si>
  <si>
    <t>89-39620</t>
  </si>
  <si>
    <t>Venturi cardiace</t>
  </si>
  <si>
    <t xml:space="preserve">Mărimea internă(Fr)   -   16 Material tubului   -   Silicon
Material conductorului   -   Polivinilclorid
Rigiditatea conductorului   -   Minimală
</t>
  </si>
  <si>
    <t>90-39620</t>
  </si>
  <si>
    <t>Canula aortica pentru adulti 24 F, Cu vârful curbat,</t>
  </si>
  <si>
    <t xml:space="preserve">Mărimea internă (Fr)   -   24
Introducător   -   Nu
Forma canulelor   -   Cu vârful curbat,
Materialul vârfului   -   Polivinilclorid, flexibile cu kinking rezistenta ,si perete subtire si “materialul varfului - smooth plastic / plastic neted” Cu capac de purjare lenta la capat.
Rezistente la răsucire   -   Armată
Prevăzute cu linie pentru orientarea vârfului canulei   -   Da
Mărimea conectorului integrat (inch)   -   3/8
</t>
  </si>
  <si>
    <t>91-39620</t>
  </si>
  <si>
    <t>Canula aortica pentru adulti, 24 F, Forma canulelor   -   Dreaptă</t>
  </si>
  <si>
    <t xml:space="preserve">Mărimea internă (Fr)   -   24
Introducător   -   Nu
Forma canulelor   -   Dreaptă
Materialul vârfului   -   Polivinilclorid, si “materialul varfului - smooth plastic / plastic neted”, flexibile cu kinking rezistenta ,si perete subtire 
Rezistente la răsucire   -   Armată Cu capac de purjare lenta la capat.
Prevăzute cu linie pentru orientarea vârfului canulei   -   Da
Mărimea conectorului integrat (inch)   -   3/8
</t>
  </si>
  <si>
    <t>92-39620</t>
  </si>
  <si>
    <t>Canula aortica pentru adulti, 22F,  Cu vârful curbat</t>
  </si>
  <si>
    <t xml:space="preserve">Mărimea internă (Fr)   -   22
Introducător   -   Nu
Forma canulelor   -   Cu vârful curbat
Materialul vârfului   -   Polivinilclorid flexibile cu kinking rezistenta ,si perete subtire si “materialul varfului - smooth plastic / plastic neted”
Rezistente la răsucire   -   Armată
Prevăzute cu linie pentru orientarea vârfului canulei   -   Da
Mărimea conectorului (inch)   -   3/8
</t>
  </si>
  <si>
    <t>93-39620</t>
  </si>
  <si>
    <t>Canula aortica pentru adulti, 22F,  Dreaptă</t>
  </si>
  <si>
    <t xml:space="preserve">Mărimea internă (Fr)   -   22
Introducător   -   Nu
Forma canulelor   -   Dreaptă
Materialul vârfului   -   Polivinilclorid    flexibile cu kinking rezistenta ,si perete subtire   si “materialul varfului - smooth plastic / plastic neted”         Cu capac de purjare lenta la capat.
Rezistente la răsucire   -   Armată
Mărimea conectorului (inch)   -   3/8
</t>
  </si>
  <si>
    <t>94-39620</t>
  </si>
  <si>
    <t>Canula aortica pentru adulti, 22F,  Dreaptă alungită</t>
  </si>
  <si>
    <t xml:space="preserve">Mărimea internă (Fr)   -   22
Introducător   -   Da
Forma canulelor   -   Dreaptă alungită
Lungimea canulei (nu mai scurta de 30 cm)   -   Da.Cu capac de purjare lenta la capat.
Materialul vârfului   -   Polivinilclorid,flexibile cu kinking rezistenta ,si perete subtire, si “materialul varfului - smooth plastic / plastic neted”
Rezistente la răsucire   -   Armată
Mărimea conectorului (inch)   -   3/8
</t>
  </si>
  <si>
    <t>95-39620</t>
  </si>
  <si>
    <t>Canula aortica pentru adulti, 20F, Cu vârful curbat</t>
  </si>
  <si>
    <t xml:space="preserve">Mărimea internă (Fr)   -   20
Introducător   -   Nu
Forma canulelor   -   Cu vârful curbat
Materialul vârfului   -   Polivinilclorid,flexibile cu kinking rezistenta ,si perete subtire, si “materialul varfului - smooth plastic / plastic neted”
Rezistente la răsucire   -   Armată
Prevăzute cu linie pentru orientarea vârfului canulei   -   Da.cu capac de purjare lenta la capat.
Mărimea conectorului (inch)   -   3/8
</t>
  </si>
  <si>
    <t>96-39620</t>
  </si>
  <si>
    <t>Canula aortica pentru adulti 20F,   Dreaptă</t>
  </si>
  <si>
    <t xml:space="preserve">Mărimea internă (Fr)   -   20
Introducător   -   Nu
Forma canulelor   -   Dreaptă
Materialul vârfului   -   Polivinilclorid flexibile cu kinking rezistenta ,si perete subtire, si “materialul varfului - smooth plastic / plastic neted”. 
Cu capac de purjare lenta la capat.
Rezistente la răsucire   -   Armată
Prevăzute cu linie pentru orientarea vârfului canulei   -   Da Cu capac de purjare lenta la capat.
Mărimea conectorului (inch)   -   3/8
</t>
  </si>
  <si>
    <t>97-39620</t>
  </si>
  <si>
    <t>Canula aortica pentru adulti, 20F,   Dreaptă alungită</t>
  </si>
  <si>
    <t xml:space="preserve">Mărimea internă (Fr)   -   20
Introducător   -   Da
Forma canulelor   -   Dreaptă alungită
Materialul vârfului   -   Polivinilclorid flexibile cu kinking rezistenta ,si perete subtire  Cu capac de purjare lenta la capat.
Rezistente la răsucire   -   Armată
Mărimea conectorului (inch)   -   3/8
</t>
  </si>
  <si>
    <t>98-39620</t>
  </si>
  <si>
    <t>Canula aortica pentru copii, 12F, Dreaptă</t>
  </si>
  <si>
    <t xml:space="preserve">Mărimea internă (Fr)   -   12
Introducător   -  Da
Forma canulelor   -   Dreaptă
Materialul vârfului   -   Polivinilclorid,flexibile cu kinking rezistenta ,si perete subtire 
Rezistente la răsucire   -   Armată
Prevăzute cu linie pentru orientarea vârfului canulei   -   Da, kin-king rezistente
Mărimea conectorului integrat (inch)   -   ¼
</t>
  </si>
  <si>
    <t>100-39620</t>
  </si>
  <si>
    <t>Canula aortica pentru copii, 8F</t>
  </si>
  <si>
    <t xml:space="preserve">Mărimea internă (Fr)   -   8
Introducător   -  Da
Forma canulelor   -   Dreaptă
Materialul vârfului   -   Polivinilclorid .
Rezistente la răsucire   -   Armată,flexibile cu kinking rezistenta ,si perete subtire 
Mărimea conectorului integrat (inch)   -   ¼
</t>
  </si>
  <si>
    <t>101-39620</t>
  </si>
  <si>
    <t>Canula pentru cardioplegia antegradă pentru copii</t>
  </si>
  <si>
    <t xml:space="preserve">Mărimea internă(Fr)   -   4
Lungimea canulei nu mai mare (cm)   -   6,4
</t>
  </si>
  <si>
    <t>102-39620</t>
  </si>
  <si>
    <t>Canula pentru cardioplegia retrograda cu umflare manuala penru adulti</t>
  </si>
  <si>
    <t xml:space="preserve">marimea interna 14 Fr.. ,introducator - Da         </t>
  </si>
  <si>
    <t>103-39620</t>
  </si>
  <si>
    <t>Canula venoasa femorala  Multi -Stage cu kit percutan</t>
  </si>
  <si>
    <t xml:space="preserve">Marimea 25 Fr . Lungimea 60cm. Canula corespunsatoare cu sistemul VAC-Asist                                                                                                                                                                                                     
Introducător   -   da, marcat cu indicator de localizare a canulei
Forma canulelor   -   Dreaptă alungită,cu multiple orificii pentru drenare(Multi- Stage).
Materialul vârfului   -   Polivinilclorid
Rezistente la răsucire   -   Armată
Mărimea conectorului (inch)   -   1/2,3/8
</t>
  </si>
  <si>
    <t>104-39620</t>
  </si>
  <si>
    <t>Canule pentru arteriotomie marimea 2mm</t>
  </si>
  <si>
    <t>105-39620</t>
  </si>
  <si>
    <t>Canule pentru arteriotomie Marimea 3mm</t>
  </si>
  <si>
    <t>106-39620</t>
  </si>
  <si>
    <t>Cateter IAB Sensation plus 7,5 Fr  50 cc w/Sratloock</t>
  </si>
  <si>
    <t xml:space="preserve">Cateter IAB Sensation plus 7,5Fr  50 cc w/Sratloock .  Ce include guidewier si dilatatore compatibile cu pompa Maquet CS-300  </t>
  </si>
  <si>
    <t>107-39620</t>
  </si>
  <si>
    <t>Cateter IAB Sensation plus 8 Fr  50 cc w/Sratloock</t>
  </si>
  <si>
    <t xml:space="preserve">Cateter IAB Sensation plus 8 Fr  50 cc w/Sratloock .  Ce include guidewier si dilatatore compatibile cu pompa Maquet CS-300                                                                                                                                                                                                                                                                                                                                                                                                                                                         </t>
  </si>
  <si>
    <t>108-39620</t>
  </si>
  <si>
    <t>Cateter IAB Linear  7.5 Fr 40 cc cu kit de insertie(162-183 cm)</t>
  </si>
  <si>
    <t xml:space="preserve">Cateter linear 40 cc 7.5 Fr. lungimea balonului -258 mm (162-183 cm).  Ce include guidewier si dilatatore compatibile cu pompa Maquet CS-300                                         </t>
  </si>
  <si>
    <t>110-39620</t>
  </si>
  <si>
    <t xml:space="preserve">Canula arteriala femorala pentru ECMO (HLS)
</t>
  </si>
  <si>
    <t>Canula arteriala femorala (HLS)-19 Fr.(23 cm) Compatibile cu setul Cardiohelp</t>
  </si>
  <si>
    <t>111-39620</t>
  </si>
  <si>
    <t>Oxigenator pentru ECMO neonatal plus  cu setul standart de tubulatura compatibila cu pompa Rotaflow</t>
  </si>
  <si>
    <t xml:space="preserve">Debit volum maxim (l / min.)   -   Nu mai mic 1,5
Durata lucrului   -  30 zile
compatibil cu Rotaflow
</t>
  </si>
  <si>
    <t>112-39620</t>
  </si>
  <si>
    <t>Oxigenator pentru ECMO pediatric  cu setul standart de tubulatura compatibila cu pompa Rotaflow</t>
  </si>
  <si>
    <t>Debit volum maxim (l / min.)   -   Nu mai mic de 3 l/min. durata de lucru 30 zile  compatibil cu pampa Rotafow (procurate conform necesitatile institutiei0</t>
  </si>
  <si>
    <t>114-39620</t>
  </si>
  <si>
    <t>Consumabile pentriu Cellsaver compatibile cu aparatul Aotologus  Medtronic</t>
  </si>
  <si>
    <t xml:space="preserve">Compatibila  cu aparatul Cellsaver  Autologus Medtronic :.set de spalare,rezervor pentru colectarea sangelui,aspirator.                                  </t>
  </si>
  <si>
    <t>117-39620</t>
  </si>
  <si>
    <t>Set  consumabile pentru plasmafereza la aparatul Nigale</t>
  </si>
  <si>
    <t xml:space="preserve">Sistema de uz unic, tubulaturile de conexiune la soluţia NaCl şi soluţia anticoagulantă fiind asigurate cu clame;
-ac tip 16 G, cu fisura laterală:lungimea acului nu mai mica de 3 cm.
ü integrat în sistemul închis şi steril al tubulaturii de recoltare; la portiunea de conexiune a acului cu setul clama si o distanta de 10 cm,
ü asigurat cu clama  la punga de plasma.
 amplasat pe tubulatura de recoltare pînă la ramificarea racordului Y. lungimea acestui tub nu mai mica de 60 cm.   
• Sistemul de capisonare a acului post-donare cu utilizare ulterioară inofensivă – obligatoriu prezent                                                           Linia pentru separarea plasme sa nu fie mai scurta de 80 cm de la bol- centrifuga.de la  ramificarea racordului Y pana la punga de plasma nu mai scurt de 60 cm
• Bol-centrifugă pentru colectarea sângelui transparent;
• Soluţie anticoagulantă – conţinut de citrat de natriu  4%, steril, apirogen,volum de 250 ml, în recipient de plastic,  asigurat cu element ce va permite fixarea recipientului în suport.
• Container dublu pentru colectarea plasmei în volum 1000 ml, adaptat pentru fixarea la bol şi cu ac polimer pentru conectarea la recipientul din plastic cu soluţie NaCl; compatibile cu aparatul Nigale.(solicitate conform necesitatilor reale a institutiei)
</t>
  </si>
  <si>
    <t>118-39620</t>
  </si>
  <si>
    <t>Eprubete ACT-HR</t>
  </si>
  <si>
    <t xml:space="preserve">1 Casete pentru determinarea timpului activ de coagulare la nivel inalt de heparina
2.volumul probei -0.5 ml singe- 600buc,  2,0 ml singe-1200 buc.
3.tip proba –singe integru
4.material eprubeta –plastic
           5.    compatibil cu aparatul Hemocron, Medtronic
</t>
  </si>
  <si>
    <t>119-39620</t>
  </si>
  <si>
    <t>Eprubete ACT -LR</t>
  </si>
  <si>
    <t xml:space="preserve">1 Casete pentru determinarea timpului activ de coagulare la nivel scazut de heparina
2.volumul probei -0.5 ml singe
3.tip proba –singe integru
4.material eprubeta –plastic
           5.    compatibil cu aparatul  Hemocron.
</t>
  </si>
  <si>
    <t>120-39620</t>
  </si>
  <si>
    <t>Canula venoasa femorala pentru ECMO (HLS)</t>
  </si>
  <si>
    <t>Canula venoasa femorala pentru ECMO (HLS)
Canula venoasa femorala ECMO (HLS)</t>
  </si>
  <si>
    <t>canula venoasa femorala (HLS )ECMO-23 Fr,25 Fr compatibile cu setul Cardiohelp.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</si>
</sst>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Times New Roman"/>
      <family val="1"/>
      <charset val="204"/>
    </font>
    <font>
      <b/>
      <sz val="11"/>
      <color rgb="FF000000"/>
      <name val="Times New Roman"/>
      <family val="1"/>
      <charset val="204"/>
    </font>
    <font>
      <sz val="10"/>
      <color rgb="FF000000"/>
      <name val="Times New Roman"/>
      <family val="1"/>
      <charset val="204"/>
    </font>
    <font>
      <sz val="10"/>
      <name val="Arial"/>
      <family val="2"/>
    </font>
    <font>
      <sz val="12"/>
      <name val="Times New Roman"/>
      <family val="1"/>
      <charset val="204"/>
    </font>
    <font>
      <sz val="11"/>
      <name val="Times New Roman"/>
      <family val="1"/>
      <charset val="204"/>
    </font>
    <font>
      <sz val="10"/>
      <color theme="1"/>
      <name val="Times New Roman"/>
      <family val="1"/>
      <charset val="204"/>
    </font>
  </fonts>
  <fills count="6">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rgb="FF00B0F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right style="medium">
        <color indexed="64"/>
      </right>
      <top/>
      <bottom/>
      <diagonal/>
    </border>
  </borders>
  <cellStyleXfs count="2">
    <xf numFmtId="0" fontId="0" fillId="0" borderId="0"/>
    <xf numFmtId="0" fontId="4" fillId="0" borderId="0"/>
  </cellStyleXfs>
  <cellXfs count="38">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2" xfId="0" applyBorder="1"/>
    <xf numFmtId="0" fontId="0" fillId="0" borderId="3" xfId="0" applyBorder="1"/>
    <xf numFmtId="0" fontId="0" fillId="0" borderId="4" xfId="0" applyBorder="1"/>
    <xf numFmtId="0" fontId="1" fillId="0" borderId="1" xfId="0" applyFont="1" applyBorder="1" applyAlignment="1">
      <alignment wrapText="1"/>
    </xf>
    <xf numFmtId="0" fontId="2" fillId="2" borderId="5" xfId="0" applyFont="1" applyFill="1" applyBorder="1" applyAlignment="1">
      <alignment horizontal="center" vertical="center" wrapText="1"/>
    </xf>
    <xf numFmtId="0" fontId="0" fillId="0" borderId="1" xfId="0"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5" fillId="3" borderId="0" xfId="1" applyFont="1" applyFill="1" applyProtection="1">
      <protection locked="0"/>
    </xf>
    <xf numFmtId="0" fontId="0" fillId="0" borderId="0" xfId="0" applyAlignment="1">
      <alignment wrapText="1"/>
    </xf>
    <xf numFmtId="0" fontId="0" fillId="4" borderId="1" xfId="0" applyFill="1" applyBorder="1" applyAlignment="1">
      <alignment horizontal="center"/>
    </xf>
    <xf numFmtId="0" fontId="1" fillId="3" borderId="1" xfId="0" applyFont="1" applyFill="1" applyBorder="1" applyAlignment="1">
      <alignment horizontal="left" vertical="top"/>
    </xf>
    <xf numFmtId="0" fontId="6" fillId="3" borderId="1" xfId="0" applyFont="1" applyFill="1" applyBorder="1" applyAlignment="1">
      <alignment horizontal="left" vertical="top" wrapText="1"/>
    </xf>
    <xf numFmtId="3" fontId="6" fillId="3" borderId="1" xfId="0" applyNumberFormat="1" applyFont="1" applyFill="1" applyBorder="1" applyAlignment="1">
      <alignment horizontal="center" vertical="top" wrapText="1"/>
    </xf>
    <xf numFmtId="0" fontId="7" fillId="0" borderId="1" xfId="0" applyFont="1" applyBorder="1" applyAlignment="1">
      <alignment horizontal="center" vertical="center"/>
    </xf>
    <xf numFmtId="0" fontId="7" fillId="0" borderId="1" xfId="0" applyFont="1" applyBorder="1" applyAlignment="1">
      <alignment horizontal="center"/>
    </xf>
    <xf numFmtId="0" fontId="1" fillId="0" borderId="0" xfId="0" applyFont="1"/>
    <xf numFmtId="0" fontId="1" fillId="0" borderId="1" xfId="0" applyFont="1" applyBorder="1" applyAlignment="1">
      <alignment horizontal="center" vertical="top" wrapText="1"/>
    </xf>
    <xf numFmtId="0" fontId="0" fillId="0" borderId="7" xfId="0" applyBorder="1" applyAlignment="1">
      <alignment wrapText="1"/>
    </xf>
    <xf numFmtId="0" fontId="0" fillId="0" borderId="1" xfId="0" applyBorder="1" applyAlignment="1">
      <alignment horizontal="center" vertical="center"/>
    </xf>
    <xf numFmtId="0" fontId="0" fillId="0" borderId="0" xfId="0" applyAlignment="1">
      <alignment horizontal="center"/>
    </xf>
    <xf numFmtId="0" fontId="0" fillId="0" borderId="8" xfId="0" applyBorder="1"/>
    <xf numFmtId="0" fontId="0" fillId="0" borderId="9" xfId="0" applyBorder="1"/>
    <xf numFmtId="4" fontId="0" fillId="0" borderId="0" xfId="0" applyNumberFormat="1"/>
    <xf numFmtId="0" fontId="0" fillId="5" borderId="1" xfId="0" applyFill="1" applyBorder="1"/>
    <xf numFmtId="0" fontId="0" fillId="5" borderId="1" xfId="0" applyFill="1" applyBorder="1" applyAlignment="1">
      <alignment horizontal="center" wrapText="1"/>
    </xf>
    <xf numFmtId="0" fontId="0" fillId="5" borderId="0" xfId="0" applyFill="1" applyAlignment="1">
      <alignment horizontal="center" wrapText="1"/>
    </xf>
    <xf numFmtId="0" fontId="0" fillId="5" borderId="0" xfId="0" applyFill="1"/>
    <xf numFmtId="0" fontId="1" fillId="5" borderId="1" xfId="0" applyFont="1" applyFill="1" applyBorder="1" applyAlignment="1">
      <alignment wrapText="1"/>
    </xf>
    <xf numFmtId="0" fontId="0" fillId="0" borderId="1" xfId="0" applyBorder="1" applyAlignment="1">
      <alignment vertical="top" wrapText="1"/>
    </xf>
    <xf numFmtId="0" fontId="2" fillId="5" borderId="6" xfId="0" applyFont="1" applyFill="1" applyBorder="1" applyAlignment="1">
      <alignment horizontal="center" vertical="top" wrapText="1"/>
    </xf>
    <xf numFmtId="0" fontId="0" fillId="0" borderId="0" xfId="0" applyAlignment="1">
      <alignment vertical="top" wrapText="1"/>
    </xf>
  </cellXfs>
  <cellStyles count="2">
    <cellStyle name="Normal" xfId="0" builtinId="0"/>
    <cellStyle name="Normal 2" xfId="1" xr:uid="{74F39FAB-E739-4CF9-BA82-BC99418E6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8CABF-30CE-4F55-9C71-0A310D9F58DA}">
  <dimension ref="A1:Q108"/>
  <sheetViews>
    <sheetView tabSelected="1" topLeftCell="A3" workbookViewId="0">
      <selection activeCell="B1" sqref="B1:B1048576"/>
    </sheetView>
  </sheetViews>
  <sheetFormatPr defaultRowHeight="15" x14ac:dyDescent="0.25"/>
  <cols>
    <col min="2" max="2" width="58.42578125" style="37" customWidth="1"/>
    <col min="3" max="4" width="9.140625" customWidth="1"/>
    <col min="5" max="7" width="13.28515625" style="26" hidden="1" customWidth="1"/>
    <col min="8" max="8" width="10.85546875" hidden="1" customWidth="1"/>
    <col min="9" max="9" width="13.42578125" hidden="1" customWidth="1"/>
    <col min="10" max="10" width="13.5703125" hidden="1" customWidth="1"/>
    <col min="11" max="11" width="23.28515625" style="27" customWidth="1"/>
    <col min="12" max="12" width="19.42578125" customWidth="1"/>
    <col min="14" max="14" width="9.140625" style="28" hidden="1" customWidth="1"/>
    <col min="15" max="15" width="71.7109375" hidden="1" customWidth="1"/>
    <col min="16" max="16" width="9.140625" hidden="1" customWidth="1"/>
    <col min="17" max="17" width="12.42578125" hidden="1" customWidth="1"/>
    <col min="258" max="258" width="58.42578125" customWidth="1"/>
    <col min="261" max="266" width="0" hidden="1" customWidth="1"/>
    <col min="267" max="267" width="15.28515625" customWidth="1"/>
    <col min="270" max="273" width="0" hidden="1" customWidth="1"/>
    <col min="514" max="514" width="58.42578125" customWidth="1"/>
    <col min="517" max="522" width="0" hidden="1" customWidth="1"/>
    <col min="523" max="523" width="15.28515625" customWidth="1"/>
    <col min="526" max="529" width="0" hidden="1" customWidth="1"/>
    <col min="770" max="770" width="58.42578125" customWidth="1"/>
    <col min="773" max="778" width="0" hidden="1" customWidth="1"/>
    <col min="779" max="779" width="15.28515625" customWidth="1"/>
    <col min="782" max="785" width="0" hidden="1" customWidth="1"/>
    <col min="1026" max="1026" width="58.42578125" customWidth="1"/>
    <col min="1029" max="1034" width="0" hidden="1" customWidth="1"/>
    <col min="1035" max="1035" width="15.28515625" customWidth="1"/>
    <col min="1038" max="1041" width="0" hidden="1" customWidth="1"/>
    <col min="1282" max="1282" width="58.42578125" customWidth="1"/>
    <col min="1285" max="1290" width="0" hidden="1" customWidth="1"/>
    <col min="1291" max="1291" width="15.28515625" customWidth="1"/>
    <col min="1294" max="1297" width="0" hidden="1" customWidth="1"/>
    <col min="1538" max="1538" width="58.42578125" customWidth="1"/>
    <col min="1541" max="1546" width="0" hidden="1" customWidth="1"/>
    <col min="1547" max="1547" width="15.28515625" customWidth="1"/>
    <col min="1550" max="1553" width="0" hidden="1" customWidth="1"/>
    <col min="1794" max="1794" width="58.42578125" customWidth="1"/>
    <col min="1797" max="1802" width="0" hidden="1" customWidth="1"/>
    <col min="1803" max="1803" width="15.28515625" customWidth="1"/>
    <col min="1806" max="1809" width="0" hidden="1" customWidth="1"/>
    <col min="2050" max="2050" width="58.42578125" customWidth="1"/>
    <col min="2053" max="2058" width="0" hidden="1" customWidth="1"/>
    <col min="2059" max="2059" width="15.28515625" customWidth="1"/>
    <col min="2062" max="2065" width="0" hidden="1" customWidth="1"/>
    <col min="2306" max="2306" width="58.42578125" customWidth="1"/>
    <col min="2309" max="2314" width="0" hidden="1" customWidth="1"/>
    <col min="2315" max="2315" width="15.28515625" customWidth="1"/>
    <col min="2318" max="2321" width="0" hidden="1" customWidth="1"/>
    <col min="2562" max="2562" width="58.42578125" customWidth="1"/>
    <col min="2565" max="2570" width="0" hidden="1" customWidth="1"/>
    <col min="2571" max="2571" width="15.28515625" customWidth="1"/>
    <col min="2574" max="2577" width="0" hidden="1" customWidth="1"/>
    <col min="2818" max="2818" width="58.42578125" customWidth="1"/>
    <col min="2821" max="2826" width="0" hidden="1" customWidth="1"/>
    <col min="2827" max="2827" width="15.28515625" customWidth="1"/>
    <col min="2830" max="2833" width="0" hidden="1" customWidth="1"/>
    <col min="3074" max="3074" width="58.42578125" customWidth="1"/>
    <col min="3077" max="3082" width="0" hidden="1" customWidth="1"/>
    <col min="3083" max="3083" width="15.28515625" customWidth="1"/>
    <col min="3086" max="3089" width="0" hidden="1" customWidth="1"/>
    <col min="3330" max="3330" width="58.42578125" customWidth="1"/>
    <col min="3333" max="3338" width="0" hidden="1" customWidth="1"/>
    <col min="3339" max="3339" width="15.28515625" customWidth="1"/>
    <col min="3342" max="3345" width="0" hidden="1" customWidth="1"/>
    <col min="3586" max="3586" width="58.42578125" customWidth="1"/>
    <col min="3589" max="3594" width="0" hidden="1" customWidth="1"/>
    <col min="3595" max="3595" width="15.28515625" customWidth="1"/>
    <col min="3598" max="3601" width="0" hidden="1" customWidth="1"/>
    <col min="3842" max="3842" width="58.42578125" customWidth="1"/>
    <col min="3845" max="3850" width="0" hidden="1" customWidth="1"/>
    <col min="3851" max="3851" width="15.28515625" customWidth="1"/>
    <col min="3854" max="3857" width="0" hidden="1" customWidth="1"/>
    <col min="4098" max="4098" width="58.42578125" customWidth="1"/>
    <col min="4101" max="4106" width="0" hidden="1" customWidth="1"/>
    <col min="4107" max="4107" width="15.28515625" customWidth="1"/>
    <col min="4110" max="4113" width="0" hidden="1" customWidth="1"/>
    <col min="4354" max="4354" width="58.42578125" customWidth="1"/>
    <col min="4357" max="4362" width="0" hidden="1" customWidth="1"/>
    <col min="4363" max="4363" width="15.28515625" customWidth="1"/>
    <col min="4366" max="4369" width="0" hidden="1" customWidth="1"/>
    <col min="4610" max="4610" width="58.42578125" customWidth="1"/>
    <col min="4613" max="4618" width="0" hidden="1" customWidth="1"/>
    <col min="4619" max="4619" width="15.28515625" customWidth="1"/>
    <col min="4622" max="4625" width="0" hidden="1" customWidth="1"/>
    <col min="4866" max="4866" width="58.42578125" customWidth="1"/>
    <col min="4869" max="4874" width="0" hidden="1" customWidth="1"/>
    <col min="4875" max="4875" width="15.28515625" customWidth="1"/>
    <col min="4878" max="4881" width="0" hidden="1" customWidth="1"/>
    <col min="5122" max="5122" width="58.42578125" customWidth="1"/>
    <col min="5125" max="5130" width="0" hidden="1" customWidth="1"/>
    <col min="5131" max="5131" width="15.28515625" customWidth="1"/>
    <col min="5134" max="5137" width="0" hidden="1" customWidth="1"/>
    <col min="5378" max="5378" width="58.42578125" customWidth="1"/>
    <col min="5381" max="5386" width="0" hidden="1" customWidth="1"/>
    <col min="5387" max="5387" width="15.28515625" customWidth="1"/>
    <col min="5390" max="5393" width="0" hidden="1" customWidth="1"/>
    <col min="5634" max="5634" width="58.42578125" customWidth="1"/>
    <col min="5637" max="5642" width="0" hidden="1" customWidth="1"/>
    <col min="5643" max="5643" width="15.28515625" customWidth="1"/>
    <col min="5646" max="5649" width="0" hidden="1" customWidth="1"/>
    <col min="5890" max="5890" width="58.42578125" customWidth="1"/>
    <col min="5893" max="5898" width="0" hidden="1" customWidth="1"/>
    <col min="5899" max="5899" width="15.28515625" customWidth="1"/>
    <col min="5902" max="5905" width="0" hidden="1" customWidth="1"/>
    <col min="6146" max="6146" width="58.42578125" customWidth="1"/>
    <col min="6149" max="6154" width="0" hidden="1" customWidth="1"/>
    <col min="6155" max="6155" width="15.28515625" customWidth="1"/>
    <col min="6158" max="6161" width="0" hidden="1" customWidth="1"/>
    <col min="6402" max="6402" width="58.42578125" customWidth="1"/>
    <col min="6405" max="6410" width="0" hidden="1" customWidth="1"/>
    <col min="6411" max="6411" width="15.28515625" customWidth="1"/>
    <col min="6414" max="6417" width="0" hidden="1" customWidth="1"/>
    <col min="6658" max="6658" width="58.42578125" customWidth="1"/>
    <col min="6661" max="6666" width="0" hidden="1" customWidth="1"/>
    <col min="6667" max="6667" width="15.28515625" customWidth="1"/>
    <col min="6670" max="6673" width="0" hidden="1" customWidth="1"/>
    <col min="6914" max="6914" width="58.42578125" customWidth="1"/>
    <col min="6917" max="6922" width="0" hidden="1" customWidth="1"/>
    <col min="6923" max="6923" width="15.28515625" customWidth="1"/>
    <col min="6926" max="6929" width="0" hidden="1" customWidth="1"/>
    <col min="7170" max="7170" width="58.42578125" customWidth="1"/>
    <col min="7173" max="7178" width="0" hidden="1" customWidth="1"/>
    <col min="7179" max="7179" width="15.28515625" customWidth="1"/>
    <col min="7182" max="7185" width="0" hidden="1" customWidth="1"/>
    <col min="7426" max="7426" width="58.42578125" customWidth="1"/>
    <col min="7429" max="7434" width="0" hidden="1" customWidth="1"/>
    <col min="7435" max="7435" width="15.28515625" customWidth="1"/>
    <col min="7438" max="7441" width="0" hidden="1" customWidth="1"/>
    <col min="7682" max="7682" width="58.42578125" customWidth="1"/>
    <col min="7685" max="7690" width="0" hidden="1" customWidth="1"/>
    <col min="7691" max="7691" width="15.28515625" customWidth="1"/>
    <col min="7694" max="7697" width="0" hidden="1" customWidth="1"/>
    <col min="7938" max="7938" width="58.42578125" customWidth="1"/>
    <col min="7941" max="7946" width="0" hidden="1" customWidth="1"/>
    <col min="7947" max="7947" width="15.28515625" customWidth="1"/>
    <col min="7950" max="7953" width="0" hidden="1" customWidth="1"/>
    <col min="8194" max="8194" width="58.42578125" customWidth="1"/>
    <col min="8197" max="8202" width="0" hidden="1" customWidth="1"/>
    <col min="8203" max="8203" width="15.28515625" customWidth="1"/>
    <col min="8206" max="8209" width="0" hidden="1" customWidth="1"/>
    <col min="8450" max="8450" width="58.42578125" customWidth="1"/>
    <col min="8453" max="8458" width="0" hidden="1" customWidth="1"/>
    <col min="8459" max="8459" width="15.28515625" customWidth="1"/>
    <col min="8462" max="8465" width="0" hidden="1" customWidth="1"/>
    <col min="8706" max="8706" width="58.42578125" customWidth="1"/>
    <col min="8709" max="8714" width="0" hidden="1" customWidth="1"/>
    <col min="8715" max="8715" width="15.28515625" customWidth="1"/>
    <col min="8718" max="8721" width="0" hidden="1" customWidth="1"/>
    <col min="8962" max="8962" width="58.42578125" customWidth="1"/>
    <col min="8965" max="8970" width="0" hidden="1" customWidth="1"/>
    <col min="8971" max="8971" width="15.28515625" customWidth="1"/>
    <col min="8974" max="8977" width="0" hidden="1" customWidth="1"/>
    <col min="9218" max="9218" width="58.42578125" customWidth="1"/>
    <col min="9221" max="9226" width="0" hidden="1" customWidth="1"/>
    <col min="9227" max="9227" width="15.28515625" customWidth="1"/>
    <col min="9230" max="9233" width="0" hidden="1" customWidth="1"/>
    <col min="9474" max="9474" width="58.42578125" customWidth="1"/>
    <col min="9477" max="9482" width="0" hidden="1" customWidth="1"/>
    <col min="9483" max="9483" width="15.28515625" customWidth="1"/>
    <col min="9486" max="9489" width="0" hidden="1" customWidth="1"/>
    <col min="9730" max="9730" width="58.42578125" customWidth="1"/>
    <col min="9733" max="9738" width="0" hidden="1" customWidth="1"/>
    <col min="9739" max="9739" width="15.28515625" customWidth="1"/>
    <col min="9742" max="9745" width="0" hidden="1" customWidth="1"/>
    <col min="9986" max="9986" width="58.42578125" customWidth="1"/>
    <col min="9989" max="9994" width="0" hidden="1" customWidth="1"/>
    <col min="9995" max="9995" width="15.28515625" customWidth="1"/>
    <col min="9998" max="10001" width="0" hidden="1" customWidth="1"/>
    <col min="10242" max="10242" width="58.42578125" customWidth="1"/>
    <col min="10245" max="10250" width="0" hidden="1" customWidth="1"/>
    <col min="10251" max="10251" width="15.28515625" customWidth="1"/>
    <col min="10254" max="10257" width="0" hidden="1" customWidth="1"/>
    <col min="10498" max="10498" width="58.42578125" customWidth="1"/>
    <col min="10501" max="10506" width="0" hidden="1" customWidth="1"/>
    <col min="10507" max="10507" width="15.28515625" customWidth="1"/>
    <col min="10510" max="10513" width="0" hidden="1" customWidth="1"/>
    <col min="10754" max="10754" width="58.42578125" customWidth="1"/>
    <col min="10757" max="10762" width="0" hidden="1" customWidth="1"/>
    <col min="10763" max="10763" width="15.28515625" customWidth="1"/>
    <col min="10766" max="10769" width="0" hidden="1" customWidth="1"/>
    <col min="11010" max="11010" width="58.42578125" customWidth="1"/>
    <col min="11013" max="11018" width="0" hidden="1" customWidth="1"/>
    <col min="11019" max="11019" width="15.28515625" customWidth="1"/>
    <col min="11022" max="11025" width="0" hidden="1" customWidth="1"/>
    <col min="11266" max="11266" width="58.42578125" customWidth="1"/>
    <col min="11269" max="11274" width="0" hidden="1" customWidth="1"/>
    <col min="11275" max="11275" width="15.28515625" customWidth="1"/>
    <col min="11278" max="11281" width="0" hidden="1" customWidth="1"/>
    <col min="11522" max="11522" width="58.42578125" customWidth="1"/>
    <col min="11525" max="11530" width="0" hidden="1" customWidth="1"/>
    <col min="11531" max="11531" width="15.28515625" customWidth="1"/>
    <col min="11534" max="11537" width="0" hidden="1" customWidth="1"/>
    <col min="11778" max="11778" width="58.42578125" customWidth="1"/>
    <col min="11781" max="11786" width="0" hidden="1" customWidth="1"/>
    <col min="11787" max="11787" width="15.28515625" customWidth="1"/>
    <col min="11790" max="11793" width="0" hidden="1" customWidth="1"/>
    <col min="12034" max="12034" width="58.42578125" customWidth="1"/>
    <col min="12037" max="12042" width="0" hidden="1" customWidth="1"/>
    <col min="12043" max="12043" width="15.28515625" customWidth="1"/>
    <col min="12046" max="12049" width="0" hidden="1" customWidth="1"/>
    <col min="12290" max="12290" width="58.42578125" customWidth="1"/>
    <col min="12293" max="12298" width="0" hidden="1" customWidth="1"/>
    <col min="12299" max="12299" width="15.28515625" customWidth="1"/>
    <col min="12302" max="12305" width="0" hidden="1" customWidth="1"/>
    <col min="12546" max="12546" width="58.42578125" customWidth="1"/>
    <col min="12549" max="12554" width="0" hidden="1" customWidth="1"/>
    <col min="12555" max="12555" width="15.28515625" customWidth="1"/>
    <col min="12558" max="12561" width="0" hidden="1" customWidth="1"/>
    <col min="12802" max="12802" width="58.42578125" customWidth="1"/>
    <col min="12805" max="12810" width="0" hidden="1" customWidth="1"/>
    <col min="12811" max="12811" width="15.28515625" customWidth="1"/>
    <col min="12814" max="12817" width="0" hidden="1" customWidth="1"/>
    <col min="13058" max="13058" width="58.42578125" customWidth="1"/>
    <col min="13061" max="13066" width="0" hidden="1" customWidth="1"/>
    <col min="13067" max="13067" width="15.28515625" customWidth="1"/>
    <col min="13070" max="13073" width="0" hidden="1" customWidth="1"/>
    <col min="13314" max="13314" width="58.42578125" customWidth="1"/>
    <col min="13317" max="13322" width="0" hidden="1" customWidth="1"/>
    <col min="13323" max="13323" width="15.28515625" customWidth="1"/>
    <col min="13326" max="13329" width="0" hidden="1" customWidth="1"/>
    <col min="13570" max="13570" width="58.42578125" customWidth="1"/>
    <col min="13573" max="13578" width="0" hidden="1" customWidth="1"/>
    <col min="13579" max="13579" width="15.28515625" customWidth="1"/>
    <col min="13582" max="13585" width="0" hidden="1" customWidth="1"/>
    <col min="13826" max="13826" width="58.42578125" customWidth="1"/>
    <col min="13829" max="13834" width="0" hidden="1" customWidth="1"/>
    <col min="13835" max="13835" width="15.28515625" customWidth="1"/>
    <col min="13838" max="13841" width="0" hidden="1" customWidth="1"/>
    <col min="14082" max="14082" width="58.42578125" customWidth="1"/>
    <col min="14085" max="14090" width="0" hidden="1" customWidth="1"/>
    <col min="14091" max="14091" width="15.28515625" customWidth="1"/>
    <col min="14094" max="14097" width="0" hidden="1" customWidth="1"/>
    <col min="14338" max="14338" width="58.42578125" customWidth="1"/>
    <col min="14341" max="14346" width="0" hidden="1" customWidth="1"/>
    <col min="14347" max="14347" width="15.28515625" customWidth="1"/>
    <col min="14350" max="14353" width="0" hidden="1" customWidth="1"/>
    <col min="14594" max="14594" width="58.42578125" customWidth="1"/>
    <col min="14597" max="14602" width="0" hidden="1" customWidth="1"/>
    <col min="14603" max="14603" width="15.28515625" customWidth="1"/>
    <col min="14606" max="14609" width="0" hidden="1" customWidth="1"/>
    <col min="14850" max="14850" width="58.42578125" customWidth="1"/>
    <col min="14853" max="14858" width="0" hidden="1" customWidth="1"/>
    <col min="14859" max="14859" width="15.28515625" customWidth="1"/>
    <col min="14862" max="14865" width="0" hidden="1" customWidth="1"/>
    <col min="15106" max="15106" width="58.42578125" customWidth="1"/>
    <col min="15109" max="15114" width="0" hidden="1" customWidth="1"/>
    <col min="15115" max="15115" width="15.28515625" customWidth="1"/>
    <col min="15118" max="15121" width="0" hidden="1" customWidth="1"/>
    <col min="15362" max="15362" width="58.42578125" customWidth="1"/>
    <col min="15365" max="15370" width="0" hidden="1" customWidth="1"/>
    <col min="15371" max="15371" width="15.28515625" customWidth="1"/>
    <col min="15374" max="15377" width="0" hidden="1" customWidth="1"/>
    <col min="15618" max="15618" width="58.42578125" customWidth="1"/>
    <col min="15621" max="15626" width="0" hidden="1" customWidth="1"/>
    <col min="15627" max="15627" width="15.28515625" customWidth="1"/>
    <col min="15630" max="15633" width="0" hidden="1" customWidth="1"/>
    <col min="15874" max="15874" width="58.42578125" customWidth="1"/>
    <col min="15877" max="15882" width="0" hidden="1" customWidth="1"/>
    <col min="15883" max="15883" width="15.28515625" customWidth="1"/>
    <col min="15886" max="15889" width="0" hidden="1" customWidth="1"/>
    <col min="16130" max="16130" width="58.42578125" customWidth="1"/>
    <col min="16133" max="16138" width="0" hidden="1" customWidth="1"/>
    <col min="16139" max="16139" width="15.28515625" customWidth="1"/>
    <col min="16142" max="16145" width="0" hidden="1" customWidth="1"/>
  </cols>
  <sheetData>
    <row r="1" spans="1:17" ht="20.100000000000001" hidden="1" customHeight="1" x14ac:dyDescent="0.25">
      <c r="A1" s="1"/>
      <c r="B1" s="35"/>
      <c r="C1" s="1"/>
      <c r="D1" s="1"/>
      <c r="E1" s="3" t="s">
        <v>0</v>
      </c>
      <c r="F1" s="4" t="s">
        <v>1</v>
      </c>
      <c r="G1">
        <v>2025</v>
      </c>
      <c r="H1" s="5">
        <v>2026</v>
      </c>
      <c r="I1" s="5"/>
      <c r="K1" s="6"/>
      <c r="L1" s="7"/>
      <c r="M1" s="7"/>
      <c r="N1" s="8"/>
    </row>
    <row r="2" spans="1:17" ht="20.100000000000001" hidden="1" customHeight="1" thickBot="1" x14ac:dyDescent="0.3">
      <c r="A2" s="1"/>
      <c r="B2" s="35"/>
      <c r="C2" s="1"/>
      <c r="D2" s="1"/>
      <c r="E2" s="3"/>
      <c r="F2" s="4"/>
      <c r="G2"/>
      <c r="H2" s="9" t="s">
        <v>2</v>
      </c>
      <c r="I2" s="9" t="s">
        <v>3</v>
      </c>
      <c r="J2" t="s">
        <v>4</v>
      </c>
      <c r="K2" s="1" t="s">
        <v>5</v>
      </c>
      <c r="L2" s="1"/>
      <c r="M2" s="1"/>
      <c r="N2" s="1"/>
    </row>
    <row r="3" spans="1:17" ht="60.75" customHeight="1" thickBot="1" x14ac:dyDescent="0.3">
      <c r="A3" s="10" t="s">
        <v>6</v>
      </c>
      <c r="B3" s="36" t="s">
        <v>7</v>
      </c>
      <c r="C3" s="30"/>
      <c r="D3" s="30"/>
      <c r="E3" s="31"/>
      <c r="F3" s="32"/>
      <c r="G3" s="33"/>
      <c r="H3" s="34"/>
      <c r="I3" s="34"/>
      <c r="J3" s="33"/>
      <c r="K3" s="34" t="s">
        <v>2</v>
      </c>
      <c r="L3" s="34" t="s">
        <v>3</v>
      </c>
      <c r="M3" s="30" t="s">
        <v>8</v>
      </c>
      <c r="N3" s="1"/>
      <c r="O3" t="s">
        <v>9</v>
      </c>
      <c r="Q3" t="s">
        <v>10</v>
      </c>
    </row>
    <row r="4" spans="1:17" ht="20.100000000000001" customHeight="1" x14ac:dyDescent="0.25">
      <c r="A4" s="1" t="s">
        <v>11</v>
      </c>
      <c r="B4" s="35" t="s">
        <v>12</v>
      </c>
      <c r="C4" s="1" t="s">
        <v>12</v>
      </c>
      <c r="D4" s="1" t="s">
        <v>13</v>
      </c>
      <c r="E4" s="11">
        <v>3400</v>
      </c>
      <c r="F4" s="11">
        <f t="shared" ref="F4:F63" si="0">E4-G4-J4</f>
        <v>2398</v>
      </c>
      <c r="G4" s="12">
        <v>550</v>
      </c>
      <c r="H4" s="13">
        <v>2</v>
      </c>
      <c r="I4" s="13">
        <v>450</v>
      </c>
      <c r="J4">
        <f>H4+I4</f>
        <v>452</v>
      </c>
      <c r="K4" s="13">
        <v>2</v>
      </c>
      <c r="L4" s="13">
        <v>450</v>
      </c>
      <c r="M4" s="1">
        <f>K4+L4</f>
        <v>452</v>
      </c>
      <c r="N4" s="1">
        <f>E4-G4-M4</f>
        <v>2398</v>
      </c>
      <c r="O4" t="s">
        <v>14</v>
      </c>
      <c r="P4" s="14">
        <v>107.33</v>
      </c>
      <c r="Q4" s="14">
        <f>M4*P4</f>
        <v>48513.159999999996</v>
      </c>
    </row>
    <row r="5" spans="1:17" ht="20.100000000000001" customHeight="1" x14ac:dyDescent="0.25">
      <c r="A5" s="1" t="s">
        <v>15</v>
      </c>
      <c r="B5" s="35" t="s">
        <v>16</v>
      </c>
      <c r="C5" s="1" t="s">
        <v>16</v>
      </c>
      <c r="D5" s="1" t="s">
        <v>13</v>
      </c>
      <c r="E5" s="11">
        <v>800</v>
      </c>
      <c r="F5" s="11">
        <f t="shared" si="0"/>
        <v>598</v>
      </c>
      <c r="G5" s="12">
        <v>150</v>
      </c>
      <c r="H5" s="13">
        <v>2</v>
      </c>
      <c r="I5" s="13">
        <v>50</v>
      </c>
      <c r="J5">
        <f t="shared" ref="J5:J12" si="1">H5+I5</f>
        <v>52</v>
      </c>
      <c r="K5" s="13">
        <v>2</v>
      </c>
      <c r="L5" s="13">
        <v>50</v>
      </c>
      <c r="M5" s="1">
        <f t="shared" ref="M5:M64" si="2">K5+L5</f>
        <v>52</v>
      </c>
      <c r="N5" s="1">
        <f t="shared" ref="N5:N64" si="3">E5-G5-M5</f>
        <v>598</v>
      </c>
      <c r="O5" s="15" t="s">
        <v>17</v>
      </c>
      <c r="P5" s="14">
        <v>127.76</v>
      </c>
      <c r="Q5" s="14">
        <f>M5*P5</f>
        <v>6643.52</v>
      </c>
    </row>
    <row r="6" spans="1:17" ht="20.100000000000001" customHeight="1" x14ac:dyDescent="0.25">
      <c r="A6" s="1" t="s">
        <v>18</v>
      </c>
      <c r="B6" s="35" t="s">
        <v>19</v>
      </c>
      <c r="C6" s="1" t="s">
        <v>19</v>
      </c>
      <c r="D6" s="1" t="s">
        <v>13</v>
      </c>
      <c r="E6" s="11">
        <v>67</v>
      </c>
      <c r="F6" s="11">
        <f t="shared" si="0"/>
        <v>25</v>
      </c>
      <c r="G6" s="12">
        <v>15</v>
      </c>
      <c r="H6" s="13">
        <v>2</v>
      </c>
      <c r="I6" s="13">
        <v>25</v>
      </c>
      <c r="J6">
        <f t="shared" si="1"/>
        <v>27</v>
      </c>
      <c r="K6" s="13">
        <v>2</v>
      </c>
      <c r="L6" s="13">
        <v>25</v>
      </c>
      <c r="M6" s="1">
        <f t="shared" si="2"/>
        <v>27</v>
      </c>
      <c r="N6" s="1">
        <f t="shared" si="3"/>
        <v>25</v>
      </c>
      <c r="O6" s="15" t="s">
        <v>20</v>
      </c>
      <c r="P6" s="14">
        <v>316.41000000000003</v>
      </c>
      <c r="Q6" s="14">
        <f>M6*P6</f>
        <v>8543.0700000000015</v>
      </c>
    </row>
    <row r="7" spans="1:17" ht="20.100000000000001" customHeight="1" x14ac:dyDescent="0.25">
      <c r="A7" s="1" t="s">
        <v>21</v>
      </c>
      <c r="B7" s="35" t="s">
        <v>22</v>
      </c>
      <c r="C7" s="1" t="s">
        <v>22</v>
      </c>
      <c r="D7" s="1" t="s">
        <v>13</v>
      </c>
      <c r="E7" s="11">
        <v>148</v>
      </c>
      <c r="F7" s="11">
        <f t="shared" si="0"/>
        <v>86</v>
      </c>
      <c r="G7" s="12">
        <v>35</v>
      </c>
      <c r="H7" s="13">
        <v>2</v>
      </c>
      <c r="I7" s="13">
        <v>25</v>
      </c>
      <c r="J7">
        <f t="shared" si="1"/>
        <v>27</v>
      </c>
      <c r="K7" s="13">
        <v>2</v>
      </c>
      <c r="L7" s="13">
        <v>25</v>
      </c>
      <c r="M7" s="1">
        <f t="shared" si="2"/>
        <v>27</v>
      </c>
      <c r="N7" s="1">
        <f t="shared" si="3"/>
        <v>86</v>
      </c>
      <c r="O7" s="15" t="s">
        <v>23</v>
      </c>
      <c r="P7" s="14">
        <v>430.95</v>
      </c>
      <c r="Q7" s="14">
        <f>M7*P7</f>
        <v>11635.65</v>
      </c>
    </row>
    <row r="8" spans="1:17" ht="20.100000000000001" customHeight="1" x14ac:dyDescent="0.25">
      <c r="A8" s="1" t="s">
        <v>24</v>
      </c>
      <c r="B8" s="35" t="s">
        <v>25</v>
      </c>
      <c r="C8" s="1" t="s">
        <v>25</v>
      </c>
      <c r="D8" s="1" t="s">
        <v>13</v>
      </c>
      <c r="E8" s="11">
        <v>45</v>
      </c>
      <c r="F8" s="11">
        <f t="shared" si="0"/>
        <v>23</v>
      </c>
      <c r="G8" s="12">
        <v>10</v>
      </c>
      <c r="H8" s="13">
        <v>2</v>
      </c>
      <c r="I8" s="13">
        <v>10</v>
      </c>
      <c r="J8">
        <f t="shared" si="1"/>
        <v>12</v>
      </c>
      <c r="K8" s="13">
        <v>2</v>
      </c>
      <c r="L8" s="13">
        <v>10</v>
      </c>
      <c r="M8" s="1">
        <f t="shared" si="2"/>
        <v>12</v>
      </c>
      <c r="N8" s="1">
        <f t="shared" si="3"/>
        <v>23</v>
      </c>
      <c r="O8" s="15" t="s">
        <v>26</v>
      </c>
      <c r="P8" s="14">
        <v>7098</v>
      </c>
      <c r="Q8" s="14">
        <f>M8*P8</f>
        <v>85176</v>
      </c>
    </row>
    <row r="9" spans="1:17" ht="20.100000000000001" customHeight="1" x14ac:dyDescent="0.25">
      <c r="A9" s="1" t="s">
        <v>27</v>
      </c>
      <c r="B9" s="35" t="s">
        <v>28</v>
      </c>
      <c r="C9" s="1" t="s">
        <v>28</v>
      </c>
      <c r="D9" s="1" t="s">
        <v>13</v>
      </c>
      <c r="E9" s="11">
        <v>45</v>
      </c>
      <c r="F9" s="11">
        <f t="shared" si="0"/>
        <v>23</v>
      </c>
      <c r="G9" s="12">
        <v>10</v>
      </c>
      <c r="H9" s="13">
        <v>2</v>
      </c>
      <c r="I9" s="13">
        <v>10</v>
      </c>
      <c r="J9">
        <f t="shared" si="1"/>
        <v>12</v>
      </c>
      <c r="K9" s="13">
        <v>2</v>
      </c>
      <c r="L9" s="13">
        <v>10</v>
      </c>
      <c r="M9" s="1">
        <f t="shared" si="2"/>
        <v>12</v>
      </c>
      <c r="N9" s="1">
        <f t="shared" si="3"/>
        <v>23</v>
      </c>
      <c r="O9" s="15" t="s">
        <v>29</v>
      </c>
      <c r="P9" s="14">
        <v>7098</v>
      </c>
      <c r="Q9" s="14">
        <f>M9*P9</f>
        <v>85176</v>
      </c>
    </row>
    <row r="10" spans="1:17" ht="20.100000000000001" customHeight="1" x14ac:dyDescent="0.25">
      <c r="A10" s="1" t="s">
        <v>30</v>
      </c>
      <c r="B10" s="35" t="s">
        <v>31</v>
      </c>
      <c r="C10" s="1" t="s">
        <v>31</v>
      </c>
      <c r="D10" s="1" t="s">
        <v>13</v>
      </c>
      <c r="E10" s="11">
        <v>125</v>
      </c>
      <c r="F10" s="11">
        <f t="shared" si="0"/>
        <v>63</v>
      </c>
      <c r="G10" s="12">
        <v>30</v>
      </c>
      <c r="H10" s="13">
        <v>2</v>
      </c>
      <c r="I10" s="13">
        <v>30</v>
      </c>
      <c r="J10">
        <f t="shared" si="1"/>
        <v>32</v>
      </c>
      <c r="K10" s="13">
        <v>2</v>
      </c>
      <c r="L10" s="13">
        <v>30</v>
      </c>
      <c r="M10" s="1">
        <f t="shared" si="2"/>
        <v>32</v>
      </c>
      <c r="N10" s="1">
        <f t="shared" si="3"/>
        <v>63</v>
      </c>
      <c r="O10" s="15" t="s">
        <v>32</v>
      </c>
      <c r="P10" s="14">
        <v>7098</v>
      </c>
      <c r="Q10" s="14">
        <f>M10*P10</f>
        <v>227136</v>
      </c>
    </row>
    <row r="11" spans="1:17" ht="20.100000000000001" customHeight="1" x14ac:dyDescent="0.25">
      <c r="A11" s="1" t="s">
        <v>33</v>
      </c>
      <c r="B11" s="35" t="s">
        <v>34</v>
      </c>
      <c r="C11" s="1" t="s">
        <v>34</v>
      </c>
      <c r="D11" s="1" t="s">
        <v>13</v>
      </c>
      <c r="E11" s="11">
        <v>3</v>
      </c>
      <c r="F11" s="16">
        <f t="shared" si="0"/>
        <v>-17</v>
      </c>
      <c r="G11" s="11"/>
      <c r="H11" s="13">
        <v>10</v>
      </c>
      <c r="I11" s="13">
        <v>10</v>
      </c>
      <c r="J11">
        <f t="shared" si="1"/>
        <v>20</v>
      </c>
      <c r="K11" s="1">
        <v>1</v>
      </c>
      <c r="L11" s="1">
        <v>2</v>
      </c>
      <c r="M11" s="1">
        <f t="shared" si="2"/>
        <v>3</v>
      </c>
      <c r="N11" s="1">
        <f t="shared" si="3"/>
        <v>0</v>
      </c>
      <c r="O11" s="15" t="s">
        <v>35</v>
      </c>
      <c r="P11" s="14">
        <v>6971.25</v>
      </c>
      <c r="Q11" s="14">
        <f>M11*P11</f>
        <v>20913.75</v>
      </c>
    </row>
    <row r="12" spans="1:17" ht="20.100000000000001" customHeight="1" x14ac:dyDescent="0.25">
      <c r="A12" s="1" t="s">
        <v>36</v>
      </c>
      <c r="B12" s="35" t="s">
        <v>34</v>
      </c>
      <c r="C12" s="1" t="s">
        <v>34</v>
      </c>
      <c r="D12" s="1" t="s">
        <v>13</v>
      </c>
      <c r="E12" s="11">
        <v>65</v>
      </c>
      <c r="F12" s="11">
        <f t="shared" si="0"/>
        <v>30</v>
      </c>
      <c r="G12" s="12">
        <v>15</v>
      </c>
      <c r="H12" s="13">
        <v>10</v>
      </c>
      <c r="I12" s="13">
        <v>10</v>
      </c>
      <c r="J12">
        <f t="shared" si="1"/>
        <v>20</v>
      </c>
      <c r="K12" s="13">
        <v>10</v>
      </c>
      <c r="L12" s="13">
        <v>10</v>
      </c>
      <c r="M12" s="1">
        <f t="shared" si="2"/>
        <v>20</v>
      </c>
      <c r="N12" s="1">
        <f t="shared" si="3"/>
        <v>30</v>
      </c>
      <c r="O12" s="15" t="s">
        <v>37</v>
      </c>
      <c r="P12" s="14">
        <v>8668.2999999999993</v>
      </c>
      <c r="Q12" s="14">
        <f>M12*P12</f>
        <v>173366</v>
      </c>
    </row>
    <row r="13" spans="1:17" ht="20.100000000000001" customHeight="1" x14ac:dyDescent="0.25">
      <c r="A13" s="1" t="s">
        <v>38</v>
      </c>
      <c r="B13" s="35" t="s">
        <v>34</v>
      </c>
      <c r="C13" s="1" t="s">
        <v>34</v>
      </c>
      <c r="D13" s="1" t="s">
        <v>13</v>
      </c>
      <c r="E13" s="11">
        <v>27</v>
      </c>
      <c r="F13" s="16">
        <f t="shared" si="0"/>
        <v>22</v>
      </c>
      <c r="G13" s="12">
        <v>5</v>
      </c>
      <c r="H13" s="13">
        <v>80</v>
      </c>
      <c r="I13" s="13">
        <v>0</v>
      </c>
      <c r="K13" s="13">
        <v>80</v>
      </c>
      <c r="L13" s="13">
        <v>0</v>
      </c>
      <c r="M13" s="1">
        <f t="shared" si="2"/>
        <v>80</v>
      </c>
      <c r="N13" s="1">
        <f t="shared" si="3"/>
        <v>-58</v>
      </c>
      <c r="O13" s="15" t="s">
        <v>39</v>
      </c>
      <c r="P13" s="14">
        <v>8668.2999999999993</v>
      </c>
      <c r="Q13" s="14">
        <f>M13*P13</f>
        <v>693464</v>
      </c>
    </row>
    <row r="14" spans="1:17" ht="20.100000000000001" customHeight="1" x14ac:dyDescent="0.25">
      <c r="A14" s="1" t="s">
        <v>40</v>
      </c>
      <c r="B14" s="35" t="s">
        <v>41</v>
      </c>
      <c r="C14" s="1" t="s">
        <v>41</v>
      </c>
      <c r="D14" s="1" t="s">
        <v>13</v>
      </c>
      <c r="E14" s="11">
        <v>200</v>
      </c>
      <c r="F14" s="11">
        <f t="shared" si="0"/>
        <v>80</v>
      </c>
      <c r="G14" s="12">
        <v>40</v>
      </c>
      <c r="H14" s="13">
        <v>60</v>
      </c>
      <c r="I14" s="13">
        <v>20</v>
      </c>
      <c r="J14">
        <f t="shared" ref="J14:J73" si="4">H14+I14</f>
        <v>80</v>
      </c>
      <c r="K14" s="13">
        <v>60</v>
      </c>
      <c r="L14" s="13">
        <v>20</v>
      </c>
      <c r="M14" s="1">
        <f t="shared" si="2"/>
        <v>80</v>
      </c>
      <c r="N14" s="1">
        <f t="shared" si="3"/>
        <v>80</v>
      </c>
      <c r="O14" s="15" t="s">
        <v>42</v>
      </c>
      <c r="P14" s="14">
        <v>402.22</v>
      </c>
      <c r="Q14" s="14">
        <f>M14*P14</f>
        <v>32177.600000000002</v>
      </c>
    </row>
    <row r="15" spans="1:17" ht="20.100000000000001" customHeight="1" x14ac:dyDescent="0.25">
      <c r="A15" s="1" t="s">
        <v>43</v>
      </c>
      <c r="B15" s="35" t="s">
        <v>44</v>
      </c>
      <c r="C15" s="1" t="s">
        <v>44</v>
      </c>
      <c r="D15" s="1" t="s">
        <v>13</v>
      </c>
      <c r="E15" s="11">
        <v>720</v>
      </c>
      <c r="F15" s="11">
        <f t="shared" si="0"/>
        <v>360</v>
      </c>
      <c r="G15" s="12">
        <v>170</v>
      </c>
      <c r="H15" s="13">
        <v>40</v>
      </c>
      <c r="I15" s="13">
        <v>150</v>
      </c>
      <c r="J15">
        <f t="shared" si="4"/>
        <v>190</v>
      </c>
      <c r="K15" s="13">
        <v>40</v>
      </c>
      <c r="L15" s="13">
        <v>150</v>
      </c>
      <c r="M15" s="1">
        <f t="shared" si="2"/>
        <v>190</v>
      </c>
      <c r="N15" s="1">
        <f t="shared" si="3"/>
        <v>360</v>
      </c>
      <c r="O15" s="15" t="s">
        <v>45</v>
      </c>
      <c r="P15" s="14">
        <v>402.22</v>
      </c>
      <c r="Q15" s="14">
        <f>M15*P15</f>
        <v>76421.8</v>
      </c>
    </row>
    <row r="16" spans="1:17" ht="20.100000000000001" customHeight="1" x14ac:dyDescent="0.25">
      <c r="A16" s="1" t="s">
        <v>46</v>
      </c>
      <c r="B16" s="35" t="s">
        <v>47</v>
      </c>
      <c r="C16" s="1" t="s">
        <v>47</v>
      </c>
      <c r="D16" s="1" t="s">
        <v>13</v>
      </c>
      <c r="E16" s="11">
        <v>600</v>
      </c>
      <c r="F16" s="11">
        <f t="shared" si="0"/>
        <v>260</v>
      </c>
      <c r="G16" s="12">
        <v>220</v>
      </c>
      <c r="H16" s="13"/>
      <c r="I16" s="13">
        <v>120</v>
      </c>
      <c r="J16">
        <f t="shared" si="4"/>
        <v>120</v>
      </c>
      <c r="K16" s="13"/>
      <c r="L16" s="13">
        <v>120</v>
      </c>
      <c r="M16" s="1">
        <f t="shared" si="2"/>
        <v>120</v>
      </c>
      <c r="N16" s="1">
        <f t="shared" si="3"/>
        <v>260</v>
      </c>
      <c r="O16" s="15" t="s">
        <v>48</v>
      </c>
      <c r="P16" s="14">
        <v>388.8</v>
      </c>
      <c r="Q16" s="14">
        <f>M16*P16</f>
        <v>46656</v>
      </c>
    </row>
    <row r="17" spans="1:17" ht="20.100000000000001" customHeight="1" x14ac:dyDescent="0.25">
      <c r="A17" s="1" t="s">
        <v>49</v>
      </c>
      <c r="B17" s="35" t="s">
        <v>50</v>
      </c>
      <c r="C17" s="1" t="s">
        <v>50</v>
      </c>
      <c r="D17" s="1" t="s">
        <v>13</v>
      </c>
      <c r="E17" s="11">
        <v>520</v>
      </c>
      <c r="F17" s="11">
        <f t="shared" si="0"/>
        <v>260</v>
      </c>
      <c r="G17" s="12">
        <v>160</v>
      </c>
      <c r="H17" s="13"/>
      <c r="I17" s="13">
        <v>100</v>
      </c>
      <c r="J17">
        <f t="shared" si="4"/>
        <v>100</v>
      </c>
      <c r="K17" s="13"/>
      <c r="L17" s="13">
        <v>100</v>
      </c>
      <c r="M17" s="1">
        <f t="shared" si="2"/>
        <v>100</v>
      </c>
      <c r="N17" s="1">
        <f t="shared" si="3"/>
        <v>260</v>
      </c>
      <c r="O17" s="15" t="s">
        <v>51</v>
      </c>
      <c r="P17" s="14">
        <v>442.27</v>
      </c>
      <c r="Q17" s="14">
        <f>M17*P17</f>
        <v>44227</v>
      </c>
    </row>
    <row r="18" spans="1:17" ht="20.100000000000001" customHeight="1" x14ac:dyDescent="0.25">
      <c r="A18" s="1" t="s">
        <v>52</v>
      </c>
      <c r="B18" s="35" t="s">
        <v>53</v>
      </c>
      <c r="C18" s="1" t="s">
        <v>53</v>
      </c>
      <c r="D18" s="1" t="s">
        <v>13</v>
      </c>
      <c r="E18" s="11">
        <v>40</v>
      </c>
      <c r="F18" s="11">
        <f t="shared" si="0"/>
        <v>20</v>
      </c>
      <c r="G18" s="11">
        <v>10</v>
      </c>
      <c r="H18" s="13"/>
      <c r="I18" s="13">
        <v>10</v>
      </c>
      <c r="J18">
        <f t="shared" si="4"/>
        <v>10</v>
      </c>
      <c r="K18" s="13"/>
      <c r="L18" s="13">
        <v>10</v>
      </c>
      <c r="M18" s="1">
        <f t="shared" si="2"/>
        <v>10</v>
      </c>
      <c r="N18" s="1">
        <f t="shared" si="3"/>
        <v>20</v>
      </c>
      <c r="O18" s="15" t="s">
        <v>54</v>
      </c>
      <c r="P18" s="14">
        <v>468.98</v>
      </c>
      <c r="Q18" s="14">
        <f>M18*P18</f>
        <v>4689.8</v>
      </c>
    </row>
    <row r="19" spans="1:17" ht="20.100000000000001" customHeight="1" x14ac:dyDescent="0.25">
      <c r="A19" s="1" t="s">
        <v>55</v>
      </c>
      <c r="B19" s="35" t="s">
        <v>56</v>
      </c>
      <c r="C19" s="1" t="s">
        <v>56</v>
      </c>
      <c r="D19" s="1" t="s">
        <v>13</v>
      </c>
      <c r="E19" s="11">
        <v>160</v>
      </c>
      <c r="F19" s="11">
        <f t="shared" si="0"/>
        <v>80</v>
      </c>
      <c r="G19" s="11">
        <v>40</v>
      </c>
      <c r="H19" s="13"/>
      <c r="I19" s="13">
        <v>40</v>
      </c>
      <c r="J19">
        <f t="shared" si="4"/>
        <v>40</v>
      </c>
      <c r="K19" s="13"/>
      <c r="L19" s="13">
        <v>40</v>
      </c>
      <c r="M19" s="1">
        <f t="shared" si="2"/>
        <v>40</v>
      </c>
      <c r="N19" s="1">
        <f t="shared" si="3"/>
        <v>80</v>
      </c>
      <c r="O19" s="15" t="s">
        <v>57</v>
      </c>
      <c r="P19" s="14">
        <v>468.98</v>
      </c>
      <c r="Q19" s="14">
        <f>M19*P19</f>
        <v>18759.2</v>
      </c>
    </row>
    <row r="20" spans="1:17" ht="20.100000000000001" customHeight="1" x14ac:dyDescent="0.25">
      <c r="A20" s="1" t="s">
        <v>58</v>
      </c>
      <c r="B20" s="35" t="s">
        <v>59</v>
      </c>
      <c r="C20" s="1" t="s">
        <v>59</v>
      </c>
      <c r="D20" s="1" t="s">
        <v>13</v>
      </c>
      <c r="E20" s="11">
        <v>160</v>
      </c>
      <c r="F20" s="11">
        <f t="shared" si="0"/>
        <v>80</v>
      </c>
      <c r="G20" s="11">
        <v>40</v>
      </c>
      <c r="H20" s="13"/>
      <c r="I20" s="13">
        <v>40</v>
      </c>
      <c r="J20">
        <f t="shared" si="4"/>
        <v>40</v>
      </c>
      <c r="K20" s="13"/>
      <c r="L20" s="13">
        <v>40</v>
      </c>
      <c r="M20" s="1">
        <f t="shared" si="2"/>
        <v>40</v>
      </c>
      <c r="N20" s="1">
        <f t="shared" si="3"/>
        <v>80</v>
      </c>
      <c r="O20" s="15" t="s">
        <v>60</v>
      </c>
      <c r="P20" s="14">
        <v>468.98</v>
      </c>
      <c r="Q20" s="14">
        <f>M20*P20</f>
        <v>18759.2</v>
      </c>
    </row>
    <row r="21" spans="1:17" ht="20.100000000000001" customHeight="1" x14ac:dyDescent="0.25">
      <c r="A21" s="1" t="s">
        <v>61</v>
      </c>
      <c r="B21" s="35" t="s">
        <v>62</v>
      </c>
      <c r="C21" s="1" t="s">
        <v>62</v>
      </c>
      <c r="D21" s="1" t="s">
        <v>13</v>
      </c>
      <c r="E21" s="11">
        <v>120</v>
      </c>
      <c r="F21" s="11">
        <f t="shared" si="0"/>
        <v>60</v>
      </c>
      <c r="G21" s="11">
        <v>30</v>
      </c>
      <c r="H21" s="13"/>
      <c r="I21" s="13">
        <v>30</v>
      </c>
      <c r="J21">
        <f t="shared" si="4"/>
        <v>30</v>
      </c>
      <c r="K21" s="13"/>
      <c r="L21" s="13">
        <v>30</v>
      </c>
      <c r="M21" s="1">
        <f t="shared" si="2"/>
        <v>30</v>
      </c>
      <c r="N21" s="1">
        <f t="shared" si="3"/>
        <v>60</v>
      </c>
      <c r="O21" s="15" t="s">
        <v>63</v>
      </c>
      <c r="P21" s="14">
        <v>468.98000000000008</v>
      </c>
      <c r="Q21" s="14">
        <f>M21*P21</f>
        <v>14069.400000000001</v>
      </c>
    </row>
    <row r="22" spans="1:17" ht="20.100000000000001" customHeight="1" x14ac:dyDescent="0.25">
      <c r="A22" s="1" t="s">
        <v>64</v>
      </c>
      <c r="B22" s="35" t="s">
        <v>65</v>
      </c>
      <c r="C22" s="1" t="s">
        <v>65</v>
      </c>
      <c r="D22" s="1" t="s">
        <v>13</v>
      </c>
      <c r="E22" s="11">
        <v>80</v>
      </c>
      <c r="F22" s="11">
        <f t="shared" si="0"/>
        <v>40</v>
      </c>
      <c r="G22" s="12">
        <v>20</v>
      </c>
      <c r="H22" s="13"/>
      <c r="I22" s="13">
        <v>20</v>
      </c>
      <c r="J22">
        <f t="shared" si="4"/>
        <v>20</v>
      </c>
      <c r="K22" s="13"/>
      <c r="L22" s="13">
        <v>20</v>
      </c>
      <c r="M22" s="1">
        <f t="shared" si="2"/>
        <v>20</v>
      </c>
      <c r="N22" s="1">
        <f t="shared" si="3"/>
        <v>40</v>
      </c>
      <c r="O22" s="15" t="s">
        <v>66</v>
      </c>
      <c r="P22" s="14">
        <v>432.76000000000005</v>
      </c>
      <c r="Q22" s="14">
        <f>M22*P22</f>
        <v>8655.2000000000007</v>
      </c>
    </row>
    <row r="23" spans="1:17" ht="20.100000000000001" customHeight="1" x14ac:dyDescent="0.25">
      <c r="A23" s="1" t="s">
        <v>67</v>
      </c>
      <c r="B23" s="35" t="s">
        <v>68</v>
      </c>
      <c r="C23" s="1" t="s">
        <v>68</v>
      </c>
      <c r="D23" s="1" t="s">
        <v>13</v>
      </c>
      <c r="E23" s="11">
        <v>40</v>
      </c>
      <c r="F23" s="11">
        <f t="shared" si="0"/>
        <v>20</v>
      </c>
      <c r="G23" s="12">
        <v>10</v>
      </c>
      <c r="H23" s="13"/>
      <c r="I23" s="13">
        <v>10</v>
      </c>
      <c r="J23">
        <f t="shared" si="4"/>
        <v>10</v>
      </c>
      <c r="K23" s="13"/>
      <c r="L23" s="13">
        <v>10</v>
      </c>
      <c r="M23" s="1">
        <f t="shared" si="2"/>
        <v>10</v>
      </c>
      <c r="N23" s="1">
        <f t="shared" si="3"/>
        <v>20</v>
      </c>
      <c r="O23" s="15" t="s">
        <v>69</v>
      </c>
      <c r="P23" s="14">
        <v>468.98</v>
      </c>
      <c r="Q23" s="14">
        <f>M23*P23</f>
        <v>4689.8</v>
      </c>
    </row>
    <row r="24" spans="1:17" ht="20.100000000000001" customHeight="1" x14ac:dyDescent="0.25">
      <c r="A24" s="1" t="s">
        <v>70</v>
      </c>
      <c r="B24" s="35" t="s">
        <v>71</v>
      </c>
      <c r="C24" s="1" t="s">
        <v>71</v>
      </c>
      <c r="D24" s="1" t="s">
        <v>13</v>
      </c>
      <c r="E24" s="11">
        <v>40</v>
      </c>
      <c r="F24" s="11">
        <f t="shared" si="0"/>
        <v>17</v>
      </c>
      <c r="G24" s="12">
        <v>10</v>
      </c>
      <c r="H24" s="13">
        <v>3</v>
      </c>
      <c r="I24" s="13">
        <v>10</v>
      </c>
      <c r="J24">
        <f t="shared" si="4"/>
        <v>13</v>
      </c>
      <c r="K24" s="13">
        <v>3</v>
      </c>
      <c r="L24" s="13">
        <v>10</v>
      </c>
      <c r="M24" s="1">
        <f t="shared" si="2"/>
        <v>13</v>
      </c>
      <c r="N24" s="1">
        <f t="shared" si="3"/>
        <v>17</v>
      </c>
      <c r="O24" s="15" t="s">
        <v>72</v>
      </c>
      <c r="P24" s="14">
        <v>468.98</v>
      </c>
      <c r="Q24" s="14">
        <f>M24*P24</f>
        <v>6096.74</v>
      </c>
    </row>
    <row r="25" spans="1:17" ht="20.100000000000001" customHeight="1" x14ac:dyDescent="0.25">
      <c r="A25" s="1" t="s">
        <v>73</v>
      </c>
      <c r="B25" s="35" t="s">
        <v>74</v>
      </c>
      <c r="C25" s="1" t="s">
        <v>74</v>
      </c>
      <c r="D25" s="1" t="s">
        <v>13</v>
      </c>
      <c r="E25" s="11">
        <v>40</v>
      </c>
      <c r="F25" s="16">
        <f t="shared" si="0"/>
        <v>-80</v>
      </c>
      <c r="G25" s="12">
        <v>10</v>
      </c>
      <c r="H25" s="13">
        <v>100</v>
      </c>
      <c r="I25" s="13">
        <v>10</v>
      </c>
      <c r="J25">
        <f t="shared" si="4"/>
        <v>110</v>
      </c>
      <c r="K25" s="13">
        <v>20</v>
      </c>
      <c r="L25" s="13">
        <v>10</v>
      </c>
      <c r="M25" s="1">
        <f t="shared" si="2"/>
        <v>30</v>
      </c>
      <c r="N25" s="1">
        <f t="shared" si="3"/>
        <v>0</v>
      </c>
      <c r="O25" s="15" t="s">
        <v>75</v>
      </c>
      <c r="P25" s="14">
        <v>414.31000000000006</v>
      </c>
      <c r="Q25" s="14">
        <f>M25*P25</f>
        <v>12429.300000000001</v>
      </c>
    </row>
    <row r="26" spans="1:17" ht="20.100000000000001" customHeight="1" x14ac:dyDescent="0.25">
      <c r="A26" s="1" t="s">
        <v>76</v>
      </c>
      <c r="B26" s="35" t="s">
        <v>77</v>
      </c>
      <c r="C26" s="1" t="s">
        <v>77</v>
      </c>
      <c r="D26" s="1" t="s">
        <v>13</v>
      </c>
      <c r="E26" s="11">
        <v>80</v>
      </c>
      <c r="F26" s="16">
        <f t="shared" si="0"/>
        <v>-100</v>
      </c>
      <c r="G26" s="12">
        <v>20</v>
      </c>
      <c r="H26" s="13">
        <v>140</v>
      </c>
      <c r="I26" s="13">
        <v>20</v>
      </c>
      <c r="J26">
        <f t="shared" si="4"/>
        <v>160</v>
      </c>
      <c r="K26" s="13">
        <v>40</v>
      </c>
      <c r="L26" s="13">
        <v>20</v>
      </c>
      <c r="M26" s="1">
        <f t="shared" si="2"/>
        <v>60</v>
      </c>
      <c r="N26" s="1">
        <f>E26-G26-M26</f>
        <v>0</v>
      </c>
      <c r="O26" s="15" t="s">
        <v>78</v>
      </c>
      <c r="P26" s="14">
        <v>406.56</v>
      </c>
      <c r="Q26" s="14">
        <f>M26*P26</f>
        <v>24393.599999999999</v>
      </c>
    </row>
    <row r="27" spans="1:17" ht="20.100000000000001" customHeight="1" x14ac:dyDescent="0.25">
      <c r="A27" s="17" t="s">
        <v>79</v>
      </c>
      <c r="B27" s="18" t="s">
        <v>80</v>
      </c>
      <c r="C27" s="18" t="s">
        <v>80</v>
      </c>
      <c r="D27" s="1" t="s">
        <v>13</v>
      </c>
      <c r="E27" s="19">
        <v>400</v>
      </c>
      <c r="F27" s="11">
        <f t="shared" si="0"/>
        <v>200</v>
      </c>
      <c r="G27" s="12">
        <v>100</v>
      </c>
      <c r="I27" s="13">
        <v>100</v>
      </c>
      <c r="J27">
        <f t="shared" si="4"/>
        <v>100</v>
      </c>
      <c r="K27" s="1"/>
      <c r="L27" s="13">
        <v>100</v>
      </c>
      <c r="M27" s="1">
        <f t="shared" si="2"/>
        <v>100</v>
      </c>
      <c r="N27" s="1">
        <f t="shared" si="3"/>
        <v>200</v>
      </c>
      <c r="O27" s="15" t="s">
        <v>81</v>
      </c>
      <c r="P27" s="14">
        <v>406.56</v>
      </c>
      <c r="Q27" s="14">
        <f>M27*P27</f>
        <v>40656</v>
      </c>
    </row>
    <row r="28" spans="1:17" ht="20.100000000000001" customHeight="1" x14ac:dyDescent="0.25">
      <c r="A28" s="1" t="s">
        <v>82</v>
      </c>
      <c r="B28" s="35" t="s">
        <v>83</v>
      </c>
      <c r="C28" s="1" t="s">
        <v>83</v>
      </c>
      <c r="D28" s="1" t="s">
        <v>13</v>
      </c>
      <c r="E28" s="11">
        <v>1400</v>
      </c>
      <c r="F28" s="11">
        <f t="shared" si="0"/>
        <v>760</v>
      </c>
      <c r="G28" s="12">
        <v>300</v>
      </c>
      <c r="H28" s="13">
        <v>140</v>
      </c>
      <c r="I28" s="13">
        <v>200</v>
      </c>
      <c r="J28">
        <f t="shared" si="4"/>
        <v>340</v>
      </c>
      <c r="K28" s="13">
        <v>140</v>
      </c>
      <c r="L28" s="13">
        <v>200</v>
      </c>
      <c r="M28" s="1">
        <f t="shared" si="2"/>
        <v>340</v>
      </c>
      <c r="N28" s="1">
        <f t="shared" si="3"/>
        <v>760</v>
      </c>
      <c r="O28" s="15" t="s">
        <v>84</v>
      </c>
      <c r="P28" s="14">
        <v>396</v>
      </c>
      <c r="Q28" s="14">
        <f>M28*P28</f>
        <v>134640</v>
      </c>
    </row>
    <row r="29" spans="1:17" ht="20.100000000000001" customHeight="1" x14ac:dyDescent="0.25">
      <c r="A29" s="1" t="s">
        <v>85</v>
      </c>
      <c r="B29" s="35" t="s">
        <v>86</v>
      </c>
      <c r="C29" s="1" t="s">
        <v>86</v>
      </c>
      <c r="D29" s="1" t="s">
        <v>13</v>
      </c>
      <c r="E29" s="11">
        <v>1400</v>
      </c>
      <c r="F29" s="11">
        <f t="shared" si="0"/>
        <v>760</v>
      </c>
      <c r="G29" s="12">
        <v>360</v>
      </c>
      <c r="H29" s="13">
        <v>80</v>
      </c>
      <c r="I29" s="13">
        <v>200</v>
      </c>
      <c r="J29">
        <f t="shared" si="4"/>
        <v>280</v>
      </c>
      <c r="K29" s="13">
        <v>80</v>
      </c>
      <c r="L29" s="13">
        <v>200</v>
      </c>
      <c r="M29" s="1">
        <f t="shared" si="2"/>
        <v>280</v>
      </c>
      <c r="N29" s="1">
        <f t="shared" si="3"/>
        <v>760</v>
      </c>
      <c r="O29" s="15" t="s">
        <v>87</v>
      </c>
      <c r="P29" s="14">
        <v>396</v>
      </c>
      <c r="Q29" s="14">
        <f>M29*P29</f>
        <v>110880</v>
      </c>
    </row>
    <row r="30" spans="1:17" ht="20.100000000000001" customHeight="1" x14ac:dyDescent="0.25">
      <c r="A30" s="1" t="s">
        <v>88</v>
      </c>
      <c r="B30" s="35" t="s">
        <v>89</v>
      </c>
      <c r="C30" s="1" t="s">
        <v>89</v>
      </c>
      <c r="D30" s="1" t="s">
        <v>13</v>
      </c>
      <c r="E30" s="11">
        <v>60</v>
      </c>
      <c r="F30" s="11">
        <f t="shared" si="0"/>
        <v>30</v>
      </c>
      <c r="G30" s="12">
        <v>10</v>
      </c>
      <c r="H30" s="13">
        <v>20</v>
      </c>
      <c r="I30" s="13"/>
      <c r="J30">
        <f t="shared" si="4"/>
        <v>20</v>
      </c>
      <c r="K30" s="13">
        <v>20</v>
      </c>
      <c r="L30" s="13"/>
      <c r="M30" s="1">
        <f t="shared" si="2"/>
        <v>20</v>
      </c>
      <c r="N30" s="1">
        <f t="shared" si="3"/>
        <v>30</v>
      </c>
      <c r="O30" s="15" t="s">
        <v>90</v>
      </c>
      <c r="P30" s="14">
        <v>396</v>
      </c>
      <c r="Q30" s="14">
        <f>M30*P30</f>
        <v>7920</v>
      </c>
    </row>
    <row r="31" spans="1:17" ht="20.100000000000001" customHeight="1" x14ac:dyDescent="0.25">
      <c r="A31" s="1" t="s">
        <v>91</v>
      </c>
      <c r="B31" s="35" t="s">
        <v>92</v>
      </c>
      <c r="C31" s="1" t="s">
        <v>92</v>
      </c>
      <c r="D31" s="1" t="s">
        <v>13</v>
      </c>
      <c r="E31" s="11">
        <v>720</v>
      </c>
      <c r="F31" s="11">
        <f t="shared" si="0"/>
        <v>500</v>
      </c>
      <c r="G31" s="12">
        <v>190</v>
      </c>
      <c r="H31" s="13"/>
      <c r="I31" s="13">
        <v>30</v>
      </c>
      <c r="J31">
        <f t="shared" si="4"/>
        <v>30</v>
      </c>
      <c r="K31" s="13"/>
      <c r="L31" s="13">
        <v>30</v>
      </c>
      <c r="M31" s="1">
        <f t="shared" si="2"/>
        <v>30</v>
      </c>
      <c r="N31" s="1">
        <f t="shared" si="3"/>
        <v>500</v>
      </c>
      <c r="O31" s="15" t="s">
        <v>93</v>
      </c>
      <c r="P31" s="14">
        <v>572.91</v>
      </c>
      <c r="Q31" s="14">
        <f>M31*P31</f>
        <v>17187.3</v>
      </c>
    </row>
    <row r="32" spans="1:17" ht="20.100000000000001" customHeight="1" x14ac:dyDescent="0.25">
      <c r="A32" s="1" t="s">
        <v>94</v>
      </c>
      <c r="B32" s="35" t="s">
        <v>95</v>
      </c>
      <c r="C32" s="1" t="s">
        <v>95</v>
      </c>
      <c r="D32" s="1" t="s">
        <v>13</v>
      </c>
      <c r="E32" s="11">
        <v>510</v>
      </c>
      <c r="F32" s="11">
        <f t="shared" si="0"/>
        <v>330</v>
      </c>
      <c r="G32" s="12">
        <v>140</v>
      </c>
      <c r="H32" s="13"/>
      <c r="I32" s="13">
        <v>40</v>
      </c>
      <c r="J32">
        <f t="shared" si="4"/>
        <v>40</v>
      </c>
      <c r="K32" s="13"/>
      <c r="L32" s="13">
        <v>40</v>
      </c>
      <c r="M32" s="1">
        <f t="shared" si="2"/>
        <v>40</v>
      </c>
      <c r="N32" s="1">
        <f t="shared" si="3"/>
        <v>330</v>
      </c>
      <c r="O32" s="15" t="s">
        <v>96</v>
      </c>
      <c r="P32" s="14">
        <v>572.91</v>
      </c>
      <c r="Q32" s="14">
        <f>M32*P32</f>
        <v>22916.399999999998</v>
      </c>
    </row>
    <row r="33" spans="1:17" ht="20.100000000000001" customHeight="1" x14ac:dyDescent="0.25">
      <c r="A33" s="1" t="s">
        <v>97</v>
      </c>
      <c r="B33" s="35" t="s">
        <v>98</v>
      </c>
      <c r="C33" s="1" t="s">
        <v>98</v>
      </c>
      <c r="D33" s="1" t="s">
        <v>13</v>
      </c>
      <c r="E33" s="11">
        <v>330</v>
      </c>
      <c r="F33" s="11">
        <f t="shared" si="0"/>
        <v>300</v>
      </c>
      <c r="G33" s="12">
        <v>20</v>
      </c>
      <c r="H33" s="13"/>
      <c r="I33" s="13">
        <v>10</v>
      </c>
      <c r="J33">
        <f t="shared" si="4"/>
        <v>10</v>
      </c>
      <c r="K33" s="13"/>
      <c r="L33" s="13">
        <v>10</v>
      </c>
      <c r="M33" s="1">
        <f t="shared" si="2"/>
        <v>10</v>
      </c>
      <c r="N33" s="1">
        <f t="shared" si="3"/>
        <v>300</v>
      </c>
      <c r="O33" s="15" t="s">
        <v>99</v>
      </c>
      <c r="P33" s="14">
        <v>572.91</v>
      </c>
      <c r="Q33" s="14">
        <f>M33*P33</f>
        <v>5729.0999999999995</v>
      </c>
    </row>
    <row r="34" spans="1:17" ht="20.100000000000001" customHeight="1" x14ac:dyDescent="0.25">
      <c r="A34" s="1" t="s">
        <v>100</v>
      </c>
      <c r="B34" s="35" t="s">
        <v>101</v>
      </c>
      <c r="C34" s="1" t="s">
        <v>101</v>
      </c>
      <c r="D34" s="1" t="s">
        <v>13</v>
      </c>
      <c r="E34" s="11">
        <v>40</v>
      </c>
      <c r="F34" s="11">
        <f t="shared" si="0"/>
        <v>20</v>
      </c>
      <c r="G34" s="20">
        <v>10</v>
      </c>
      <c r="H34" s="13"/>
      <c r="I34" s="13">
        <v>10</v>
      </c>
      <c r="J34">
        <f t="shared" si="4"/>
        <v>10</v>
      </c>
      <c r="K34" s="13"/>
      <c r="L34" s="13">
        <v>10</v>
      </c>
      <c r="M34" s="1">
        <f t="shared" si="2"/>
        <v>10</v>
      </c>
      <c r="N34" s="1">
        <f t="shared" si="3"/>
        <v>20</v>
      </c>
      <c r="O34" s="15" t="s">
        <v>102</v>
      </c>
      <c r="P34" s="14">
        <v>572.91</v>
      </c>
      <c r="Q34" s="14">
        <f>M34*P34</f>
        <v>5729.0999999999995</v>
      </c>
    </row>
    <row r="35" spans="1:17" ht="20.100000000000001" customHeight="1" x14ac:dyDescent="0.25">
      <c r="A35" s="1" t="s">
        <v>103</v>
      </c>
      <c r="B35" s="35" t="s">
        <v>104</v>
      </c>
      <c r="C35" s="1" t="s">
        <v>104</v>
      </c>
      <c r="D35" s="1" t="s">
        <v>13</v>
      </c>
      <c r="E35" s="11">
        <v>40</v>
      </c>
      <c r="F35" s="11">
        <f t="shared" si="0"/>
        <v>20</v>
      </c>
      <c r="G35" s="20">
        <v>10</v>
      </c>
      <c r="H35" s="13"/>
      <c r="I35" s="13">
        <v>10</v>
      </c>
      <c r="J35">
        <f t="shared" si="4"/>
        <v>10</v>
      </c>
      <c r="K35" s="13"/>
      <c r="L35" s="13">
        <v>10</v>
      </c>
      <c r="M35" s="1">
        <f t="shared" si="2"/>
        <v>10</v>
      </c>
      <c r="N35" s="1">
        <f t="shared" si="3"/>
        <v>20</v>
      </c>
      <c r="O35" s="15" t="s">
        <v>105</v>
      </c>
      <c r="P35" s="14">
        <v>660.44</v>
      </c>
      <c r="Q35" s="14">
        <f>M35*P35</f>
        <v>6604.4000000000005</v>
      </c>
    </row>
    <row r="36" spans="1:17" ht="20.100000000000001" customHeight="1" x14ac:dyDescent="0.25">
      <c r="A36" s="1" t="s">
        <v>106</v>
      </c>
      <c r="B36" s="35" t="s">
        <v>107</v>
      </c>
      <c r="C36" s="1" t="s">
        <v>107</v>
      </c>
      <c r="D36" s="1" t="s">
        <v>13</v>
      </c>
      <c r="E36" s="11">
        <v>40</v>
      </c>
      <c r="F36" s="11">
        <f t="shared" si="0"/>
        <v>20</v>
      </c>
      <c r="G36" s="20">
        <v>10</v>
      </c>
      <c r="H36" s="13"/>
      <c r="I36" s="13">
        <v>10</v>
      </c>
      <c r="J36">
        <f t="shared" si="4"/>
        <v>10</v>
      </c>
      <c r="K36" s="13"/>
      <c r="L36" s="13">
        <v>10</v>
      </c>
      <c r="M36" s="1">
        <f t="shared" si="2"/>
        <v>10</v>
      </c>
      <c r="N36" s="1">
        <f t="shared" si="3"/>
        <v>20</v>
      </c>
      <c r="O36" s="15" t="s">
        <v>108</v>
      </c>
      <c r="P36" s="14">
        <v>691.8</v>
      </c>
      <c r="Q36" s="14">
        <f>M36*P36</f>
        <v>6918</v>
      </c>
    </row>
    <row r="37" spans="1:17" ht="20.100000000000001" customHeight="1" x14ac:dyDescent="0.25">
      <c r="A37" s="1" t="s">
        <v>109</v>
      </c>
      <c r="B37" s="35" t="s">
        <v>110</v>
      </c>
      <c r="C37" s="1" t="s">
        <v>110</v>
      </c>
      <c r="D37" s="1" t="s">
        <v>13</v>
      </c>
      <c r="E37" s="11">
        <v>120</v>
      </c>
      <c r="F37" s="11">
        <f t="shared" si="0"/>
        <v>60</v>
      </c>
      <c r="G37" s="20">
        <v>30</v>
      </c>
      <c r="H37" s="13"/>
      <c r="I37" s="13">
        <v>30</v>
      </c>
      <c r="J37">
        <f t="shared" si="4"/>
        <v>30</v>
      </c>
      <c r="K37" s="13"/>
      <c r="L37" s="13">
        <v>30</v>
      </c>
      <c r="M37" s="1">
        <f t="shared" si="2"/>
        <v>30</v>
      </c>
      <c r="N37" s="1">
        <f t="shared" si="3"/>
        <v>60</v>
      </c>
      <c r="O37" s="15" t="s">
        <v>111</v>
      </c>
      <c r="P37" s="14">
        <v>669.53</v>
      </c>
      <c r="Q37" s="14">
        <f>M37*P37</f>
        <v>20085.899999999998</v>
      </c>
    </row>
    <row r="38" spans="1:17" ht="20.100000000000001" customHeight="1" x14ac:dyDescent="0.25">
      <c r="A38" s="1" t="s">
        <v>112</v>
      </c>
      <c r="B38" s="35" t="s">
        <v>113</v>
      </c>
      <c r="C38" s="1" t="s">
        <v>113</v>
      </c>
      <c r="D38" s="1" t="s">
        <v>13</v>
      </c>
      <c r="E38" s="11">
        <v>120</v>
      </c>
      <c r="F38" s="11">
        <f t="shared" si="0"/>
        <v>60</v>
      </c>
      <c r="G38" s="20">
        <v>30</v>
      </c>
      <c r="H38" s="13"/>
      <c r="I38" s="13">
        <v>30</v>
      </c>
      <c r="J38">
        <f t="shared" si="4"/>
        <v>30</v>
      </c>
      <c r="K38" s="13"/>
      <c r="L38" s="13">
        <v>30</v>
      </c>
      <c r="M38" s="1">
        <f t="shared" si="2"/>
        <v>30</v>
      </c>
      <c r="N38" s="1">
        <f t="shared" si="3"/>
        <v>60</v>
      </c>
      <c r="O38" s="15" t="s">
        <v>114</v>
      </c>
      <c r="P38" s="14">
        <v>675.94</v>
      </c>
      <c r="Q38" s="14">
        <f>M38*P38</f>
        <v>20278.2</v>
      </c>
    </row>
    <row r="39" spans="1:17" ht="20.100000000000001" customHeight="1" x14ac:dyDescent="0.25">
      <c r="A39" s="1" t="s">
        <v>115</v>
      </c>
      <c r="B39" s="35" t="s">
        <v>116</v>
      </c>
      <c r="C39" s="1" t="s">
        <v>116</v>
      </c>
      <c r="D39" s="1" t="s">
        <v>13</v>
      </c>
      <c r="E39" s="11">
        <v>80</v>
      </c>
      <c r="F39" s="11">
        <f t="shared" si="0"/>
        <v>20</v>
      </c>
      <c r="G39" s="20">
        <v>20</v>
      </c>
      <c r="H39" s="13">
        <v>10</v>
      </c>
      <c r="I39" s="13">
        <v>30</v>
      </c>
      <c r="J39">
        <f t="shared" si="4"/>
        <v>40</v>
      </c>
      <c r="K39" s="13">
        <v>10</v>
      </c>
      <c r="L39" s="13">
        <v>30</v>
      </c>
      <c r="M39" s="1">
        <f t="shared" si="2"/>
        <v>40</v>
      </c>
      <c r="N39" s="1">
        <f t="shared" si="3"/>
        <v>20</v>
      </c>
      <c r="O39" s="15" t="s">
        <v>117</v>
      </c>
      <c r="P39" s="14">
        <v>608.25</v>
      </c>
      <c r="Q39" s="14">
        <f>M39*P39</f>
        <v>24330</v>
      </c>
    </row>
    <row r="40" spans="1:17" ht="20.100000000000001" customHeight="1" x14ac:dyDescent="0.25">
      <c r="A40" s="1" t="s">
        <v>118</v>
      </c>
      <c r="B40" s="35" t="s">
        <v>119</v>
      </c>
      <c r="C40" s="1" t="s">
        <v>119</v>
      </c>
      <c r="D40" s="1" t="s">
        <v>13</v>
      </c>
      <c r="E40" s="11">
        <v>40</v>
      </c>
      <c r="F40" s="11">
        <f t="shared" si="0"/>
        <v>10</v>
      </c>
      <c r="G40" s="20">
        <v>10</v>
      </c>
      <c r="H40" s="13">
        <v>10</v>
      </c>
      <c r="I40" s="13">
        <v>10</v>
      </c>
      <c r="J40">
        <f t="shared" si="4"/>
        <v>20</v>
      </c>
      <c r="K40" s="13">
        <v>10</v>
      </c>
      <c r="L40" s="13">
        <v>10</v>
      </c>
      <c r="M40" s="1">
        <f t="shared" si="2"/>
        <v>20</v>
      </c>
      <c r="N40" s="1">
        <f t="shared" si="3"/>
        <v>10</v>
      </c>
      <c r="O40" s="15" t="s">
        <v>120</v>
      </c>
      <c r="P40" s="14">
        <v>1090.05</v>
      </c>
      <c r="Q40" s="14">
        <f>M40*P40</f>
        <v>21801</v>
      </c>
    </row>
    <row r="41" spans="1:17" ht="20.100000000000001" customHeight="1" x14ac:dyDescent="0.25">
      <c r="A41" s="1" t="s">
        <v>121</v>
      </c>
      <c r="B41" s="35" t="s">
        <v>122</v>
      </c>
      <c r="C41" s="1" t="s">
        <v>122</v>
      </c>
      <c r="D41" s="1" t="s">
        <v>13</v>
      </c>
      <c r="E41" s="11">
        <v>40</v>
      </c>
      <c r="F41" s="11">
        <f t="shared" si="0"/>
        <v>0</v>
      </c>
      <c r="G41" s="11">
        <v>10</v>
      </c>
      <c r="H41" s="13">
        <v>20</v>
      </c>
      <c r="I41" s="13">
        <v>10</v>
      </c>
      <c r="J41">
        <f t="shared" si="4"/>
        <v>30</v>
      </c>
      <c r="K41" s="13">
        <v>20</v>
      </c>
      <c r="L41" s="13">
        <v>10</v>
      </c>
      <c r="M41" s="1">
        <f t="shared" si="2"/>
        <v>30</v>
      </c>
      <c r="N41" s="1">
        <f t="shared" si="3"/>
        <v>0</v>
      </c>
      <c r="O41" s="15" t="s">
        <v>123</v>
      </c>
      <c r="P41" s="14">
        <v>1090.05</v>
      </c>
      <c r="Q41" s="14">
        <f>M41*P41</f>
        <v>32701.5</v>
      </c>
    </row>
    <row r="42" spans="1:17" ht="20.25" customHeight="1" x14ac:dyDescent="0.25">
      <c r="A42" s="1" t="s">
        <v>124</v>
      </c>
      <c r="B42" s="35" t="s">
        <v>125</v>
      </c>
      <c r="C42" s="1" t="s">
        <v>125</v>
      </c>
      <c r="D42" s="1" t="s">
        <v>13</v>
      </c>
      <c r="E42" s="11">
        <v>170</v>
      </c>
      <c r="F42" s="11">
        <f t="shared" si="0"/>
        <v>70</v>
      </c>
      <c r="G42" s="11">
        <v>40</v>
      </c>
      <c r="H42" s="13">
        <v>30</v>
      </c>
      <c r="I42" s="13">
        <v>30</v>
      </c>
      <c r="J42">
        <f t="shared" si="4"/>
        <v>60</v>
      </c>
      <c r="K42" s="13">
        <v>30</v>
      </c>
      <c r="L42" s="13">
        <v>30</v>
      </c>
      <c r="M42" s="1">
        <f t="shared" si="2"/>
        <v>60</v>
      </c>
      <c r="N42" s="1">
        <f t="shared" si="3"/>
        <v>70</v>
      </c>
      <c r="O42" s="15" t="s">
        <v>126</v>
      </c>
      <c r="P42" s="14">
        <v>1006.5</v>
      </c>
      <c r="Q42" s="14">
        <f>M42*P42</f>
        <v>60390</v>
      </c>
    </row>
    <row r="43" spans="1:17" ht="20.100000000000001" customHeight="1" x14ac:dyDescent="0.25">
      <c r="A43" s="1" t="s">
        <v>127</v>
      </c>
      <c r="B43" s="35" t="s">
        <v>128</v>
      </c>
      <c r="C43" s="1" t="s">
        <v>128</v>
      </c>
      <c r="D43" s="1" t="s">
        <v>13</v>
      </c>
      <c r="E43" s="11">
        <v>240</v>
      </c>
      <c r="F43" s="11">
        <f t="shared" si="0"/>
        <v>110</v>
      </c>
      <c r="G43" s="21">
        <v>30</v>
      </c>
      <c r="H43" s="13">
        <v>50</v>
      </c>
      <c r="I43" s="13">
        <v>50</v>
      </c>
      <c r="J43">
        <f t="shared" si="4"/>
        <v>100</v>
      </c>
      <c r="K43" s="13">
        <v>50</v>
      </c>
      <c r="L43" s="13">
        <v>50</v>
      </c>
      <c r="M43" s="1">
        <f t="shared" si="2"/>
        <v>100</v>
      </c>
      <c r="N43" s="1">
        <f t="shared" si="3"/>
        <v>110</v>
      </c>
      <c r="O43" s="15" t="s">
        <v>129</v>
      </c>
      <c r="P43" s="14">
        <v>447.96</v>
      </c>
      <c r="Q43" s="14">
        <f>M43*P43</f>
        <v>44796</v>
      </c>
    </row>
    <row r="44" spans="1:17" ht="20.100000000000001" customHeight="1" x14ac:dyDescent="0.25">
      <c r="A44" s="1" t="s">
        <v>130</v>
      </c>
      <c r="B44" s="35" t="s">
        <v>131</v>
      </c>
      <c r="C44" s="1" t="s">
        <v>131</v>
      </c>
      <c r="D44" s="1" t="s">
        <v>13</v>
      </c>
      <c r="E44" s="11">
        <v>120</v>
      </c>
      <c r="F44" s="11">
        <f t="shared" si="0"/>
        <v>40</v>
      </c>
      <c r="G44" s="11">
        <v>20</v>
      </c>
      <c r="H44" s="13">
        <v>60</v>
      </c>
      <c r="J44">
        <f t="shared" si="4"/>
        <v>60</v>
      </c>
      <c r="K44" s="13">
        <v>60</v>
      </c>
      <c r="L44" s="1"/>
      <c r="M44" s="1">
        <f t="shared" si="2"/>
        <v>60</v>
      </c>
      <c r="N44" s="1">
        <f t="shared" si="3"/>
        <v>40</v>
      </c>
      <c r="O44" s="15" t="s">
        <v>132</v>
      </c>
      <c r="P44" s="14">
        <v>1039.3499999999999</v>
      </c>
      <c r="Q44" s="14">
        <f>M44*P44</f>
        <v>62360.999999999993</v>
      </c>
    </row>
    <row r="45" spans="1:17" ht="20.100000000000001" customHeight="1" x14ac:dyDescent="0.25">
      <c r="A45" s="1" t="s">
        <v>133</v>
      </c>
      <c r="B45" s="35" t="s">
        <v>134</v>
      </c>
      <c r="C45" s="1" t="s">
        <v>134</v>
      </c>
      <c r="D45" s="1" t="s">
        <v>13</v>
      </c>
      <c r="E45" s="11">
        <v>120</v>
      </c>
      <c r="F45" s="16">
        <f t="shared" si="0"/>
        <v>-10</v>
      </c>
      <c r="G45" s="21">
        <v>30</v>
      </c>
      <c r="H45" s="13">
        <v>100</v>
      </c>
      <c r="J45">
        <f t="shared" si="4"/>
        <v>100</v>
      </c>
      <c r="K45" s="21">
        <v>30</v>
      </c>
      <c r="L45" s="13">
        <v>90</v>
      </c>
      <c r="M45" s="1">
        <f t="shared" si="2"/>
        <v>120</v>
      </c>
      <c r="N45" s="1">
        <f t="shared" si="3"/>
        <v>-30</v>
      </c>
      <c r="O45" s="15" t="s">
        <v>135</v>
      </c>
      <c r="P45" s="14">
        <v>447.96</v>
      </c>
      <c r="Q45" s="14">
        <f>M45*P45</f>
        <v>53755.199999999997</v>
      </c>
    </row>
    <row r="46" spans="1:17" ht="20.100000000000001" customHeight="1" x14ac:dyDescent="0.25">
      <c r="A46" s="1" t="s">
        <v>136</v>
      </c>
      <c r="B46" s="35" t="s">
        <v>137</v>
      </c>
      <c r="C46" s="1" t="s">
        <v>137</v>
      </c>
      <c r="D46" s="1" t="s">
        <v>13</v>
      </c>
      <c r="E46" s="11">
        <v>350</v>
      </c>
      <c r="F46" s="11">
        <f t="shared" si="0"/>
        <v>180</v>
      </c>
      <c r="G46" s="21">
        <v>70</v>
      </c>
      <c r="H46" s="13">
        <v>100</v>
      </c>
      <c r="I46" s="13"/>
      <c r="J46">
        <f t="shared" si="4"/>
        <v>100</v>
      </c>
      <c r="K46" s="13">
        <v>100</v>
      </c>
      <c r="L46" s="13"/>
      <c r="M46" s="1">
        <f t="shared" si="2"/>
        <v>100</v>
      </c>
      <c r="N46" s="1">
        <f t="shared" si="3"/>
        <v>180</v>
      </c>
      <c r="O46" s="15" t="s">
        <v>138</v>
      </c>
      <c r="P46" s="14">
        <v>447.96</v>
      </c>
      <c r="Q46" s="14">
        <f>M46*P46</f>
        <v>44796</v>
      </c>
    </row>
    <row r="47" spans="1:17" ht="20.100000000000001" customHeight="1" x14ac:dyDescent="0.25">
      <c r="A47" s="1" t="s">
        <v>139</v>
      </c>
      <c r="B47" s="35" t="s">
        <v>140</v>
      </c>
      <c r="C47" s="1" t="s">
        <v>140</v>
      </c>
      <c r="D47" s="1" t="s">
        <v>13</v>
      </c>
      <c r="E47" s="11">
        <v>870</v>
      </c>
      <c r="F47" s="11">
        <f t="shared" si="0"/>
        <v>550</v>
      </c>
      <c r="G47" s="11">
        <v>220</v>
      </c>
      <c r="H47" s="13">
        <v>20</v>
      </c>
      <c r="I47" s="13">
        <v>80</v>
      </c>
      <c r="J47">
        <f t="shared" si="4"/>
        <v>100</v>
      </c>
      <c r="K47" s="13">
        <v>20</v>
      </c>
      <c r="L47" s="13">
        <v>80</v>
      </c>
      <c r="M47" s="1">
        <f t="shared" si="2"/>
        <v>100</v>
      </c>
      <c r="N47" s="1">
        <f t="shared" si="3"/>
        <v>550</v>
      </c>
      <c r="O47" s="15" t="s">
        <v>141</v>
      </c>
      <c r="P47" s="14">
        <v>1039.3499999999999</v>
      </c>
      <c r="Q47" s="14">
        <f>M47*P47</f>
        <v>103934.99999999999</v>
      </c>
    </row>
    <row r="48" spans="1:17" ht="20.100000000000001" customHeight="1" x14ac:dyDescent="0.25">
      <c r="A48" s="1" t="s">
        <v>142</v>
      </c>
      <c r="B48" s="35" t="s">
        <v>143</v>
      </c>
      <c r="C48" s="1" t="s">
        <v>143</v>
      </c>
      <c r="D48" s="1" t="s">
        <v>13</v>
      </c>
      <c r="E48" s="11">
        <v>160</v>
      </c>
      <c r="F48" s="11">
        <f t="shared" si="0"/>
        <v>140</v>
      </c>
      <c r="G48" s="11"/>
      <c r="H48" s="13"/>
      <c r="I48" s="13">
        <v>20</v>
      </c>
      <c r="J48">
        <f t="shared" si="4"/>
        <v>20</v>
      </c>
      <c r="K48" s="13"/>
      <c r="L48" s="13">
        <v>20</v>
      </c>
      <c r="M48" s="1">
        <f t="shared" si="2"/>
        <v>20</v>
      </c>
      <c r="N48" s="1">
        <f t="shared" si="3"/>
        <v>140</v>
      </c>
      <c r="O48" s="15" t="s">
        <v>143</v>
      </c>
      <c r="P48" s="14">
        <v>233.28</v>
      </c>
      <c r="Q48" s="14">
        <f>M48*P48</f>
        <v>4665.6000000000004</v>
      </c>
    </row>
    <row r="49" spans="1:17" ht="20.100000000000001" customHeight="1" x14ac:dyDescent="0.25">
      <c r="A49" s="1" t="s">
        <v>144</v>
      </c>
      <c r="B49" s="35" t="s">
        <v>145</v>
      </c>
      <c r="C49" s="1" t="s">
        <v>145</v>
      </c>
      <c r="D49" s="1" t="s">
        <v>13</v>
      </c>
      <c r="E49" s="11">
        <v>3000</v>
      </c>
      <c r="F49" s="11">
        <f t="shared" si="0"/>
        <v>1900</v>
      </c>
      <c r="G49" s="21">
        <v>450</v>
      </c>
      <c r="H49" s="13">
        <v>300</v>
      </c>
      <c r="I49" s="13">
        <v>350</v>
      </c>
      <c r="J49">
        <f t="shared" si="4"/>
        <v>650</v>
      </c>
      <c r="K49" s="13">
        <v>300</v>
      </c>
      <c r="L49" s="13">
        <v>350</v>
      </c>
      <c r="M49" s="1">
        <f t="shared" si="2"/>
        <v>650</v>
      </c>
      <c r="N49" s="1">
        <f t="shared" si="3"/>
        <v>1900</v>
      </c>
      <c r="O49" s="15" t="s">
        <v>145</v>
      </c>
      <c r="P49" s="14">
        <v>233.13</v>
      </c>
      <c r="Q49" s="14">
        <f>M49*P49</f>
        <v>151534.5</v>
      </c>
    </row>
    <row r="50" spans="1:17" ht="20.100000000000001" customHeight="1" x14ac:dyDescent="0.25">
      <c r="A50" s="1" t="s">
        <v>146</v>
      </c>
      <c r="B50" s="35" t="s">
        <v>147</v>
      </c>
      <c r="C50" s="1" t="s">
        <v>147</v>
      </c>
      <c r="D50" s="1" t="s">
        <v>13</v>
      </c>
      <c r="E50" s="11">
        <v>600</v>
      </c>
      <c r="F50" s="11">
        <f t="shared" si="0"/>
        <v>270</v>
      </c>
      <c r="G50" s="21">
        <v>170</v>
      </c>
      <c r="H50" s="13">
        <v>10</v>
      </c>
      <c r="I50" s="13">
        <v>150</v>
      </c>
      <c r="J50">
        <f t="shared" si="4"/>
        <v>160</v>
      </c>
      <c r="K50" s="13">
        <v>10</v>
      </c>
      <c r="L50" s="13">
        <v>150</v>
      </c>
      <c r="M50" s="1">
        <f t="shared" si="2"/>
        <v>160</v>
      </c>
      <c r="N50" s="1">
        <f t="shared" si="3"/>
        <v>270</v>
      </c>
      <c r="O50" s="15" t="s">
        <v>147</v>
      </c>
      <c r="P50" s="14">
        <v>233.13</v>
      </c>
      <c r="Q50" s="14">
        <f>M50*P50</f>
        <v>37300.800000000003</v>
      </c>
    </row>
    <row r="51" spans="1:17" ht="20.100000000000001" customHeight="1" x14ac:dyDescent="0.25">
      <c r="A51" s="1" t="s">
        <v>148</v>
      </c>
      <c r="B51" s="35" t="s">
        <v>149</v>
      </c>
      <c r="C51" s="1" t="s">
        <v>149</v>
      </c>
      <c r="D51" s="1" t="s">
        <v>13</v>
      </c>
      <c r="E51" s="11">
        <v>1200</v>
      </c>
      <c r="F51" s="11">
        <f t="shared" si="0"/>
        <v>590</v>
      </c>
      <c r="G51" s="21">
        <v>300</v>
      </c>
      <c r="H51" s="13">
        <v>10</v>
      </c>
      <c r="I51" s="13">
        <v>300</v>
      </c>
      <c r="J51">
        <f t="shared" si="4"/>
        <v>310</v>
      </c>
      <c r="K51" s="13">
        <v>10</v>
      </c>
      <c r="L51" s="13">
        <v>300</v>
      </c>
      <c r="M51" s="1">
        <f t="shared" si="2"/>
        <v>310</v>
      </c>
      <c r="N51" s="1">
        <f t="shared" si="3"/>
        <v>590</v>
      </c>
      <c r="O51" s="22" t="s">
        <v>149</v>
      </c>
      <c r="P51" s="14">
        <v>278.52999999999997</v>
      </c>
      <c r="Q51" s="14">
        <f>M51*P51</f>
        <v>86344.299999999988</v>
      </c>
    </row>
    <row r="52" spans="1:17" ht="20.100000000000001" customHeight="1" x14ac:dyDescent="0.25">
      <c r="A52" s="1" t="s">
        <v>150</v>
      </c>
      <c r="B52" s="35" t="s">
        <v>151</v>
      </c>
      <c r="C52" s="1" t="s">
        <v>151</v>
      </c>
      <c r="D52" s="1" t="s">
        <v>13</v>
      </c>
      <c r="E52" s="23">
        <v>400</v>
      </c>
      <c r="F52" s="11">
        <f t="shared" si="0"/>
        <v>150</v>
      </c>
      <c r="G52" s="20">
        <v>240</v>
      </c>
      <c r="H52" s="13">
        <v>10</v>
      </c>
      <c r="I52" s="13"/>
      <c r="J52">
        <f t="shared" si="4"/>
        <v>10</v>
      </c>
      <c r="K52" s="13">
        <v>10</v>
      </c>
      <c r="L52" s="13"/>
      <c r="M52" s="1">
        <f t="shared" si="2"/>
        <v>10</v>
      </c>
      <c r="N52" s="1">
        <f t="shared" si="3"/>
        <v>150</v>
      </c>
      <c r="O52" s="15" t="s">
        <v>151</v>
      </c>
      <c r="P52" s="14">
        <v>280.48000000000008</v>
      </c>
      <c r="Q52" s="14">
        <f>M52*P52</f>
        <v>2804.8000000000006</v>
      </c>
    </row>
    <row r="53" spans="1:17" ht="20.100000000000001" customHeight="1" x14ac:dyDescent="0.25">
      <c r="A53" s="1" t="s">
        <v>152</v>
      </c>
      <c r="B53" s="35" t="s">
        <v>153</v>
      </c>
      <c r="C53" s="1" t="s">
        <v>153</v>
      </c>
      <c r="D53" s="1" t="s">
        <v>13</v>
      </c>
      <c r="E53" s="11">
        <v>1000</v>
      </c>
      <c r="F53" s="11">
        <f t="shared" si="0"/>
        <v>720</v>
      </c>
      <c r="G53" s="20">
        <v>180</v>
      </c>
      <c r="H53" s="13">
        <v>20</v>
      </c>
      <c r="I53" s="13">
        <v>80</v>
      </c>
      <c r="J53">
        <f t="shared" si="4"/>
        <v>100</v>
      </c>
      <c r="K53" s="13">
        <v>20</v>
      </c>
      <c r="L53" s="13">
        <v>80</v>
      </c>
      <c r="M53" s="1">
        <f t="shared" si="2"/>
        <v>100</v>
      </c>
      <c r="N53" s="1">
        <f t="shared" si="3"/>
        <v>720</v>
      </c>
      <c r="O53" s="15" t="s">
        <v>154</v>
      </c>
      <c r="P53" s="14">
        <v>666.79</v>
      </c>
      <c r="Q53" s="14">
        <f>M53*P53</f>
        <v>66679</v>
      </c>
    </row>
    <row r="54" spans="1:17" ht="20.100000000000001" customHeight="1" x14ac:dyDescent="0.25">
      <c r="A54" s="1" t="s">
        <v>155</v>
      </c>
      <c r="B54" s="35" t="s">
        <v>156</v>
      </c>
      <c r="C54" s="1" t="s">
        <v>156</v>
      </c>
      <c r="D54" s="1" t="s">
        <v>13</v>
      </c>
      <c r="E54" s="11">
        <v>1000</v>
      </c>
      <c r="F54" s="11">
        <f t="shared" si="0"/>
        <v>720</v>
      </c>
      <c r="G54" s="20">
        <v>180</v>
      </c>
      <c r="H54" s="13">
        <v>20</v>
      </c>
      <c r="I54" s="13">
        <v>80</v>
      </c>
      <c r="J54">
        <f t="shared" si="4"/>
        <v>100</v>
      </c>
      <c r="K54" s="13">
        <v>20</v>
      </c>
      <c r="L54" s="13">
        <v>80</v>
      </c>
      <c r="M54" s="1">
        <f t="shared" si="2"/>
        <v>100</v>
      </c>
      <c r="N54" s="1">
        <f t="shared" si="3"/>
        <v>720</v>
      </c>
      <c r="O54" s="15" t="s">
        <v>157</v>
      </c>
      <c r="P54" s="14">
        <v>666.79</v>
      </c>
      <c r="Q54" s="14">
        <f>M54*P54</f>
        <v>66679</v>
      </c>
    </row>
    <row r="55" spans="1:17" ht="20.100000000000001" customHeight="1" x14ac:dyDescent="0.25">
      <c r="A55" s="1" t="s">
        <v>158</v>
      </c>
      <c r="B55" s="35" t="s">
        <v>159</v>
      </c>
      <c r="C55" s="1" t="s">
        <v>159</v>
      </c>
      <c r="D55" s="1" t="s">
        <v>13</v>
      </c>
      <c r="E55" s="11">
        <v>160</v>
      </c>
      <c r="F55" s="11">
        <f t="shared" si="0"/>
        <v>80</v>
      </c>
      <c r="G55" s="20">
        <v>50</v>
      </c>
      <c r="H55" s="13">
        <v>10</v>
      </c>
      <c r="I55" s="13">
        <v>20</v>
      </c>
      <c r="J55">
        <f t="shared" si="4"/>
        <v>30</v>
      </c>
      <c r="K55" s="13">
        <v>10</v>
      </c>
      <c r="L55" s="13">
        <v>20</v>
      </c>
      <c r="M55" s="1">
        <f t="shared" si="2"/>
        <v>30</v>
      </c>
      <c r="N55" s="1">
        <f t="shared" si="3"/>
        <v>80</v>
      </c>
      <c r="O55" s="15" t="s">
        <v>160</v>
      </c>
      <c r="P55" s="14">
        <v>666.79</v>
      </c>
      <c r="Q55" s="14">
        <f>M55*P55</f>
        <v>20003.699999999997</v>
      </c>
    </row>
    <row r="56" spans="1:17" ht="20.100000000000001" customHeight="1" x14ac:dyDescent="0.25">
      <c r="A56" s="1" t="s">
        <v>161</v>
      </c>
      <c r="B56" s="35" t="s">
        <v>162</v>
      </c>
      <c r="C56" s="1" t="s">
        <v>162</v>
      </c>
      <c r="D56" s="1" t="s">
        <v>13</v>
      </c>
      <c r="E56" s="11">
        <v>60</v>
      </c>
      <c r="F56" s="11">
        <f t="shared" si="0"/>
        <v>40</v>
      </c>
      <c r="G56" s="20">
        <v>10</v>
      </c>
      <c r="H56" s="13">
        <v>10</v>
      </c>
      <c r="I56" s="13"/>
      <c r="J56">
        <f t="shared" si="4"/>
        <v>10</v>
      </c>
      <c r="K56" s="13">
        <v>10</v>
      </c>
      <c r="L56" s="13"/>
      <c r="M56" s="1">
        <f t="shared" si="2"/>
        <v>10</v>
      </c>
      <c r="N56" s="1">
        <f t="shared" si="3"/>
        <v>40</v>
      </c>
      <c r="O56" s="15" t="s">
        <v>163</v>
      </c>
      <c r="P56" s="14">
        <v>300.38</v>
      </c>
      <c r="Q56" s="14">
        <f>M56*P56</f>
        <v>3003.8</v>
      </c>
    </row>
    <row r="57" spans="1:17" ht="20.100000000000001" customHeight="1" x14ac:dyDescent="0.25">
      <c r="A57" s="1" t="s">
        <v>165</v>
      </c>
      <c r="B57" s="35" t="s">
        <v>164</v>
      </c>
      <c r="C57" s="1" t="s">
        <v>164</v>
      </c>
      <c r="D57" s="1" t="s">
        <v>13</v>
      </c>
      <c r="E57" s="11">
        <v>60</v>
      </c>
      <c r="F57" s="16">
        <f t="shared" si="0"/>
        <v>-110</v>
      </c>
      <c r="G57" s="20">
        <v>10</v>
      </c>
      <c r="H57" s="13">
        <v>160</v>
      </c>
      <c r="I57" s="13"/>
      <c r="J57">
        <f t="shared" si="4"/>
        <v>160</v>
      </c>
      <c r="K57" s="13">
        <v>50</v>
      </c>
      <c r="L57" s="13"/>
      <c r="M57" s="1">
        <f t="shared" si="2"/>
        <v>50</v>
      </c>
      <c r="N57" s="1">
        <f>E57-G57-M57</f>
        <v>0</v>
      </c>
      <c r="O57" s="15" t="s">
        <v>166</v>
      </c>
      <c r="P57" s="14">
        <v>300.38</v>
      </c>
      <c r="Q57" s="14">
        <f>M57*P57</f>
        <v>15019</v>
      </c>
    </row>
    <row r="58" spans="1:17" ht="20.100000000000001" customHeight="1" x14ac:dyDescent="0.25">
      <c r="A58" s="1" t="s">
        <v>167</v>
      </c>
      <c r="B58" s="35" t="s">
        <v>168</v>
      </c>
      <c r="C58" s="1" t="s">
        <v>168</v>
      </c>
      <c r="D58" s="1" t="s">
        <v>13</v>
      </c>
      <c r="E58" s="11">
        <v>60</v>
      </c>
      <c r="F58" s="11">
        <f t="shared" si="0"/>
        <v>32</v>
      </c>
      <c r="G58" s="20">
        <v>10</v>
      </c>
      <c r="H58" s="13">
        <v>18</v>
      </c>
      <c r="I58" s="13"/>
      <c r="J58">
        <f t="shared" si="4"/>
        <v>18</v>
      </c>
      <c r="K58" s="13">
        <v>18</v>
      </c>
      <c r="L58" s="13"/>
      <c r="M58" s="1">
        <f t="shared" si="2"/>
        <v>18</v>
      </c>
      <c r="N58" s="1">
        <f t="shared" si="3"/>
        <v>32</v>
      </c>
      <c r="O58" s="15" t="s">
        <v>169</v>
      </c>
      <c r="P58" s="14">
        <v>300.38</v>
      </c>
      <c r="Q58" s="14">
        <f>M58*P58</f>
        <v>5406.84</v>
      </c>
    </row>
    <row r="59" spans="1:17" ht="20.100000000000001" customHeight="1" x14ac:dyDescent="0.25">
      <c r="A59" s="1" t="s">
        <v>170</v>
      </c>
      <c r="B59" s="35" t="s">
        <v>168</v>
      </c>
      <c r="C59" s="1" t="s">
        <v>168</v>
      </c>
      <c r="D59" s="1" t="s">
        <v>13</v>
      </c>
      <c r="E59" s="11">
        <v>60</v>
      </c>
      <c r="F59" s="11">
        <f t="shared" si="0"/>
        <v>45</v>
      </c>
      <c r="G59" s="20">
        <v>10</v>
      </c>
      <c r="H59" s="13">
        <v>5</v>
      </c>
      <c r="I59" s="13"/>
      <c r="J59">
        <f t="shared" si="4"/>
        <v>5</v>
      </c>
      <c r="K59" s="13">
        <v>5</v>
      </c>
      <c r="L59" s="13"/>
      <c r="M59" s="1">
        <f t="shared" si="2"/>
        <v>5</v>
      </c>
      <c r="N59" s="1">
        <f t="shared" si="3"/>
        <v>45</v>
      </c>
      <c r="O59" s="15" t="s">
        <v>171</v>
      </c>
      <c r="P59" s="14">
        <v>300.38</v>
      </c>
      <c r="Q59" s="14">
        <f>M59*P59</f>
        <v>1501.9</v>
      </c>
    </row>
    <row r="60" spans="1:17" ht="20.100000000000001" customHeight="1" x14ac:dyDescent="0.25">
      <c r="A60" s="1" t="s">
        <v>172</v>
      </c>
      <c r="B60" s="35" t="s">
        <v>173</v>
      </c>
      <c r="C60" s="1" t="s">
        <v>173</v>
      </c>
      <c r="D60" s="1" t="s">
        <v>13</v>
      </c>
      <c r="E60" s="11">
        <v>1000</v>
      </c>
      <c r="F60" s="11">
        <f t="shared" si="0"/>
        <v>670</v>
      </c>
      <c r="G60" s="20">
        <v>280</v>
      </c>
      <c r="H60" s="13">
        <v>50</v>
      </c>
      <c r="I60" s="13"/>
      <c r="J60">
        <f t="shared" si="4"/>
        <v>50</v>
      </c>
      <c r="K60" s="13">
        <v>50</v>
      </c>
      <c r="L60" s="13"/>
      <c r="M60" s="1">
        <f t="shared" si="2"/>
        <v>50</v>
      </c>
      <c r="N60" s="1">
        <f t="shared" si="3"/>
        <v>670</v>
      </c>
      <c r="O60" s="15" t="s">
        <v>174</v>
      </c>
      <c r="P60" s="14">
        <v>167.31</v>
      </c>
      <c r="Q60" s="14">
        <f>M60*P60</f>
        <v>8365.5</v>
      </c>
    </row>
    <row r="61" spans="1:17" ht="20.100000000000001" customHeight="1" x14ac:dyDescent="0.25">
      <c r="A61" s="1" t="s">
        <v>175</v>
      </c>
      <c r="B61" s="35" t="s">
        <v>176</v>
      </c>
      <c r="C61" s="1" t="s">
        <v>176</v>
      </c>
      <c r="D61" s="1" t="s">
        <v>13</v>
      </c>
      <c r="E61" s="11">
        <v>81</v>
      </c>
      <c r="F61" s="16">
        <f t="shared" si="0"/>
        <v>-346</v>
      </c>
      <c r="G61" s="20">
        <v>27</v>
      </c>
      <c r="H61" s="13">
        <v>400</v>
      </c>
      <c r="I61" s="13"/>
      <c r="J61">
        <f t="shared" si="4"/>
        <v>400</v>
      </c>
      <c r="K61" s="1">
        <v>54</v>
      </c>
      <c r="L61" s="1"/>
      <c r="M61" s="1">
        <f t="shared" si="2"/>
        <v>54</v>
      </c>
      <c r="N61" s="1">
        <f t="shared" si="3"/>
        <v>0</v>
      </c>
      <c r="O61" s="15" t="s">
        <v>177</v>
      </c>
      <c r="P61" s="14">
        <v>507</v>
      </c>
      <c r="Q61" s="14">
        <f>M61*P61</f>
        <v>27378</v>
      </c>
    </row>
    <row r="62" spans="1:17" ht="20.100000000000001" customHeight="1" x14ac:dyDescent="0.25">
      <c r="A62" s="1" t="s">
        <v>178</v>
      </c>
      <c r="B62" s="35" t="s">
        <v>179</v>
      </c>
      <c r="C62" s="1" t="s">
        <v>179</v>
      </c>
      <c r="D62" s="1" t="s">
        <v>13</v>
      </c>
      <c r="E62" s="11">
        <v>11000</v>
      </c>
      <c r="F62" s="11">
        <f t="shared" si="0"/>
        <v>8000</v>
      </c>
      <c r="G62" s="20">
        <v>2800</v>
      </c>
      <c r="H62" s="13">
        <v>200</v>
      </c>
      <c r="J62">
        <f t="shared" si="4"/>
        <v>200</v>
      </c>
      <c r="K62" s="13">
        <v>200</v>
      </c>
      <c r="L62" s="1"/>
      <c r="M62" s="1">
        <f t="shared" si="2"/>
        <v>200</v>
      </c>
      <c r="N62" s="1">
        <f t="shared" si="3"/>
        <v>8000</v>
      </c>
      <c r="O62" s="15" t="s">
        <v>177</v>
      </c>
      <c r="P62" s="14">
        <v>278.85000000000002</v>
      </c>
      <c r="Q62" s="14">
        <f>M62*P62</f>
        <v>55770.000000000007</v>
      </c>
    </row>
    <row r="63" spans="1:17" ht="20.100000000000001" customHeight="1" x14ac:dyDescent="0.25">
      <c r="A63" s="1" t="s">
        <v>180</v>
      </c>
      <c r="B63" s="35" t="s">
        <v>181</v>
      </c>
      <c r="C63" s="1" t="s">
        <v>181</v>
      </c>
      <c r="D63" s="1" t="s">
        <v>13</v>
      </c>
      <c r="E63" s="11">
        <v>200</v>
      </c>
      <c r="F63" s="11">
        <f t="shared" si="0"/>
        <v>0</v>
      </c>
      <c r="G63" s="20">
        <v>100</v>
      </c>
      <c r="H63" s="13">
        <v>100</v>
      </c>
      <c r="J63">
        <f t="shared" si="4"/>
        <v>100</v>
      </c>
      <c r="K63" s="13">
        <v>100</v>
      </c>
      <c r="L63" s="1"/>
      <c r="M63" s="1">
        <f t="shared" si="2"/>
        <v>100</v>
      </c>
      <c r="N63" s="1">
        <f t="shared" si="3"/>
        <v>0</v>
      </c>
      <c r="O63" s="15" t="s">
        <v>182</v>
      </c>
      <c r="P63" s="14">
        <v>831.75</v>
      </c>
      <c r="Q63" s="14">
        <f>M63*P63</f>
        <v>83175</v>
      </c>
    </row>
    <row r="64" spans="1:17" ht="20.100000000000001" customHeight="1" x14ac:dyDescent="0.25">
      <c r="A64" s="1" t="s">
        <v>183</v>
      </c>
      <c r="B64" s="35" t="s">
        <v>184</v>
      </c>
      <c r="C64" s="1" t="s">
        <v>184</v>
      </c>
      <c r="D64" s="1" t="s">
        <v>13</v>
      </c>
      <c r="E64" s="11">
        <v>2000</v>
      </c>
      <c r="F64" s="11">
        <f t="shared" ref="F64:F107" si="5">E64-G64-J64</f>
        <v>1100</v>
      </c>
      <c r="G64" s="20">
        <v>600</v>
      </c>
      <c r="H64" s="13">
        <v>50</v>
      </c>
      <c r="I64" s="13">
        <v>250</v>
      </c>
      <c r="J64">
        <f t="shared" si="4"/>
        <v>300</v>
      </c>
      <c r="K64" s="13">
        <v>50</v>
      </c>
      <c r="L64" s="13">
        <v>250</v>
      </c>
      <c r="M64" s="1">
        <f t="shared" si="2"/>
        <v>300</v>
      </c>
      <c r="N64" s="1">
        <f t="shared" si="3"/>
        <v>1100</v>
      </c>
      <c r="O64" s="15" t="s">
        <v>185</v>
      </c>
      <c r="P64" s="14">
        <v>333.4</v>
      </c>
      <c r="Q64" s="14">
        <f>M64*P64</f>
        <v>100020</v>
      </c>
    </row>
    <row r="65" spans="1:17" ht="20.100000000000001" customHeight="1" x14ac:dyDescent="0.25">
      <c r="A65" s="1" t="s">
        <v>186</v>
      </c>
      <c r="B65" s="35" t="s">
        <v>187</v>
      </c>
      <c r="C65" s="1" t="s">
        <v>187</v>
      </c>
      <c r="D65" s="1" t="s">
        <v>13</v>
      </c>
      <c r="E65" s="11">
        <v>1700</v>
      </c>
      <c r="F65" s="11">
        <f t="shared" si="5"/>
        <v>850</v>
      </c>
      <c r="G65" s="20">
        <v>550</v>
      </c>
      <c r="H65" s="13">
        <v>50</v>
      </c>
      <c r="I65" s="13">
        <v>250</v>
      </c>
      <c r="J65">
        <f t="shared" si="4"/>
        <v>300</v>
      </c>
      <c r="K65" s="13">
        <v>50</v>
      </c>
      <c r="L65" s="13">
        <v>250</v>
      </c>
      <c r="M65" s="1">
        <f t="shared" ref="M65:M107" si="6">K65+L65</f>
        <v>300</v>
      </c>
      <c r="N65" s="1">
        <f t="shared" ref="N65:N107" si="7">E65-G65-M65</f>
        <v>850</v>
      </c>
      <c r="O65" s="15" t="s">
        <v>188</v>
      </c>
      <c r="P65" s="14">
        <v>8487</v>
      </c>
      <c r="Q65" s="14">
        <f>M65*P65</f>
        <v>2546100</v>
      </c>
    </row>
    <row r="66" spans="1:17" ht="20.100000000000001" customHeight="1" x14ac:dyDescent="0.25">
      <c r="A66" s="1" t="s">
        <v>189</v>
      </c>
      <c r="B66" s="35" t="s">
        <v>190</v>
      </c>
      <c r="C66" s="1" t="s">
        <v>190</v>
      </c>
      <c r="D66" s="1" t="s">
        <v>13</v>
      </c>
      <c r="E66" s="11">
        <v>1900</v>
      </c>
      <c r="F66" s="11">
        <f t="shared" si="5"/>
        <v>1100</v>
      </c>
      <c r="G66" s="20">
        <v>500</v>
      </c>
      <c r="H66" s="13"/>
      <c r="I66" s="13">
        <v>300</v>
      </c>
      <c r="J66">
        <f t="shared" si="4"/>
        <v>300</v>
      </c>
      <c r="K66" s="13"/>
      <c r="L66" s="13">
        <v>300</v>
      </c>
      <c r="M66" s="1">
        <f t="shared" si="6"/>
        <v>300</v>
      </c>
      <c r="N66" s="1">
        <f t="shared" si="7"/>
        <v>1100</v>
      </c>
      <c r="O66" s="15" t="s">
        <v>191</v>
      </c>
      <c r="P66" s="14">
        <v>7690</v>
      </c>
      <c r="Q66" s="14">
        <f>M66*P66</f>
        <v>2307000</v>
      </c>
    </row>
    <row r="67" spans="1:17" ht="20.100000000000001" customHeight="1" x14ac:dyDescent="0.25">
      <c r="A67" s="1" t="s">
        <v>192</v>
      </c>
      <c r="B67" s="35" t="s">
        <v>193</v>
      </c>
      <c r="C67" s="1" t="s">
        <v>193</v>
      </c>
      <c r="D67" s="1" t="s">
        <v>13</v>
      </c>
      <c r="E67" s="11">
        <v>200</v>
      </c>
      <c r="F67" s="11">
        <f t="shared" si="5"/>
        <v>0</v>
      </c>
      <c r="G67" s="20">
        <v>100</v>
      </c>
      <c r="H67" s="13"/>
      <c r="I67" s="13">
        <v>100</v>
      </c>
      <c r="J67">
        <f t="shared" si="4"/>
        <v>100</v>
      </c>
      <c r="K67" s="13"/>
      <c r="L67" s="13">
        <v>100</v>
      </c>
      <c r="M67" s="1">
        <f t="shared" si="6"/>
        <v>100</v>
      </c>
      <c r="N67" s="1">
        <f t="shared" si="7"/>
        <v>0</v>
      </c>
      <c r="O67" s="15" t="s">
        <v>194</v>
      </c>
      <c r="P67" s="14">
        <v>8487</v>
      </c>
      <c r="Q67" s="14">
        <f>M67*P67</f>
        <v>848700</v>
      </c>
    </row>
    <row r="68" spans="1:17" ht="20.100000000000001" customHeight="1" x14ac:dyDescent="0.25">
      <c r="A68" s="1" t="s">
        <v>195</v>
      </c>
      <c r="B68" s="35" t="s">
        <v>196</v>
      </c>
      <c r="C68" s="1" t="s">
        <v>196</v>
      </c>
      <c r="D68" s="1" t="s">
        <v>13</v>
      </c>
      <c r="E68" s="11">
        <v>500</v>
      </c>
      <c r="F68" s="11">
        <f t="shared" si="5"/>
        <v>250</v>
      </c>
      <c r="G68" s="20">
        <v>150</v>
      </c>
      <c r="H68" s="13"/>
      <c r="I68" s="13">
        <v>100</v>
      </c>
      <c r="J68">
        <f t="shared" si="4"/>
        <v>100</v>
      </c>
      <c r="K68" s="13"/>
      <c r="L68" s="13">
        <v>100</v>
      </c>
      <c r="M68" s="1">
        <f t="shared" si="6"/>
        <v>100</v>
      </c>
      <c r="N68" s="1">
        <f t="shared" si="7"/>
        <v>250</v>
      </c>
      <c r="O68" s="15" t="s">
        <v>197</v>
      </c>
      <c r="P68" s="14">
        <v>7800</v>
      </c>
      <c r="Q68" s="14">
        <f>M68*P68</f>
        <v>780000</v>
      </c>
    </row>
    <row r="69" spans="1:17" ht="20.100000000000001" customHeight="1" x14ac:dyDescent="0.25">
      <c r="A69" s="1" t="s">
        <v>198</v>
      </c>
      <c r="B69" s="35" t="s">
        <v>199</v>
      </c>
      <c r="C69" s="1" t="s">
        <v>199</v>
      </c>
      <c r="D69" s="1" t="s">
        <v>13</v>
      </c>
      <c r="E69" s="11">
        <v>120</v>
      </c>
      <c r="F69" s="11">
        <f t="shared" si="5"/>
        <v>60</v>
      </c>
      <c r="G69" s="20">
        <v>20</v>
      </c>
      <c r="H69" s="13">
        <v>20</v>
      </c>
      <c r="I69" s="13">
        <v>20</v>
      </c>
      <c r="J69">
        <f t="shared" si="4"/>
        <v>40</v>
      </c>
      <c r="K69" s="13">
        <v>20</v>
      </c>
      <c r="L69" s="13">
        <v>20</v>
      </c>
      <c r="M69" s="1">
        <f t="shared" si="6"/>
        <v>40</v>
      </c>
      <c r="N69" s="1">
        <f t="shared" si="7"/>
        <v>60</v>
      </c>
      <c r="O69" s="15" t="s">
        <v>200</v>
      </c>
      <c r="P69" s="14">
        <v>13080</v>
      </c>
      <c r="Q69" s="14">
        <f>M69*P69</f>
        <v>523200</v>
      </c>
    </row>
    <row r="70" spans="1:17" ht="20.100000000000001" customHeight="1" x14ac:dyDescent="0.25">
      <c r="A70" s="1" t="s">
        <v>201</v>
      </c>
      <c r="B70" s="35" t="s">
        <v>202</v>
      </c>
      <c r="C70" s="1" t="s">
        <v>202</v>
      </c>
      <c r="D70" s="1" t="s">
        <v>13</v>
      </c>
      <c r="E70" s="11">
        <v>60</v>
      </c>
      <c r="F70" s="11">
        <f t="shared" si="5"/>
        <v>15</v>
      </c>
      <c r="G70" s="20">
        <v>15</v>
      </c>
      <c r="H70" s="13">
        <v>15</v>
      </c>
      <c r="I70" s="13">
        <v>15</v>
      </c>
      <c r="J70">
        <f t="shared" si="4"/>
        <v>30</v>
      </c>
      <c r="K70" s="13">
        <v>15</v>
      </c>
      <c r="L70" s="13">
        <v>15</v>
      </c>
      <c r="M70" s="1">
        <f t="shared" si="6"/>
        <v>30</v>
      </c>
      <c r="N70" s="1">
        <f t="shared" si="7"/>
        <v>15</v>
      </c>
      <c r="O70" s="15" t="s">
        <v>203</v>
      </c>
      <c r="P70" s="14">
        <v>10704</v>
      </c>
      <c r="Q70" s="14">
        <f>M70*P70</f>
        <v>321120</v>
      </c>
    </row>
    <row r="71" spans="1:17" ht="20.100000000000001" customHeight="1" x14ac:dyDescent="0.25">
      <c r="A71" s="1" t="s">
        <v>204</v>
      </c>
      <c r="B71" s="35" t="s">
        <v>205</v>
      </c>
      <c r="C71" s="1" t="s">
        <v>205</v>
      </c>
      <c r="D71" s="1" t="s">
        <v>13</v>
      </c>
      <c r="E71" s="11">
        <v>120</v>
      </c>
      <c r="F71" s="11">
        <f t="shared" si="5"/>
        <v>50</v>
      </c>
      <c r="G71" s="20">
        <v>10</v>
      </c>
      <c r="H71" s="13">
        <v>40</v>
      </c>
      <c r="I71" s="13">
        <v>20</v>
      </c>
      <c r="J71">
        <f t="shared" si="4"/>
        <v>60</v>
      </c>
      <c r="K71" s="13">
        <v>40</v>
      </c>
      <c r="L71" s="13">
        <v>20</v>
      </c>
      <c r="M71" s="1">
        <f t="shared" si="6"/>
        <v>60</v>
      </c>
      <c r="N71" s="1">
        <f t="shared" si="7"/>
        <v>50</v>
      </c>
      <c r="O71" s="15" t="s">
        <v>206</v>
      </c>
      <c r="P71" s="14">
        <v>12200</v>
      </c>
      <c r="Q71" s="14">
        <f>M71*P71</f>
        <v>732000</v>
      </c>
    </row>
    <row r="72" spans="1:17" ht="20.100000000000001" customHeight="1" x14ac:dyDescent="0.25">
      <c r="A72" s="1" t="s">
        <v>207</v>
      </c>
      <c r="B72" s="35" t="s">
        <v>208</v>
      </c>
      <c r="C72" s="1" t="s">
        <v>208</v>
      </c>
      <c r="D72" s="1" t="s">
        <v>13</v>
      </c>
      <c r="E72" s="11">
        <v>150</v>
      </c>
      <c r="F72" s="16">
        <f t="shared" si="5"/>
        <v>-40</v>
      </c>
      <c r="G72" s="20">
        <v>30</v>
      </c>
      <c r="H72" s="13">
        <v>160</v>
      </c>
      <c r="I72" s="13"/>
      <c r="J72">
        <f t="shared" si="4"/>
        <v>160</v>
      </c>
      <c r="K72" s="1">
        <v>120</v>
      </c>
      <c r="L72" s="1"/>
      <c r="M72" s="1">
        <f t="shared" si="6"/>
        <v>120</v>
      </c>
      <c r="N72" s="1">
        <f t="shared" si="7"/>
        <v>0</v>
      </c>
      <c r="O72" s="15" t="s">
        <v>209</v>
      </c>
      <c r="P72" s="14">
        <v>8096.76</v>
      </c>
      <c r="Q72" s="14">
        <f>M72*P72</f>
        <v>971611.20000000007</v>
      </c>
    </row>
    <row r="73" spans="1:17" ht="20.100000000000001" customHeight="1" x14ac:dyDescent="0.25">
      <c r="A73" s="1" t="s">
        <v>210</v>
      </c>
      <c r="B73" s="35" t="s">
        <v>211</v>
      </c>
      <c r="C73" s="1" t="s">
        <v>211</v>
      </c>
      <c r="D73" s="1" t="s">
        <v>13</v>
      </c>
      <c r="E73" s="11">
        <v>215</v>
      </c>
      <c r="F73" s="11">
        <f t="shared" si="5"/>
        <v>165</v>
      </c>
      <c r="G73" s="11"/>
      <c r="H73" s="13"/>
      <c r="I73" s="13">
        <v>50</v>
      </c>
      <c r="J73">
        <f t="shared" si="4"/>
        <v>50</v>
      </c>
      <c r="K73" s="13"/>
      <c r="L73" s="13">
        <v>50</v>
      </c>
      <c r="M73" s="1">
        <f t="shared" si="6"/>
        <v>50</v>
      </c>
      <c r="N73" s="1">
        <f t="shared" si="7"/>
        <v>165</v>
      </c>
      <c r="O73" s="15" t="s">
        <v>212</v>
      </c>
      <c r="P73" s="14">
        <v>740.88</v>
      </c>
      <c r="Q73" s="14">
        <f>M73*P73</f>
        <v>37044</v>
      </c>
    </row>
    <row r="74" spans="1:17" ht="20.100000000000001" customHeight="1" x14ac:dyDescent="0.25">
      <c r="A74" s="1" t="s">
        <v>213</v>
      </c>
      <c r="B74" s="35" t="s">
        <v>214</v>
      </c>
      <c r="C74" s="1" t="s">
        <v>214</v>
      </c>
      <c r="D74" s="1" t="s">
        <v>13</v>
      </c>
      <c r="E74" s="11">
        <v>1880</v>
      </c>
      <c r="F74" s="11">
        <f t="shared" si="5"/>
        <v>710</v>
      </c>
      <c r="G74" s="21">
        <v>700</v>
      </c>
      <c r="H74" s="13"/>
      <c r="I74" s="13">
        <v>470</v>
      </c>
      <c r="J74">
        <f t="shared" ref="J74:J107" si="8">H74+I74</f>
        <v>470</v>
      </c>
      <c r="K74" s="13"/>
      <c r="L74" s="13">
        <v>470</v>
      </c>
      <c r="M74" s="1">
        <f t="shared" si="6"/>
        <v>470</v>
      </c>
      <c r="N74" s="1">
        <f t="shared" si="7"/>
        <v>710</v>
      </c>
      <c r="O74" s="15" t="s">
        <v>215</v>
      </c>
      <c r="P74" s="14">
        <v>413.39</v>
      </c>
      <c r="Q74" s="14">
        <f>M74*P74</f>
        <v>194293.3</v>
      </c>
    </row>
    <row r="75" spans="1:17" ht="20.100000000000001" customHeight="1" x14ac:dyDescent="0.25">
      <c r="A75" s="1" t="s">
        <v>216</v>
      </c>
      <c r="B75" s="35" t="s">
        <v>217</v>
      </c>
      <c r="C75" s="1" t="s">
        <v>217</v>
      </c>
      <c r="D75" s="1" t="s">
        <v>13</v>
      </c>
      <c r="E75" s="11">
        <v>1000</v>
      </c>
      <c r="F75" s="11">
        <f t="shared" si="5"/>
        <v>970</v>
      </c>
      <c r="G75" s="11"/>
      <c r="H75" s="13">
        <v>30</v>
      </c>
      <c r="I75" s="13"/>
      <c r="J75">
        <f t="shared" si="8"/>
        <v>30</v>
      </c>
      <c r="K75" s="13">
        <v>30</v>
      </c>
      <c r="L75" s="13"/>
      <c r="M75" s="1">
        <f t="shared" si="6"/>
        <v>30</v>
      </c>
      <c r="N75" s="1">
        <f t="shared" si="7"/>
        <v>970</v>
      </c>
      <c r="O75" s="15" t="s">
        <v>218</v>
      </c>
      <c r="P75" s="14">
        <v>401.16</v>
      </c>
      <c r="Q75" s="14">
        <f>M75*P75</f>
        <v>12034.800000000001</v>
      </c>
    </row>
    <row r="76" spans="1:17" ht="20.100000000000001" customHeight="1" x14ac:dyDescent="0.25">
      <c r="A76" s="1" t="s">
        <v>219</v>
      </c>
      <c r="B76" s="35" t="s">
        <v>220</v>
      </c>
      <c r="C76" s="1" t="s">
        <v>220</v>
      </c>
      <c r="D76" s="1" t="s">
        <v>13</v>
      </c>
      <c r="E76" s="11">
        <v>240</v>
      </c>
      <c r="F76" s="11">
        <f t="shared" si="5"/>
        <v>120</v>
      </c>
      <c r="G76" s="21">
        <v>60</v>
      </c>
      <c r="H76" s="13"/>
      <c r="I76" s="13">
        <v>60</v>
      </c>
      <c r="J76">
        <f t="shared" si="8"/>
        <v>60</v>
      </c>
      <c r="K76" s="13"/>
      <c r="L76" s="13">
        <v>60</v>
      </c>
      <c r="M76" s="1">
        <f t="shared" si="6"/>
        <v>60</v>
      </c>
      <c r="N76" s="1">
        <f t="shared" si="7"/>
        <v>120</v>
      </c>
      <c r="O76" s="15" t="s">
        <v>220</v>
      </c>
      <c r="P76" s="14">
        <v>245.9</v>
      </c>
      <c r="Q76" s="14">
        <f>M76*P76</f>
        <v>14754</v>
      </c>
    </row>
    <row r="77" spans="1:17" ht="20.100000000000001" customHeight="1" x14ac:dyDescent="0.25">
      <c r="A77" s="1" t="s">
        <v>221</v>
      </c>
      <c r="B77" s="35" t="s">
        <v>181</v>
      </c>
      <c r="C77" s="1" t="s">
        <v>181</v>
      </c>
      <c r="D77" s="1" t="s">
        <v>13</v>
      </c>
      <c r="E77" s="11">
        <v>200</v>
      </c>
      <c r="F77" s="11">
        <f t="shared" si="5"/>
        <v>0</v>
      </c>
      <c r="G77" s="20">
        <v>70</v>
      </c>
      <c r="H77" s="13">
        <v>60</v>
      </c>
      <c r="I77" s="13">
        <v>70</v>
      </c>
      <c r="J77">
        <f t="shared" si="8"/>
        <v>130</v>
      </c>
      <c r="K77" s="13">
        <v>60</v>
      </c>
      <c r="L77" s="13">
        <v>70</v>
      </c>
      <c r="M77" s="1">
        <f t="shared" si="6"/>
        <v>130</v>
      </c>
      <c r="N77" s="1">
        <f t="shared" si="7"/>
        <v>0</v>
      </c>
      <c r="O77" s="15" t="s">
        <v>182</v>
      </c>
      <c r="P77" s="14">
        <v>831.75</v>
      </c>
      <c r="Q77" s="14">
        <f>M77*P77</f>
        <v>108127.5</v>
      </c>
    </row>
    <row r="78" spans="1:17" ht="20.100000000000001" customHeight="1" x14ac:dyDescent="0.25">
      <c r="A78" s="1" t="s">
        <v>222</v>
      </c>
      <c r="B78" s="35" t="s">
        <v>223</v>
      </c>
      <c r="C78" s="1" t="s">
        <v>223</v>
      </c>
      <c r="D78" s="1" t="s">
        <v>13</v>
      </c>
      <c r="E78" s="11">
        <v>320</v>
      </c>
      <c r="F78" s="11">
        <f t="shared" si="5"/>
        <v>160</v>
      </c>
      <c r="G78" s="20">
        <v>80</v>
      </c>
      <c r="H78" s="13"/>
      <c r="I78" s="13">
        <v>80</v>
      </c>
      <c r="J78">
        <f t="shared" si="8"/>
        <v>80</v>
      </c>
      <c r="K78" s="13"/>
      <c r="L78" s="13">
        <v>80</v>
      </c>
      <c r="M78" s="1">
        <f t="shared" si="6"/>
        <v>80</v>
      </c>
      <c r="N78" s="1">
        <f t="shared" si="7"/>
        <v>160</v>
      </c>
      <c r="O78" s="15" t="s">
        <v>224</v>
      </c>
      <c r="P78" s="14">
        <v>858.3</v>
      </c>
      <c r="Q78" s="14">
        <f>M78*P78</f>
        <v>68664</v>
      </c>
    </row>
    <row r="79" spans="1:17" ht="20.100000000000001" customHeight="1" x14ac:dyDescent="0.25">
      <c r="A79" s="1" t="s">
        <v>225</v>
      </c>
      <c r="B79" s="35" t="s">
        <v>226</v>
      </c>
      <c r="C79" s="1" t="s">
        <v>226</v>
      </c>
      <c r="D79" s="1" t="s">
        <v>13</v>
      </c>
      <c r="E79" s="11">
        <v>200</v>
      </c>
      <c r="F79" s="11">
        <f t="shared" si="5"/>
        <v>100</v>
      </c>
      <c r="G79" s="20">
        <v>50</v>
      </c>
      <c r="H79" s="13"/>
      <c r="I79" s="13">
        <v>50</v>
      </c>
      <c r="J79">
        <f t="shared" si="8"/>
        <v>50</v>
      </c>
      <c r="K79" s="13"/>
      <c r="L79" s="13">
        <v>50</v>
      </c>
      <c r="M79" s="1">
        <f t="shared" si="6"/>
        <v>50</v>
      </c>
      <c r="N79" s="1">
        <f t="shared" si="7"/>
        <v>100</v>
      </c>
      <c r="O79" s="15" t="s">
        <v>227</v>
      </c>
      <c r="P79" s="14">
        <v>1064.7</v>
      </c>
      <c r="Q79" s="14">
        <f>M79*P79</f>
        <v>53235</v>
      </c>
    </row>
    <row r="80" spans="1:17" ht="20.100000000000001" customHeight="1" x14ac:dyDescent="0.25">
      <c r="A80" s="1" t="s">
        <v>228</v>
      </c>
      <c r="B80" s="35" t="s">
        <v>229</v>
      </c>
      <c r="C80" s="1" t="s">
        <v>229</v>
      </c>
      <c r="D80" s="1" t="s">
        <v>13</v>
      </c>
      <c r="E80" s="11">
        <v>200</v>
      </c>
      <c r="F80" s="11">
        <f t="shared" si="5"/>
        <v>100</v>
      </c>
      <c r="G80" s="20">
        <v>50</v>
      </c>
      <c r="H80" s="13"/>
      <c r="I80" s="13">
        <v>50</v>
      </c>
      <c r="J80">
        <f t="shared" si="8"/>
        <v>50</v>
      </c>
      <c r="K80" s="13"/>
      <c r="L80" s="13">
        <v>50</v>
      </c>
      <c r="M80" s="1">
        <f t="shared" si="6"/>
        <v>50</v>
      </c>
      <c r="N80" s="1">
        <f t="shared" si="7"/>
        <v>100</v>
      </c>
      <c r="O80" s="15" t="s">
        <v>230</v>
      </c>
      <c r="P80" s="14">
        <v>1064.7</v>
      </c>
      <c r="Q80" s="14">
        <f>M80*P80</f>
        <v>53235</v>
      </c>
    </row>
    <row r="81" spans="1:17" ht="20.100000000000001" customHeight="1" x14ac:dyDescent="0.25">
      <c r="A81" s="1" t="s">
        <v>231</v>
      </c>
      <c r="B81" s="35" t="s">
        <v>232</v>
      </c>
      <c r="C81" s="1" t="s">
        <v>232</v>
      </c>
      <c r="D81" s="1" t="s">
        <v>13</v>
      </c>
      <c r="E81" s="11">
        <v>320</v>
      </c>
      <c r="F81" s="11">
        <f t="shared" si="5"/>
        <v>160</v>
      </c>
      <c r="G81" s="20">
        <v>80</v>
      </c>
      <c r="H81" s="13"/>
      <c r="I81" s="13">
        <v>80</v>
      </c>
      <c r="J81">
        <f t="shared" si="8"/>
        <v>80</v>
      </c>
      <c r="K81" s="13"/>
      <c r="L81" s="13">
        <v>80</v>
      </c>
      <c r="M81" s="1">
        <f t="shared" si="6"/>
        <v>80</v>
      </c>
      <c r="N81" s="1">
        <f t="shared" si="7"/>
        <v>160</v>
      </c>
      <c r="O81" s="15" t="s">
        <v>233</v>
      </c>
      <c r="P81" s="14">
        <v>403.95</v>
      </c>
      <c r="Q81" s="14">
        <f>M81*P81</f>
        <v>32316</v>
      </c>
    </row>
    <row r="82" spans="1:17" ht="20.100000000000001" customHeight="1" x14ac:dyDescent="0.25">
      <c r="A82" s="1" t="s">
        <v>234</v>
      </c>
      <c r="B82" s="35" t="s">
        <v>235</v>
      </c>
      <c r="C82" s="1" t="s">
        <v>235</v>
      </c>
      <c r="D82" s="1" t="s">
        <v>13</v>
      </c>
      <c r="E82" s="11">
        <v>1600</v>
      </c>
      <c r="F82" s="11">
        <f t="shared" si="5"/>
        <v>800</v>
      </c>
      <c r="G82" s="20">
        <v>400</v>
      </c>
      <c r="H82" s="13"/>
      <c r="I82" s="13">
        <v>400</v>
      </c>
      <c r="J82">
        <f t="shared" si="8"/>
        <v>400</v>
      </c>
      <c r="K82" s="13"/>
      <c r="L82" s="13">
        <v>400</v>
      </c>
      <c r="M82" s="1">
        <f t="shared" si="6"/>
        <v>400</v>
      </c>
      <c r="N82" s="1">
        <f t="shared" si="7"/>
        <v>800</v>
      </c>
      <c r="O82" s="15" t="s">
        <v>236</v>
      </c>
      <c r="P82" s="14">
        <v>413.82</v>
      </c>
      <c r="Q82" s="14">
        <f>M82*P82</f>
        <v>165528</v>
      </c>
    </row>
    <row r="83" spans="1:17" ht="20.100000000000001" customHeight="1" x14ac:dyDescent="0.25">
      <c r="A83" s="1" t="s">
        <v>237</v>
      </c>
      <c r="B83" s="35" t="s">
        <v>238</v>
      </c>
      <c r="C83" s="1" t="s">
        <v>238</v>
      </c>
      <c r="D83" s="1" t="s">
        <v>13</v>
      </c>
      <c r="E83" s="11">
        <v>40</v>
      </c>
      <c r="F83" s="11">
        <f t="shared" si="5"/>
        <v>20</v>
      </c>
      <c r="G83" s="20">
        <v>10</v>
      </c>
      <c r="H83" s="13"/>
      <c r="I83" s="13">
        <v>10</v>
      </c>
      <c r="J83">
        <f t="shared" si="8"/>
        <v>10</v>
      </c>
      <c r="K83" s="13"/>
      <c r="L83" s="13">
        <v>10</v>
      </c>
      <c r="M83" s="1">
        <f t="shared" si="6"/>
        <v>10</v>
      </c>
      <c r="N83" s="1">
        <f t="shared" si="7"/>
        <v>20</v>
      </c>
      <c r="O83" s="15" t="s">
        <v>239</v>
      </c>
      <c r="P83" s="14">
        <v>428.70999999999992</v>
      </c>
      <c r="Q83" s="14">
        <f>M83*P83</f>
        <v>4287.0999999999995</v>
      </c>
    </row>
    <row r="84" spans="1:17" ht="20.100000000000001" customHeight="1" x14ac:dyDescent="0.25">
      <c r="A84" s="1" t="s">
        <v>240</v>
      </c>
      <c r="B84" s="35" t="s">
        <v>241</v>
      </c>
      <c r="C84" s="1" t="s">
        <v>241</v>
      </c>
      <c r="D84" s="1" t="s">
        <v>13</v>
      </c>
      <c r="E84" s="11">
        <v>200</v>
      </c>
      <c r="F84" s="11">
        <f t="shared" si="5"/>
        <v>100</v>
      </c>
      <c r="G84" s="20">
        <v>50</v>
      </c>
      <c r="H84" s="13"/>
      <c r="I84" s="13">
        <v>50</v>
      </c>
      <c r="J84">
        <f t="shared" si="8"/>
        <v>50</v>
      </c>
      <c r="K84" s="13"/>
      <c r="L84" s="13">
        <v>50</v>
      </c>
      <c r="M84" s="1">
        <f t="shared" si="6"/>
        <v>50</v>
      </c>
      <c r="N84" s="1">
        <f t="shared" si="7"/>
        <v>100</v>
      </c>
      <c r="O84" s="15" t="s">
        <v>242</v>
      </c>
      <c r="P84" s="14">
        <v>413.82</v>
      </c>
      <c r="Q84" s="14">
        <f>M84*P84</f>
        <v>20691</v>
      </c>
    </row>
    <row r="85" spans="1:17" ht="20.100000000000001" customHeight="1" x14ac:dyDescent="0.25">
      <c r="A85" s="1" t="s">
        <v>243</v>
      </c>
      <c r="B85" s="35" t="s">
        <v>244</v>
      </c>
      <c r="C85" s="1" t="s">
        <v>244</v>
      </c>
      <c r="D85" s="1" t="s">
        <v>13</v>
      </c>
      <c r="E85" s="11">
        <v>20</v>
      </c>
      <c r="F85" s="11">
        <f t="shared" si="5"/>
        <v>10</v>
      </c>
      <c r="G85" s="20">
        <v>5</v>
      </c>
      <c r="H85" s="13"/>
      <c r="I85" s="13">
        <v>5</v>
      </c>
      <c r="J85">
        <f t="shared" si="8"/>
        <v>5</v>
      </c>
      <c r="K85" s="13"/>
      <c r="L85" s="13">
        <v>5</v>
      </c>
      <c r="M85" s="1">
        <f t="shared" si="6"/>
        <v>5</v>
      </c>
      <c r="N85" s="1">
        <f t="shared" si="7"/>
        <v>10</v>
      </c>
      <c r="O85" s="15" t="s">
        <v>245</v>
      </c>
      <c r="P85" s="14">
        <v>428.70999999999992</v>
      </c>
      <c r="Q85" s="14">
        <f>M85*P85</f>
        <v>2143.5499999999997</v>
      </c>
    </row>
    <row r="86" spans="1:17" ht="20.100000000000001" customHeight="1" x14ac:dyDescent="0.25">
      <c r="A86" s="1" t="s">
        <v>246</v>
      </c>
      <c r="B86" s="35" t="s">
        <v>247</v>
      </c>
      <c r="C86" s="1" t="s">
        <v>247</v>
      </c>
      <c r="D86" s="1" t="s">
        <v>13</v>
      </c>
      <c r="E86" s="11">
        <v>400</v>
      </c>
      <c r="F86" s="11">
        <f t="shared" si="5"/>
        <v>200</v>
      </c>
      <c r="G86" s="20">
        <v>100</v>
      </c>
      <c r="H86" s="13"/>
      <c r="I86" s="13">
        <v>100</v>
      </c>
      <c r="J86">
        <f t="shared" si="8"/>
        <v>100</v>
      </c>
      <c r="K86" s="13"/>
      <c r="L86" s="13">
        <v>100</v>
      </c>
      <c r="M86" s="1">
        <f t="shared" si="6"/>
        <v>100</v>
      </c>
      <c r="N86" s="1">
        <f t="shared" si="7"/>
        <v>200</v>
      </c>
      <c r="O86" s="15" t="s">
        <v>248</v>
      </c>
      <c r="P86" s="14">
        <v>1039.3499999999999</v>
      </c>
      <c r="Q86" s="14">
        <f>M86*P86</f>
        <v>103934.99999999999</v>
      </c>
    </row>
    <row r="87" spans="1:17" ht="20.100000000000001" customHeight="1" x14ac:dyDescent="0.25">
      <c r="A87" s="1" t="s">
        <v>249</v>
      </c>
      <c r="B87" s="35" t="s">
        <v>250</v>
      </c>
      <c r="C87" s="1" t="s">
        <v>250</v>
      </c>
      <c r="D87" s="1" t="s">
        <v>13</v>
      </c>
      <c r="E87" s="11">
        <v>200</v>
      </c>
      <c r="F87" s="11">
        <f t="shared" si="5"/>
        <v>100</v>
      </c>
      <c r="G87" s="20">
        <v>50</v>
      </c>
      <c r="H87" s="13"/>
      <c r="I87" s="13">
        <v>50</v>
      </c>
      <c r="J87">
        <f t="shared" si="8"/>
        <v>50</v>
      </c>
      <c r="K87" s="13"/>
      <c r="L87" s="13">
        <v>50</v>
      </c>
      <c r="M87" s="1">
        <f t="shared" si="6"/>
        <v>50</v>
      </c>
      <c r="N87" s="1">
        <f t="shared" si="7"/>
        <v>100</v>
      </c>
      <c r="O87" s="15" t="s">
        <v>251</v>
      </c>
      <c r="P87" s="14">
        <v>413.82</v>
      </c>
      <c r="Q87" s="14">
        <f>M87*P87</f>
        <v>20691</v>
      </c>
    </row>
    <row r="88" spans="1:17" ht="20.100000000000001" customHeight="1" x14ac:dyDescent="0.25">
      <c r="A88" s="1" t="s">
        <v>252</v>
      </c>
      <c r="B88" s="35" t="s">
        <v>253</v>
      </c>
      <c r="C88" s="1" t="s">
        <v>253</v>
      </c>
      <c r="D88" s="1" t="s">
        <v>13</v>
      </c>
      <c r="E88" s="11">
        <v>20</v>
      </c>
      <c r="F88" s="11">
        <f t="shared" si="5"/>
        <v>10</v>
      </c>
      <c r="G88" s="20">
        <v>5</v>
      </c>
      <c r="H88" s="13"/>
      <c r="I88" s="13">
        <v>5</v>
      </c>
      <c r="J88">
        <f t="shared" si="8"/>
        <v>5</v>
      </c>
      <c r="K88" s="13"/>
      <c r="L88" s="13">
        <v>5</v>
      </c>
      <c r="M88" s="1">
        <f t="shared" si="6"/>
        <v>5</v>
      </c>
      <c r="N88" s="1">
        <f t="shared" si="7"/>
        <v>10</v>
      </c>
      <c r="O88" s="15" t="s">
        <v>254</v>
      </c>
      <c r="P88" s="14">
        <v>428.70999999999992</v>
      </c>
      <c r="Q88" s="14">
        <f>M88*P88</f>
        <v>2143.5499999999997</v>
      </c>
    </row>
    <row r="89" spans="1:17" ht="20.100000000000001" customHeight="1" x14ac:dyDescent="0.25">
      <c r="A89" s="1" t="s">
        <v>255</v>
      </c>
      <c r="B89" s="35" t="s">
        <v>256</v>
      </c>
      <c r="C89" s="1" t="s">
        <v>256</v>
      </c>
      <c r="D89" s="1" t="s">
        <v>13</v>
      </c>
      <c r="E89" s="11">
        <v>400</v>
      </c>
      <c r="F89" s="11">
        <f t="shared" si="5"/>
        <v>200</v>
      </c>
      <c r="G89" s="20">
        <v>100</v>
      </c>
      <c r="H89" s="13"/>
      <c r="I89" s="13">
        <v>100</v>
      </c>
      <c r="J89">
        <f t="shared" si="8"/>
        <v>100</v>
      </c>
      <c r="K89" s="13"/>
      <c r="L89" s="13">
        <v>100</v>
      </c>
      <c r="M89" s="1">
        <f t="shared" si="6"/>
        <v>100</v>
      </c>
      <c r="N89" s="1">
        <f t="shared" si="7"/>
        <v>200</v>
      </c>
      <c r="O89" s="15" t="s">
        <v>257</v>
      </c>
      <c r="P89" s="14">
        <v>1039.3499999999999</v>
      </c>
      <c r="Q89" s="14">
        <f>M89*P89</f>
        <v>103934.99999999999</v>
      </c>
    </row>
    <row r="90" spans="1:17" ht="20.100000000000001" customHeight="1" x14ac:dyDescent="0.25">
      <c r="A90" s="1" t="s">
        <v>258</v>
      </c>
      <c r="B90" s="35" t="s">
        <v>259</v>
      </c>
      <c r="C90" s="1" t="s">
        <v>259</v>
      </c>
      <c r="D90" s="1" t="s">
        <v>13</v>
      </c>
      <c r="E90" s="11">
        <v>80</v>
      </c>
      <c r="F90" s="11">
        <f t="shared" si="5"/>
        <v>40</v>
      </c>
      <c r="G90" s="20">
        <v>20</v>
      </c>
      <c r="H90" s="13"/>
      <c r="I90" s="13">
        <v>20</v>
      </c>
      <c r="J90">
        <f t="shared" si="8"/>
        <v>20</v>
      </c>
      <c r="K90" s="13"/>
      <c r="L90" s="13">
        <v>20</v>
      </c>
      <c r="M90" s="1">
        <f t="shared" si="6"/>
        <v>20</v>
      </c>
      <c r="N90" s="1">
        <f t="shared" si="7"/>
        <v>40</v>
      </c>
      <c r="O90" s="15" t="s">
        <v>260</v>
      </c>
      <c r="P90" s="14">
        <v>1090.05</v>
      </c>
      <c r="Q90" s="14">
        <f>M90*P90</f>
        <v>21801</v>
      </c>
    </row>
    <row r="91" spans="1:17" ht="20.100000000000001" customHeight="1" x14ac:dyDescent="0.25">
      <c r="A91" s="1" t="s">
        <v>261</v>
      </c>
      <c r="B91" s="35" t="s">
        <v>262</v>
      </c>
      <c r="C91" s="1" t="s">
        <v>262</v>
      </c>
      <c r="D91" s="1" t="s">
        <v>13</v>
      </c>
      <c r="E91" s="11">
        <v>80</v>
      </c>
      <c r="F91" s="11">
        <f t="shared" si="5"/>
        <v>50</v>
      </c>
      <c r="G91" s="20">
        <v>20</v>
      </c>
      <c r="H91" s="13"/>
      <c r="I91" s="13">
        <v>10</v>
      </c>
      <c r="J91">
        <f t="shared" si="8"/>
        <v>10</v>
      </c>
      <c r="K91" s="13"/>
      <c r="L91" s="13">
        <v>10</v>
      </c>
      <c r="M91" s="1">
        <f t="shared" si="6"/>
        <v>10</v>
      </c>
      <c r="N91" s="1">
        <f t="shared" si="7"/>
        <v>50</v>
      </c>
      <c r="O91" s="15" t="s">
        <v>263</v>
      </c>
      <c r="P91" s="14">
        <v>1090.05</v>
      </c>
      <c r="Q91" s="14">
        <f>M91*P91</f>
        <v>10900.5</v>
      </c>
    </row>
    <row r="92" spans="1:17" ht="20.100000000000001" customHeight="1" x14ac:dyDescent="0.25">
      <c r="A92" s="1" t="s">
        <v>264</v>
      </c>
      <c r="B92" s="35" t="s">
        <v>265</v>
      </c>
      <c r="C92" s="1" t="s">
        <v>265</v>
      </c>
      <c r="D92" s="1" t="s">
        <v>13</v>
      </c>
      <c r="E92" s="11">
        <v>400</v>
      </c>
      <c r="F92" s="11">
        <f t="shared" si="5"/>
        <v>190</v>
      </c>
      <c r="G92" s="20">
        <v>100</v>
      </c>
      <c r="H92" s="13">
        <v>10</v>
      </c>
      <c r="I92" s="13">
        <v>100</v>
      </c>
      <c r="J92">
        <f t="shared" si="8"/>
        <v>110</v>
      </c>
      <c r="K92" s="13">
        <v>10</v>
      </c>
      <c r="L92" s="13">
        <v>100</v>
      </c>
      <c r="M92" s="1">
        <f t="shared" si="6"/>
        <v>110</v>
      </c>
      <c r="N92" s="1">
        <f t="shared" si="7"/>
        <v>190</v>
      </c>
      <c r="O92" s="15" t="s">
        <v>266</v>
      </c>
      <c r="P92" s="14">
        <v>316.88</v>
      </c>
      <c r="Q92" s="14">
        <f>M92*P92</f>
        <v>34856.800000000003</v>
      </c>
    </row>
    <row r="93" spans="1:17" ht="20.100000000000001" customHeight="1" x14ac:dyDescent="0.25">
      <c r="A93" s="1" t="s">
        <v>267</v>
      </c>
      <c r="B93" s="35" t="s">
        <v>268</v>
      </c>
      <c r="C93" s="1" t="s">
        <v>268</v>
      </c>
      <c r="D93" s="1" t="s">
        <v>13</v>
      </c>
      <c r="E93" s="11">
        <v>40</v>
      </c>
      <c r="F93" s="11">
        <f t="shared" si="5"/>
        <v>0</v>
      </c>
      <c r="G93" s="20">
        <v>20</v>
      </c>
      <c r="H93" s="13">
        <v>10</v>
      </c>
      <c r="I93" s="13">
        <v>10</v>
      </c>
      <c r="J93">
        <f t="shared" si="8"/>
        <v>20</v>
      </c>
      <c r="K93" s="13">
        <v>10</v>
      </c>
      <c r="L93" s="13">
        <v>10</v>
      </c>
      <c r="M93" s="1">
        <f t="shared" si="6"/>
        <v>20</v>
      </c>
      <c r="N93" s="1">
        <f t="shared" si="7"/>
        <v>0</v>
      </c>
      <c r="O93" s="15" t="s">
        <v>269</v>
      </c>
      <c r="P93" s="14">
        <v>1308.17</v>
      </c>
      <c r="Q93" s="14">
        <f>M93*P93</f>
        <v>26163.4</v>
      </c>
    </row>
    <row r="94" spans="1:17" ht="20.100000000000001" customHeight="1" x14ac:dyDescent="0.25">
      <c r="A94" s="1" t="s">
        <v>270</v>
      </c>
      <c r="B94" s="35" t="s">
        <v>271</v>
      </c>
      <c r="C94" s="1" t="s">
        <v>271</v>
      </c>
      <c r="D94" s="1" t="s">
        <v>13</v>
      </c>
      <c r="E94" s="11">
        <v>200</v>
      </c>
      <c r="F94" s="11">
        <f t="shared" si="5"/>
        <v>100</v>
      </c>
      <c r="G94" s="20">
        <v>50</v>
      </c>
      <c r="H94" s="13"/>
      <c r="I94" s="13">
        <v>50</v>
      </c>
      <c r="J94">
        <f t="shared" si="8"/>
        <v>50</v>
      </c>
      <c r="K94" s="13"/>
      <c r="L94" s="13">
        <v>50</v>
      </c>
      <c r="M94" s="1">
        <f t="shared" si="6"/>
        <v>50</v>
      </c>
      <c r="N94" s="1">
        <f t="shared" si="7"/>
        <v>100</v>
      </c>
      <c r="O94" s="15" t="s">
        <v>272</v>
      </c>
      <c r="P94" s="14">
        <v>10900.5</v>
      </c>
      <c r="Q94" s="14">
        <f>M94*P94</f>
        <v>545025</v>
      </c>
    </row>
    <row r="95" spans="1:17" ht="20.100000000000001" customHeight="1" x14ac:dyDescent="0.25">
      <c r="A95" s="1" t="s">
        <v>273</v>
      </c>
      <c r="B95" s="35" t="s">
        <v>274</v>
      </c>
      <c r="C95" s="1" t="s">
        <v>274</v>
      </c>
      <c r="D95" s="1" t="s">
        <v>13</v>
      </c>
      <c r="E95" s="11">
        <v>20</v>
      </c>
      <c r="F95" s="11">
        <f t="shared" si="5"/>
        <v>0</v>
      </c>
      <c r="G95" s="20">
        <v>15</v>
      </c>
      <c r="H95" s="13"/>
      <c r="I95" s="13">
        <v>5</v>
      </c>
      <c r="J95">
        <f t="shared" si="8"/>
        <v>5</v>
      </c>
      <c r="K95" s="13"/>
      <c r="L95" s="13">
        <v>5</v>
      </c>
      <c r="M95" s="1">
        <f t="shared" si="6"/>
        <v>5</v>
      </c>
      <c r="N95" s="1">
        <f t="shared" si="7"/>
        <v>0</v>
      </c>
      <c r="O95" s="15" t="s">
        <v>274</v>
      </c>
      <c r="P95" s="14">
        <v>622.08000000000004</v>
      </c>
      <c r="Q95" s="14">
        <f>M95*P95</f>
        <v>3110.4</v>
      </c>
    </row>
    <row r="96" spans="1:17" ht="20.100000000000001" customHeight="1" x14ac:dyDescent="0.25">
      <c r="A96" s="1" t="s">
        <v>275</v>
      </c>
      <c r="B96" s="35" t="s">
        <v>276</v>
      </c>
      <c r="C96" s="1" t="s">
        <v>276</v>
      </c>
      <c r="D96" s="1" t="s">
        <v>13</v>
      </c>
      <c r="E96" s="11">
        <v>20</v>
      </c>
      <c r="F96" s="11">
        <f t="shared" si="5"/>
        <v>0</v>
      </c>
      <c r="G96" s="20">
        <v>15</v>
      </c>
      <c r="H96" s="13"/>
      <c r="I96" s="13">
        <v>5</v>
      </c>
      <c r="J96">
        <f t="shared" si="8"/>
        <v>5</v>
      </c>
      <c r="K96" s="13"/>
      <c r="L96" s="13">
        <v>5</v>
      </c>
      <c r="M96" s="1">
        <f t="shared" si="6"/>
        <v>5</v>
      </c>
      <c r="N96" s="1">
        <f t="shared" si="7"/>
        <v>0</v>
      </c>
      <c r="O96" s="2" t="s">
        <v>276</v>
      </c>
      <c r="P96" s="14">
        <v>622.08000000000004</v>
      </c>
      <c r="Q96" s="14">
        <f>M96*P96</f>
        <v>3110.4</v>
      </c>
    </row>
    <row r="97" spans="1:17" ht="20.100000000000001" customHeight="1" x14ac:dyDescent="0.25">
      <c r="A97" s="1" t="s">
        <v>277</v>
      </c>
      <c r="B97" s="35" t="s">
        <v>278</v>
      </c>
      <c r="C97" s="1" t="s">
        <v>278</v>
      </c>
      <c r="D97" s="1" t="s">
        <v>13</v>
      </c>
      <c r="E97" s="11">
        <v>8</v>
      </c>
      <c r="F97" s="11">
        <f t="shared" si="5"/>
        <v>6</v>
      </c>
      <c r="G97" s="11"/>
      <c r="I97" s="13">
        <v>2</v>
      </c>
      <c r="J97">
        <f t="shared" si="8"/>
        <v>2</v>
      </c>
      <c r="K97" s="1"/>
      <c r="L97" s="13">
        <v>2</v>
      </c>
      <c r="M97" s="1">
        <f t="shared" si="6"/>
        <v>2</v>
      </c>
      <c r="N97" s="1">
        <f t="shared" si="7"/>
        <v>6</v>
      </c>
      <c r="O97" s="24" t="s">
        <v>279</v>
      </c>
      <c r="P97" s="14">
        <v>25300</v>
      </c>
      <c r="Q97" s="14">
        <f>M97*P97</f>
        <v>50600</v>
      </c>
    </row>
    <row r="98" spans="1:17" ht="20.100000000000001" customHeight="1" x14ac:dyDescent="0.25">
      <c r="A98" s="1" t="s">
        <v>280</v>
      </c>
      <c r="B98" s="35" t="s">
        <v>281</v>
      </c>
      <c r="C98" s="1" t="s">
        <v>281</v>
      </c>
      <c r="D98" s="1" t="s">
        <v>13</v>
      </c>
      <c r="E98" s="11">
        <v>8</v>
      </c>
      <c r="F98" s="11">
        <f t="shared" si="5"/>
        <v>6</v>
      </c>
      <c r="G98" s="11"/>
      <c r="I98" s="13">
        <v>2</v>
      </c>
      <c r="J98">
        <f t="shared" si="8"/>
        <v>2</v>
      </c>
      <c r="K98" s="1"/>
      <c r="L98" s="13">
        <v>2</v>
      </c>
      <c r="M98" s="1">
        <f t="shared" si="6"/>
        <v>2</v>
      </c>
      <c r="N98" s="1">
        <f t="shared" si="7"/>
        <v>6</v>
      </c>
      <c r="O98" s="24" t="s">
        <v>282</v>
      </c>
      <c r="P98" s="14">
        <v>25300</v>
      </c>
      <c r="Q98" s="14">
        <f>M98*P98</f>
        <v>50600</v>
      </c>
    </row>
    <row r="99" spans="1:17" ht="20.100000000000001" customHeight="1" x14ac:dyDescent="0.25">
      <c r="A99" s="1" t="s">
        <v>283</v>
      </c>
      <c r="B99" s="35" t="s">
        <v>284</v>
      </c>
      <c r="C99" s="1" t="s">
        <v>284</v>
      </c>
      <c r="D99" s="1" t="s">
        <v>13</v>
      </c>
      <c r="E99" s="11">
        <v>8</v>
      </c>
      <c r="F99" s="16">
        <f t="shared" si="5"/>
        <v>-3</v>
      </c>
      <c r="G99" s="21">
        <v>7</v>
      </c>
      <c r="I99" s="13">
        <v>4</v>
      </c>
      <c r="J99">
        <f t="shared" si="8"/>
        <v>4</v>
      </c>
      <c r="K99" s="1"/>
      <c r="L99" s="13">
        <v>1</v>
      </c>
      <c r="M99" s="1">
        <f t="shared" si="6"/>
        <v>1</v>
      </c>
      <c r="N99" s="1">
        <f t="shared" si="7"/>
        <v>0</v>
      </c>
      <c r="O99" s="24" t="s">
        <v>285</v>
      </c>
      <c r="P99" s="14">
        <v>17980</v>
      </c>
      <c r="Q99" s="14">
        <f>M99*P99</f>
        <v>17980</v>
      </c>
    </row>
    <row r="100" spans="1:17" ht="20.100000000000001" customHeight="1" x14ac:dyDescent="0.25">
      <c r="A100" s="1" t="s">
        <v>286</v>
      </c>
      <c r="B100" s="35" t="s">
        <v>287</v>
      </c>
      <c r="C100" s="1" t="s">
        <v>287</v>
      </c>
      <c r="D100" s="1" t="s">
        <v>13</v>
      </c>
      <c r="E100" s="11">
        <v>16</v>
      </c>
      <c r="F100" s="11">
        <f t="shared" si="5"/>
        <v>10</v>
      </c>
      <c r="G100" s="20">
        <v>4</v>
      </c>
      <c r="I100" s="25">
        <v>2</v>
      </c>
      <c r="J100">
        <f t="shared" si="8"/>
        <v>2</v>
      </c>
      <c r="K100" s="1"/>
      <c r="L100" s="25">
        <v>2</v>
      </c>
      <c r="M100" s="1">
        <f t="shared" si="6"/>
        <v>2</v>
      </c>
      <c r="N100" s="1">
        <f t="shared" si="7"/>
        <v>10</v>
      </c>
      <c r="O100" s="24" t="s">
        <v>288</v>
      </c>
      <c r="P100" s="14">
        <v>8500</v>
      </c>
      <c r="Q100" s="14">
        <f>M100*P100</f>
        <v>17000</v>
      </c>
    </row>
    <row r="101" spans="1:17" ht="20.100000000000001" customHeight="1" x14ac:dyDescent="0.25">
      <c r="A101" s="1" t="s">
        <v>289</v>
      </c>
      <c r="B101" s="35" t="s">
        <v>290</v>
      </c>
      <c r="C101" s="1" t="s">
        <v>290</v>
      </c>
      <c r="D101" s="1" t="s">
        <v>13</v>
      </c>
      <c r="E101" s="11">
        <v>4</v>
      </c>
      <c r="F101" s="11">
        <f t="shared" si="5"/>
        <v>3</v>
      </c>
      <c r="G101" s="11"/>
      <c r="I101" s="25">
        <v>1</v>
      </c>
      <c r="J101">
        <f t="shared" si="8"/>
        <v>1</v>
      </c>
      <c r="K101" s="1"/>
      <c r="L101" s="25">
        <v>1</v>
      </c>
      <c r="M101" s="1">
        <f t="shared" si="6"/>
        <v>1</v>
      </c>
      <c r="N101" s="1">
        <f t="shared" si="7"/>
        <v>3</v>
      </c>
      <c r="O101" s="15" t="s">
        <v>291</v>
      </c>
      <c r="P101" s="14">
        <v>33333</v>
      </c>
      <c r="Q101" s="14">
        <f>M101*P101</f>
        <v>33333</v>
      </c>
    </row>
    <row r="102" spans="1:17" ht="20.100000000000001" customHeight="1" x14ac:dyDescent="0.25">
      <c r="A102" s="1" t="s">
        <v>292</v>
      </c>
      <c r="B102" s="35" t="s">
        <v>293</v>
      </c>
      <c r="C102" s="1" t="s">
        <v>293</v>
      </c>
      <c r="D102" s="1" t="s">
        <v>13</v>
      </c>
      <c r="E102" s="11">
        <v>4</v>
      </c>
      <c r="F102" s="11">
        <f t="shared" si="5"/>
        <v>3</v>
      </c>
      <c r="G102" s="11"/>
      <c r="I102" s="25">
        <v>1</v>
      </c>
      <c r="J102">
        <f t="shared" si="8"/>
        <v>1</v>
      </c>
      <c r="K102" s="1"/>
      <c r="L102" s="25">
        <v>1</v>
      </c>
      <c r="M102" s="1">
        <f t="shared" si="6"/>
        <v>1</v>
      </c>
      <c r="N102" s="1">
        <f t="shared" si="7"/>
        <v>3</v>
      </c>
      <c r="O102" s="15" t="s">
        <v>294</v>
      </c>
      <c r="P102" s="14">
        <v>33333</v>
      </c>
      <c r="Q102" s="14">
        <f>M102*P102</f>
        <v>33333</v>
      </c>
    </row>
    <row r="103" spans="1:17" ht="20.100000000000001" customHeight="1" x14ac:dyDescent="0.25">
      <c r="A103" s="1" t="s">
        <v>295</v>
      </c>
      <c r="B103" s="35" t="s">
        <v>296</v>
      </c>
      <c r="C103" s="1" t="s">
        <v>296</v>
      </c>
      <c r="D103" s="1" t="s">
        <v>13</v>
      </c>
      <c r="E103" s="11">
        <v>80</v>
      </c>
      <c r="F103" s="11">
        <f t="shared" si="5"/>
        <v>40</v>
      </c>
      <c r="G103" s="21">
        <v>20</v>
      </c>
      <c r="I103" s="25">
        <v>20</v>
      </c>
      <c r="J103">
        <f t="shared" si="8"/>
        <v>20</v>
      </c>
      <c r="K103" s="1"/>
      <c r="L103" s="25">
        <v>20</v>
      </c>
      <c r="M103" s="1">
        <f t="shared" si="6"/>
        <v>20</v>
      </c>
      <c r="N103" s="1">
        <f t="shared" si="7"/>
        <v>40</v>
      </c>
      <c r="O103" s="15" t="s">
        <v>297</v>
      </c>
      <c r="P103" s="14">
        <v>5000</v>
      </c>
      <c r="Q103" s="14">
        <f>M103*P103</f>
        <v>100000</v>
      </c>
    </row>
    <row r="104" spans="1:17" ht="20.100000000000001" customHeight="1" x14ac:dyDescent="0.25">
      <c r="A104" s="1" t="s">
        <v>298</v>
      </c>
      <c r="B104" s="35" t="s">
        <v>299</v>
      </c>
      <c r="C104" s="1" t="s">
        <v>299</v>
      </c>
      <c r="D104" s="1" t="s">
        <v>13</v>
      </c>
      <c r="E104" s="11">
        <v>6000</v>
      </c>
      <c r="F104" s="11">
        <f t="shared" si="5"/>
        <v>3450</v>
      </c>
      <c r="G104" s="11"/>
      <c r="H104">
        <v>50</v>
      </c>
      <c r="I104" s="13">
        <v>2500</v>
      </c>
      <c r="J104">
        <f t="shared" si="8"/>
        <v>2550</v>
      </c>
      <c r="K104" s="1">
        <v>50</v>
      </c>
      <c r="L104" s="13">
        <v>2500</v>
      </c>
      <c r="M104" s="1">
        <f t="shared" si="6"/>
        <v>2550</v>
      </c>
      <c r="N104" s="1">
        <f t="shared" si="7"/>
        <v>3450</v>
      </c>
      <c r="O104" s="15" t="s">
        <v>300</v>
      </c>
      <c r="P104" s="14">
        <v>500</v>
      </c>
      <c r="Q104" s="14">
        <f>M104*P104</f>
        <v>1275000</v>
      </c>
    </row>
    <row r="105" spans="1:17" ht="20.100000000000001" customHeight="1" x14ac:dyDescent="0.25">
      <c r="A105" s="1" t="s">
        <v>301</v>
      </c>
      <c r="B105" s="35" t="s">
        <v>302</v>
      </c>
      <c r="C105" s="1" t="s">
        <v>302</v>
      </c>
      <c r="D105" s="1" t="s">
        <v>13</v>
      </c>
      <c r="E105" s="11">
        <v>12000</v>
      </c>
      <c r="F105" s="11">
        <f t="shared" si="5"/>
        <v>6000</v>
      </c>
      <c r="G105" s="20">
        <v>3000</v>
      </c>
      <c r="I105" s="25">
        <v>3000</v>
      </c>
      <c r="J105">
        <f t="shared" si="8"/>
        <v>3000</v>
      </c>
      <c r="K105" s="1"/>
      <c r="L105" s="25">
        <v>3000</v>
      </c>
      <c r="M105" s="1">
        <f t="shared" si="6"/>
        <v>3000</v>
      </c>
      <c r="N105" s="1">
        <f t="shared" si="7"/>
        <v>6000</v>
      </c>
      <c r="O105" s="15" t="s">
        <v>303</v>
      </c>
      <c r="P105" s="14">
        <v>142</v>
      </c>
      <c r="Q105" s="14">
        <f>M105*P105</f>
        <v>426000</v>
      </c>
    </row>
    <row r="106" spans="1:17" ht="20.100000000000001" customHeight="1" x14ac:dyDescent="0.25">
      <c r="A106" s="1" t="s">
        <v>304</v>
      </c>
      <c r="B106" s="35" t="s">
        <v>305</v>
      </c>
      <c r="C106" s="1" t="s">
        <v>305</v>
      </c>
      <c r="D106" s="1" t="s">
        <v>13</v>
      </c>
      <c r="E106" s="11">
        <v>800</v>
      </c>
      <c r="F106" s="11">
        <f t="shared" si="5"/>
        <v>400</v>
      </c>
      <c r="G106" s="20">
        <v>200</v>
      </c>
      <c r="I106" s="25">
        <v>200</v>
      </c>
      <c r="J106">
        <f t="shared" si="8"/>
        <v>200</v>
      </c>
      <c r="K106" s="1"/>
      <c r="L106" s="25">
        <v>200</v>
      </c>
      <c r="M106" s="1">
        <f t="shared" si="6"/>
        <v>200</v>
      </c>
      <c r="N106" s="1">
        <f t="shared" si="7"/>
        <v>400</v>
      </c>
      <c r="O106" s="15" t="s">
        <v>306</v>
      </c>
      <c r="P106" s="14">
        <v>142</v>
      </c>
      <c r="Q106" s="14">
        <f>M106*P106</f>
        <v>28400</v>
      </c>
    </row>
    <row r="107" spans="1:17" ht="20.100000000000001" customHeight="1" x14ac:dyDescent="0.25">
      <c r="A107" s="1" t="s">
        <v>307</v>
      </c>
      <c r="B107" s="35" t="s">
        <v>308</v>
      </c>
      <c r="C107" s="1" t="s">
        <v>309</v>
      </c>
      <c r="D107" s="1" t="s">
        <v>13</v>
      </c>
      <c r="E107" s="11">
        <v>16</v>
      </c>
      <c r="F107" s="11">
        <f t="shared" si="5"/>
        <v>10</v>
      </c>
      <c r="G107" s="20">
        <v>4</v>
      </c>
      <c r="I107" s="25">
        <v>2</v>
      </c>
      <c r="J107">
        <f t="shared" si="8"/>
        <v>2</v>
      </c>
      <c r="K107" s="1"/>
      <c r="L107" s="25">
        <v>2</v>
      </c>
      <c r="M107" s="1">
        <f t="shared" si="6"/>
        <v>2</v>
      </c>
      <c r="N107" s="1">
        <f t="shared" si="7"/>
        <v>10</v>
      </c>
      <c r="O107" t="s">
        <v>310</v>
      </c>
      <c r="P107" s="14">
        <v>11666</v>
      </c>
      <c r="Q107" s="14">
        <f>M107*P107</f>
        <v>23332</v>
      </c>
    </row>
    <row r="108" spans="1:17" x14ac:dyDescent="0.25">
      <c r="Q108" s="29">
        <f>SUBTOTAL(9,Q4:Q107)</f>
        <v>15983988.130000003</v>
      </c>
    </row>
  </sheetData>
  <autoFilter ref="K3:N108" xr:uid="{A6384A89-A742-4590-A80D-1212CC567BA8}"/>
  <mergeCells count="1">
    <mergeCell ref="H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2025-07-08T14:29:03Z</dcterms:created>
  <dcterms:modified xsi:type="dcterms:W3CDTF">2025-07-08T14:30:08Z</dcterms:modified>
</cp:coreProperties>
</file>