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Specificaţii tehnice         " sheetId="4" r:id="rId1"/>
    <sheet name="Specificaţii de preț        " sheetId="5" r:id="rId2"/>
    <sheet name="Sheet2" sheetId="7" r:id="rId3"/>
  </sheets>
  <definedNames>
    <definedName name="_xlnm._FilterDatabase" localSheetId="0" hidden="1">'Specificaţii tehnice         '!$A$6:$P$34</definedName>
    <definedName name="_Hlk125125747" localSheetId="1">'Specificaţii de preț        '!$D$8</definedName>
  </definedNames>
  <calcPr calcId="191029"/>
  <extLst/>
</workbook>
</file>

<file path=xl/sharedStrings.xml><?xml version="1.0" encoding="utf-8"?>
<sst xmlns="http://schemas.openxmlformats.org/spreadsheetml/2006/main" count="489" uniqueCount="145">
  <si>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</si>
  <si>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</si>
  <si>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</si>
  <si>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</si>
  <si>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</si>
  <si>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</si>
  <si>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</si>
  <si>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</si>
  <si>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</si>
  <si>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</si>
  <si>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</si>
  <si>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</si>
  <si>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</si>
  <si>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</si>
  <si>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</si>
  <si>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</si>
  <si>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</si>
  <si>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</si>
  <si>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</si>
  <si>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</si>
  <si>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</si>
  <si>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</si>
  <si>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</si>
  <si>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</si>
  <si>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</si>
  <si>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</si>
  <si>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</si>
  <si>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</si>
  <si>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</si>
  <si>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</si>
  <si>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</si>
  <si>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</si>
  <si>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Standarde de referință/ Număr de înregistrare AMDM</t>
  </si>
  <si>
    <t xml:space="preserve">În conformitate cu cerințele/ condițiile de livrare stipulate la pct.11 din anunțul de participare
</t>
  </si>
  <si>
    <t>Achiziționarea centralizată de implanturi oftalmologice (cristaline), consumabile
oftalmologice și INSTRUMENTAR CHIRURGICAL, conform necesităților IMSP - beneficiari pentru anul 2024 – REPETAT 2</t>
  </si>
  <si>
    <t>Benzi de silicon</t>
  </si>
  <si>
    <t xml:space="preserve">Brilliant blue </t>
  </si>
  <si>
    <t>Câmpuri operatorii pentru chirurgia globului ocular 6x4 cm, SMS Laminat</t>
  </si>
  <si>
    <t>Câmpuri operatorii pentruchirurgia globului ocular, 10x12 cm, SMS Laminat</t>
  </si>
  <si>
    <t>Canula oftalmic getabil pentru hidrodisecția</t>
  </si>
  <si>
    <t>Canula oftalmic getabil pentru polisarea capsulei cristalinului</t>
  </si>
  <si>
    <t xml:space="preserve">Capsuloretractor </t>
  </si>
  <si>
    <t>Casete combinate pentru cataracta şi facoemulsificare</t>
  </si>
  <si>
    <t xml:space="preserve">Conformer flexibil </t>
  </si>
  <si>
    <t>Cristalin artificial dur</t>
  </si>
  <si>
    <t>Cristalin artificial dur camera posterioară.</t>
  </si>
  <si>
    <t>Cristalin artificial multifocal</t>
  </si>
  <si>
    <t>Cristalin artificial, forma patrat (square form), foldabil, preincarcat</t>
  </si>
  <si>
    <t>Cutit oftalmic pentru incizia de bază chirurugia cataractei lama de 1.2 mm</t>
  </si>
  <si>
    <t>Cutit oftalmic pentru incizia de bază chirurugia cataractei lama de 2.6 mm</t>
  </si>
  <si>
    <t>Foarfece endooculare cu tăiere vertical</t>
  </si>
  <si>
    <t>Implant orbital din silicon</t>
  </si>
  <si>
    <t>Piesa p/u vitrectomie anterioara compatibil cu  aparatulALCON INFINITI</t>
  </si>
  <si>
    <t>Tub de silicon</t>
  </si>
  <si>
    <t>Tub de silicon pentru fixarea benzii de silicon</t>
  </si>
  <si>
    <t>Ulei de Silicon 1300</t>
  </si>
  <si>
    <t>Canula getabila 27G, dreapta</t>
  </si>
  <si>
    <t>Cutit oftalmic chirurgical 45 grade</t>
  </si>
  <si>
    <t xml:space="preserve">Câmpuri operatorii pentruchirurgia globului ocular </t>
  </si>
  <si>
    <t>Pansamente oftalmice adezive</t>
  </si>
  <si>
    <t>Câmpuri operatorii pentru chirurgia globului ocular, 10x12, SMS</t>
  </si>
  <si>
    <t>Sondă Irigare</t>
  </si>
  <si>
    <t>Sondă Aspirare</t>
  </si>
  <si>
    <t>Blefarostat</t>
  </si>
  <si>
    <t>Pensetă capsulorexis, l=120 mm</t>
  </si>
  <si>
    <t>Chopper + Rotator</t>
  </si>
  <si>
    <t>Chopper + Spatulă</t>
  </si>
  <si>
    <t>Manipulator pentru Cristalin</t>
  </si>
  <si>
    <t>Pensă LIO</t>
  </si>
  <si>
    <t>Container sterilizare mare</t>
  </si>
  <si>
    <t>Cristalin artificial camera posterioara foldabil, monobloc</t>
  </si>
  <si>
    <t>Cristalin artificial camera posterioara foldabil, monobloc, cu filtru galben (LV with blue light filter). Cartuș inclus</t>
  </si>
  <si>
    <t>Cristalin
artificial camera
posterioară
foldabil,
monobloc, cu
patru piciorușe
cu injector și
cartuș inclus</t>
  </si>
  <si>
    <t>Cristalin artificial camera posterioara, foldabil, cu trei piese. Cartuș inclus</t>
  </si>
  <si>
    <t>Cristalin artificial, camera posterioara, foldabil, monobloc, toric asferic</t>
  </si>
  <si>
    <t>Soluție Viscoelastic, Vîscozitatea  5250-8750cps</t>
  </si>
  <si>
    <t>Soluție Viscoelastic, Vîscozitatea  3000-5000cps</t>
  </si>
  <si>
    <t>Cristalin artificial, forma patrat (square form), foldabil, preincarcat cu filtru galben si UV</t>
  </si>
  <si>
    <t xml:space="preserve">Blefarostat Castrtaviejo universal cu mecanism de deschidere prin rotire, </t>
  </si>
  <si>
    <t>Pensa pentru legat,</t>
  </si>
  <si>
    <t xml:space="preserve">Phaco chopper, universal, </t>
  </si>
  <si>
    <t>Foarfece corneene universale de tip Castroviejo</t>
  </si>
  <si>
    <t>Pensa corneana tip Colibri</t>
  </si>
  <si>
    <t>Portac tip BARRAQUER</t>
  </si>
  <si>
    <t xml:space="preserve">Spatula dreaptă  pentru chirurgia cataractei </t>
  </si>
  <si>
    <t>Tonometru Maklakov greutatea 10gr</t>
  </si>
  <si>
    <t>Tonometru Goldmann</t>
  </si>
  <si>
    <t xml:space="preserve">Pensa pentru tehnica de irigatie si aspiratie bimanuala </t>
  </si>
  <si>
    <t xml:space="preserve">Pensa pentru capsulorexis  </t>
  </si>
  <si>
    <t xml:space="preserve">Benzi de silicon pentru chirurgia dezlipirii de retina,  circlaj 2 mm latimea, steril </t>
  </si>
  <si>
    <t xml:space="preserve"> solutie Brilliant blue G 0,025%, in ambalaj steril, (0,5 ml- 1,0 ml ),  colorant pentru uz intraocular  seringa preumpluta cu canula</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</si>
  <si>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</si>
  <si>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</si>
  <si>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 xml:space="preserve">Canula oftalmic getabil pentru hidrodisecția, 27 G, 40mm, angulata, 6 mm, BOND, steril  </t>
  </si>
  <si>
    <t xml:space="preserve">Canula oftalmic getabil pentru polisarea capsulei cristalinului, 27 G, Kratz, angulata la 8 mm de la varf,40 mm, cu orificiu din partea superioara, steril, bent. </t>
  </si>
  <si>
    <t xml:space="preserve">Flexibil, din polypropilen sau nylon,  cu stopper ajustabil din silicon, steril , set din 5 dispozitive pentru stabilizarea capsulei, capete rotunjite pentru marirea ariei de suport. </t>
  </si>
  <si>
    <t xml:space="preserve">Casete combinate pentru cataracta şi facoemulsificare 1) Pentru Alcon Infinity Facoemulsificator: 25 g; 2) Sterile; </t>
  </si>
  <si>
    <t xml:space="preserve">Conformer flexibil din silicon, steril, jetabil, pentru mentinerea sacului conjunctival .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</si>
  <si>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</si>
  <si>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PMMA. 
Optica 6,0 mm, haptica 12,5 mm. Gama dioptrica: +10,0D → +40,0D, 
Indice de refractie 1.49. 
Constanta A – 118,2, steril. 
Pasul de 0.5 D 
Se accepta oferta unui spectru mai larg de dioptrii. *Termenul/termenele de sterilitate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</si>
  <si>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</si>
  <si>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acrilic, hidrofilic, asferic. D=6.0 mm – 6,2 mm, haptica 10,5 -11.0 mm. Constanta A: metoda biometrica 118,0 , metoda prin imersie 118.5. Indice de refractie - 1.46. Gama dioptrică: +0.0D la +30,0D. Pasul de 0,5 - 1.0 D. Pentru
gama dioptrica +10.0D - +30,0 D pasul de 0.5D . Pentru gama dioptrica 0,0D - +10.0D pasul 1,0D. Se acceptă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</si>
  <si>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</si>
  <si>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Foarfece endooculare 25 G cu tăiere verticala, mobila partea proximala, steril
</t>
  </si>
  <si>
    <t xml:space="preserve">Implant orbital din silicon 1)Diametre de la 18 pina la 22 mm inclusiv, steril; </t>
  </si>
  <si>
    <t>Piesa p/u vitrectomie anterioara compatibil cu  aparatulALCON INFINITI, 25GA  steril,unica folosinta</t>
  </si>
  <si>
    <t xml:space="preserve">1) Tub de silicon pentru conjunctivorinostomie; 2)  Ø 3,7 mm- 4,0 mm; 3) Steril; </t>
  </si>
  <si>
    <t xml:space="preserve">1) Tub de silicon pentru fixarea benzii de silicon (sleeve); 2)  Diametru 2,0 x 0,75 mm; 3)steril; 4) Din silicon; </t>
  </si>
  <si>
    <t xml:space="preserve">Ulei de silicon 1300 (densitatea relativa 0,96-0,98 g/cm3), in seringa preincarcata sterila de 10 ml
</t>
  </si>
  <si>
    <t xml:space="preserve">Canula viscoelastic 27 G , dreapta, soft tip (virf de silicon) 
</t>
  </si>
  <si>
    <t>Cutit de unica folosinta, pentru interventii microchirurgicale, miner complet, lama din otel inoxidabil dur, lama dreapta, cu tais lateral sub unghi  45 grade, satinat, steril (echivalent cu cuțitul MST45)</t>
  </si>
  <si>
    <t>Câmpuri operatorii pentru chirurgia globului ocular (câmp operator de unica folosință, steril, dimensiune 102x122 cm (+/- 2 cm), Material SMS, cu punga de colectare a fluidelor, cu apertura (suprafata de lucru) cu dimensiunea 6x4 cm, acoperita integral cu pelicula adezivă.</t>
  </si>
  <si>
    <r>
      <t xml:space="preserve">Pansamente oftalmice adezive. Sterile. Dimensiune </t>
    </r>
    <r>
      <rPr>
        <sz val="11"/>
        <color rgb="FF000000"/>
        <rFont val="Times New Roman"/>
        <family val="1"/>
      </rPr>
      <t xml:space="preserve">6,5 cm </t>
    </r>
    <r>
      <rPr>
        <sz val="11"/>
        <color rgb="FF191919"/>
        <rFont val="Times New Roman"/>
        <family val="1"/>
      </rPr>
      <t>± 1 cm</t>
    </r>
    <r>
      <rPr>
        <sz val="11"/>
        <color rgb="FF000000"/>
        <rFont val="Times New Roman"/>
        <family val="1"/>
      </rPr>
      <t xml:space="preserve"> x 9,5 cm </t>
    </r>
    <r>
      <rPr>
        <sz val="11"/>
        <color rgb="FF191919"/>
        <rFont val="Times New Roman"/>
        <family val="1"/>
      </rPr>
      <t>± 1 cm</t>
    </r>
    <r>
      <rPr>
        <sz val="11"/>
        <color rgb="FF000000"/>
        <rFont val="Times New Roman"/>
        <family val="1"/>
      </rPr>
      <t>.</t>
    </r>
  </si>
  <si>
    <t>Câmpuri operatorii pentru chirurgia globului ocular: câmp operator de unica folosință, steril, dimensiune 100x120 cm (+/- 10 cm), material SMS, Repelent, cu punga de colectare a fluidelor, cu apertura (suprafața de lucru) cu dimensiunea 10x12 cm (+/- 2 cm pentru fiecare latură), acoperita integral cu pelicula adezivă</t>
  </si>
  <si>
    <t>Piesă pentru irigare pentru tehnica bimanuală, 21G, găuri laterale de 0,35 mm, mâner zimțat, lungime 103 mm ± 5 mm. Material: mâner din titan și vârf din oțel inoxidabil.</t>
  </si>
  <si>
    <t>Piesă pentru aspirare pentru tehnica bimanuală, 22G, vârf pentru polisarea capsulei, o gaură pe partea superioară de 0.35mm, mâner zimțat, lungime 103mm ± 5 mm. mâner din titan și vârf din oțel inoxidabil.</t>
  </si>
  <si>
    <t>Speculum pentru pleoape conform Castroviejo, branșe fenestrate de 15 mm ± 1 mm, înclinate la 35°, Lungime 85 mm ± 5 mm. Material: titan</t>
  </si>
  <si>
    <t>Pențetă pentru capsulorhexis cu mecanisme de pivotare din trei piese, branșe drepte de 8.5 mm cu marcaj la 2.5 și 5.0 mm, pentru incizie de 1.5-2,2 mm, Lungime 120 mm ± 5 mm. Material: mâner din titan și vârf din oțel inoxidabil.</t>
  </si>
  <si>
    <t>Phaco Spatulă după Rowen (Phaco delimitator conform Rowen + Rotator pentru nucleu conform Bechert); Lungime 144 mm ± 5 mm Material: mâner din titan și vârf din oțel inoxidabil.</t>
  </si>
  <si>
    <t>Phaco Spatulă (Phaco delimitator conform Rowen și Spatula dreaptă lungime de 15mm  ± 1 mm și lățimea de 0.8 mm ± 0,5 mm); Lungime 144mm ± 5 mm Material: mâner din titan și vârf din oțel inoxidabil.</t>
  </si>
  <si>
    <t>Cârlig pentru manipularea cristalinului conform Sinskey, angulat 90°, lungimea vârfului 0,8 mm, Lungimea 120 mm ± 5 mm. Material: mâner din titan și vârf din oțel inoxidabil.</t>
  </si>
  <si>
    <t>Pensă pentru înnodarea suturilor conform McPherson, cu platformă de legare de 7 mm. Branșe drepte. Lungime 100 mm ± 5 mm. Material: titan</t>
  </si>
  <si>
    <t>Tava din plastic pentru sterilizare în autoclavă și depozitare. Dimensiunea 254 mm x 152 mm ± 5 mm pentru fiecare latură, înălțimea 19 mm ± 2 mm, cu carpetă</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</si>
  <si>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</si>
  <si>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</si>
  <si>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</si>
  <si>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</si>
  <si>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</si>
  <si>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foldabil, monobloc, toric asferic. 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</si>
  <si>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Soluție oftalmică pe bază de metilceluloză hidroxipropilică 2%, 2 ± 0,2 ml. Sterilă. Vîscozitatea la 25°C ± 2C,  5250-8750 cps. Baza izotonică sterilă. Fiecare seringă ambalată în blister separat. Canulă de 23G sterilă de unică folosință .</t>
  </si>
  <si>
    <t>Soluție oftalmică pe bază de metilceluloză hidroxipropilică 2%, 2 ± 0,2 ml w/v. Sterilă. Vîscozitatea la 27°C ± 2C - 3000-5000cps. Masa moleculară 90000 ± 10000 daltoni. Indice de refracție 1340 ± 10. Gravitate specifică la 25°C - 1000-1025. Baza izotonică sterilă. Fiecare serincă ambalată în blister separat. Canulă de 23G ±2G sterilă de unică folosință .</t>
  </si>
  <si>
    <t>Cristalin monofocal foldabil, asferic, preincarcat, cu filtru galben si UV, copolimer acrilic hidrofil-hidrofob. Forma optica asferic., D opticii 6,0mm, diametrul total 10,75 -11,0 mm. Constanta A biometrie contact 118,6. Gama dioptrica – 10,0D - +30,0D. Pasul 0,5 D de la +10,0D la +30,0D; pasul 1,0 D pina la +10,0D.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</si>
  <si>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Blefarostate de tip Castroviejo cu bransele fenestrate 15 mm si mecanism de inchidere. Lungimea instrumentului 80mm.</t>
  </si>
  <si>
    <t>Pensa de legat oftalmologica cu bransele sub unghi de 45 grade si lungimea de 7.5 mm. Lungimea toala de 110 ± 5 mm.</t>
  </si>
  <si>
    <t xml:space="preserve">Phaco Chopper titan cu varf atraumatic universal 1.3 mm. Lungimea totala de 125 mm± 5 mm. </t>
  </si>
  <si>
    <t>Foarfece corneene universale de tip Castroviejo, branse subtiri de 11 mm si virf bont. Lungimea totala a instrumentului 110 mm± 5 mm.</t>
  </si>
  <si>
    <t>Pensa corneana tip Colibri. Dinti (varf) 1x2 de 0,12 mm. Lungime totala de 77 mm± 2 mm.</t>
  </si>
  <si>
    <t>Portac tip BARRAQUER, cu branse fine de 8 mm, curbate, fara mecanism de inchidere (fixare), lungimea totala 100 mm ± 5 mm</t>
  </si>
  <si>
    <t xml:space="preserve">Spatula dubla cu partea de lucru 12 mm, 0,3 mm si 0,5 mm latime. Lungimea totala a instrumentului 145 mm ± 5 mm. </t>
  </si>
  <si>
    <t>Tonometru Goldmann, cu fixatie pe lampa cu fanta</t>
  </si>
  <si>
    <t xml:space="preserve">Pensa pentru tehnica de irigatie si aspiratie bimanuala de 21G si porturi 0.35 mm. Lungimea totala a instrumentului 103 ± 5 mm. </t>
  </si>
  <si>
    <t>Pensa de capsulorexis din titan cu mechanism pivot, bratele de 12 mm si lungimea totala de 115 mm ± 5 mm</t>
  </si>
  <si>
    <t>Bucată</t>
  </si>
  <si>
    <t>Suma Totală</t>
  </si>
  <si>
    <t xml:space="preserve">Cuțit oftalmic, pentru chirurgia globului ocular (pentru incizia de bază în chirurgia cataractei) 2,6-2,65 mm. Cutit cu miner complet, cu lățimea lamei de 2.6-2.65 mm, satinat, angulat sub unghi 45 grade, cu tăiş lateral, cu marker de 2mm.  Material - otel inoxidabil (aliaj- austenit).  Steril.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</si>
</sst>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1"/>
      <name val="Times New Roman"/>
      <family val="1"/>
    </font>
    <font>
      <sz val="11"/>
      <color rgb="FF191919"/>
      <name val="Times New Roman"/>
      <family val="1"/>
    </font>
    <font>
      <sz val="11"/>
      <color rgb="FF000000"/>
      <name val="Times New Roman"/>
      <family val="1"/>
    </font>
  </fonts>
  <fills count="8">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99">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3" fillId="0" borderId="2" xfId="20" applyFont="1" applyBorder="1" applyAlignment="1" applyProtection="1">
      <alignment horizontal="center" vertical="center"/>
      <protection locked="0"/>
    </xf>
    <xf numFmtId="0" fontId="3" fillId="0" borderId="2" xfId="20" applyFont="1" applyBorder="1" applyProtection="1">
      <alignment/>
      <protection locked="0"/>
    </xf>
    <xf numFmtId="0" fontId="4" fillId="5" borderId="2" xfId="0" applyFont="1" applyFill="1" applyBorder="1" applyAlignment="1" applyProtection="1">
      <alignment horizontal="center" vertical="top" wrapText="1"/>
      <protection/>
    </xf>
    <xf numFmtId="0" fontId="4" fillId="5" borderId="4" xfId="0" applyFont="1" applyFill="1" applyBorder="1" applyAlignment="1" applyProtection="1">
      <alignment vertical="top" wrapText="1"/>
      <protection/>
    </xf>
    <xf numFmtId="0" fontId="4" fillId="5" borderId="6" xfId="0" applyFont="1" applyFill="1" applyBorder="1" applyAlignment="1" applyProtection="1">
      <alignment vertical="top" wrapText="1"/>
      <protection/>
    </xf>
    <xf numFmtId="0" fontId="4" fillId="5" borderId="5" xfId="0" applyFont="1" applyFill="1" applyBorder="1" applyAlignment="1" applyProtection="1">
      <alignment vertical="top" wrapText="1"/>
      <protection/>
    </xf>
    <xf numFmtId="0" fontId="3" fillId="0" borderId="2" xfId="0" applyFont="1" applyBorder="1" applyAlignment="1">
      <alignment vertical="top" wrapText="1"/>
    </xf>
    <xf numFmtId="43" fontId="2" fillId="0" borderId="2" xfId="18" applyFont="1" applyFill="1" applyBorder="1" applyAlignment="1">
      <alignment horizontal="right" vertical="top" shrinkToFit="1"/>
    </xf>
    <xf numFmtId="0" fontId="5" fillId="6" borderId="2" xfId="20" applyFont="1" applyFill="1" applyBorder="1" applyAlignment="1">
      <alignment horizontal="center" vertical="center" wrapText="1"/>
      <protection/>
    </xf>
    <xf numFmtId="0" fontId="20" fillId="0" borderId="2" xfId="0" applyFont="1" applyBorder="1"/>
    <xf numFmtId="0" fontId="20" fillId="0" borderId="2" xfId="0" applyFont="1" applyBorder="1" applyAlignment="1">
      <alignment horizontal="left" wrapText="1"/>
    </xf>
    <xf numFmtId="0" fontId="21" fillId="0" borderId="2" xfId="29" applyFont="1" applyBorder="1" applyAlignment="1">
      <alignment horizontal="left" vertical="top" wrapText="1"/>
      <protection/>
    </xf>
    <xf numFmtId="2" fontId="21" fillId="0" borderId="2" xfId="20" applyNumberFormat="1" applyFont="1" applyBorder="1" applyAlignment="1" applyProtection="1">
      <alignment horizontal="left" vertical="center" wrapText="1"/>
      <protection locked="0"/>
    </xf>
    <xf numFmtId="0" fontId="22" fillId="0" borderId="2" xfId="0" applyFont="1" applyBorder="1" applyAlignment="1">
      <alignment horizontal="left" vertical="center" wrapText="1"/>
    </xf>
    <xf numFmtId="0" fontId="20" fillId="0" borderId="2" xfId="0" applyFont="1" applyBorder="1" applyAlignment="1">
      <alignment horizontal="center" vertical="center"/>
    </xf>
    <xf numFmtId="0" fontId="2" fillId="0" borderId="0" xfId="20" applyFont="1" applyProtection="1">
      <alignment/>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43" fontId="2" fillId="0" borderId="0" xfId="20" applyNumberFormat="1" applyFont="1" applyProtection="1">
      <alignment/>
      <protection locked="0"/>
    </xf>
    <xf numFmtId="0" fontId="3" fillId="0" borderId="0" xfId="20" applyFont="1" applyBorder="1" applyAlignment="1" applyProtection="1">
      <alignment horizontal="center"/>
      <protection/>
    </xf>
    <xf numFmtId="0" fontId="8" fillId="0" borderId="7" xfId="20" applyFont="1" applyBorder="1" applyAlignment="1" applyProtection="1">
      <alignment horizontal="center"/>
      <protection locked="0"/>
    </xf>
    <xf numFmtId="0" fontId="8" fillId="0" borderId="8" xfId="20" applyFont="1" applyBorder="1" applyAlignment="1" applyProtection="1">
      <alignment horizontal="center"/>
      <protection locked="0"/>
    </xf>
    <xf numFmtId="0" fontId="8" fillId="0" borderId="9" xfId="20" applyFont="1" applyBorder="1" applyAlignment="1" applyProtection="1">
      <alignment horizontal="center"/>
      <protection locked="0"/>
    </xf>
    <xf numFmtId="0" fontId="4" fillId="0" borderId="4"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wrapText="1"/>
      <protection locked="0"/>
    </xf>
    <xf numFmtId="0" fontId="6" fillId="0" borderId="4"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2" fillId="0" borderId="4"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0" borderId="4"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left" vertical="top" wrapText="1"/>
      <protection locked="0"/>
    </xf>
    <xf numFmtId="0" fontId="5" fillId="0" borderId="6" xfId="20" applyFont="1" applyFill="1" applyBorder="1" applyAlignment="1" applyProtection="1">
      <alignment horizontal="left" vertical="top" wrapText="1"/>
      <protection locked="0"/>
    </xf>
    <xf numFmtId="0" fontId="5" fillId="0" borderId="5" xfId="20" applyFont="1" applyFill="1" applyBorder="1" applyAlignment="1" applyProtection="1">
      <alignment horizontal="left"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20" fillId="7" borderId="2" xfId="0" applyFont="1" applyFill="1" applyBorder="1" applyAlignment="1">
      <alignment horizontal="left" wrapText="1"/>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71"/>
  <sheetViews>
    <sheetView tabSelected="1" workbookViewId="0" topLeftCell="A22">
      <selection activeCell="H22" sqref="H22"/>
    </sheetView>
  </sheetViews>
  <sheetFormatPr defaultColWidth="9.140625" defaultRowHeight="12.75"/>
  <cols>
    <col min="1" max="1" width="5.7109375" style="13" customWidth="1"/>
    <col min="2" max="2" width="4.421875" style="13" customWidth="1"/>
    <col min="3" max="3" width="25.8515625" style="13" customWidth="1"/>
    <col min="4" max="4" width="30.8515625" style="21" customWidth="1"/>
    <col min="5" max="5" width="10.57421875" style="13" customWidth="1"/>
    <col min="6" max="6" width="11.28125" style="13" customWidth="1"/>
    <col min="7" max="7" width="10.7109375" style="13" customWidth="1"/>
    <col min="8" max="8" width="51.8515625" style="13" customWidth="1"/>
    <col min="9" max="9" width="30.421875" style="13" customWidth="1"/>
    <col min="10" max="10" width="30.00390625" style="21" customWidth="1"/>
    <col min="11" max="11" width="1.7109375" style="13" customWidth="1"/>
    <col min="12" max="16384" width="9.140625" style="13" customWidth="1"/>
  </cols>
  <sheetData>
    <row r="1" spans="3:11" ht="12.75">
      <c r="C1" s="69" t="s">
        <v>27</v>
      </c>
      <c r="D1" s="70"/>
      <c r="E1" s="70"/>
      <c r="F1" s="70"/>
      <c r="G1" s="70"/>
      <c r="H1" s="70"/>
      <c r="I1" s="70"/>
      <c r="J1" s="70"/>
      <c r="K1" s="71"/>
    </row>
    <row r="2" spans="4:8" ht="12.75">
      <c r="D2" s="75" t="s">
        <v>14</v>
      </c>
      <c r="E2" s="76"/>
      <c r="F2" s="76"/>
      <c r="G2" s="76"/>
      <c r="H2" s="77"/>
    </row>
    <row r="3" spans="1:10" ht="12.75">
      <c r="A3" s="78" t="s">
        <v>9</v>
      </c>
      <c r="B3" s="79"/>
      <c r="C3" s="80"/>
      <c r="D3" s="81" t="s">
        <v>29</v>
      </c>
      <c r="E3" s="82"/>
      <c r="F3" s="82"/>
      <c r="G3" s="82"/>
      <c r="H3" s="83"/>
      <c r="I3" s="13" t="s">
        <v>10</v>
      </c>
      <c r="J3" s="21" t="s">
        <v>12</v>
      </c>
    </row>
    <row r="4" spans="1:11" s="19" customFormat="1" ht="41.25" customHeight="1">
      <c r="A4" s="84" t="s">
        <v>8</v>
      </c>
      <c r="B4" s="85"/>
      <c r="C4" s="86"/>
      <c r="D4" s="87" t="s">
        <v>34</v>
      </c>
      <c r="E4" s="88"/>
      <c r="F4" s="88"/>
      <c r="G4" s="88"/>
      <c r="H4" s="88"/>
      <c r="I4" s="89"/>
      <c r="J4" s="17" t="s">
        <v>13</v>
      </c>
      <c r="K4" s="18"/>
    </row>
    <row r="5" spans="4:11" s="20" customFormat="1" ht="12.75">
      <c r="D5" s="72"/>
      <c r="E5" s="73"/>
      <c r="F5" s="73"/>
      <c r="G5" s="73"/>
      <c r="H5" s="74"/>
      <c r="I5" s="72"/>
      <c r="J5" s="74"/>
      <c r="K5" s="18"/>
    </row>
    <row r="6" spans="1:11" ht="47.25">
      <c r="A6" s="27" t="s">
        <v>2</v>
      </c>
      <c r="B6" s="27" t="s">
        <v>0</v>
      </c>
      <c r="C6" s="27" t="s">
        <v>1</v>
      </c>
      <c r="D6" s="27" t="s">
        <v>3</v>
      </c>
      <c r="E6" s="50" t="s">
        <v>4</v>
      </c>
      <c r="F6" s="50" t="s">
        <v>5</v>
      </c>
      <c r="G6" s="50" t="s">
        <v>6</v>
      </c>
      <c r="H6" s="31" t="s">
        <v>7</v>
      </c>
      <c r="I6" s="31" t="s">
        <v>28</v>
      </c>
      <c r="J6" s="31" t="s">
        <v>32</v>
      </c>
      <c r="K6" s="12"/>
    </row>
    <row r="7" spans="1:11" ht="12.75">
      <c r="A7" s="31">
        <v>1</v>
      </c>
      <c r="B7" s="51">
        <v>2</v>
      </c>
      <c r="C7" s="52"/>
      <c r="D7" s="53"/>
      <c r="E7" s="31">
        <v>3</v>
      </c>
      <c r="F7" s="31">
        <v>4</v>
      </c>
      <c r="G7" s="31">
        <v>5</v>
      </c>
      <c r="H7" s="31">
        <v>6</v>
      </c>
      <c r="I7" s="23">
        <v>7</v>
      </c>
      <c r="J7" s="27">
        <v>8</v>
      </c>
      <c r="K7" s="12"/>
    </row>
    <row r="8" spans="1:11" ht="30">
      <c r="A8" s="32" t="s">
        <v>30</v>
      </c>
      <c r="B8" s="57">
        <v>1</v>
      </c>
      <c r="C8" s="58" t="s">
        <v>35</v>
      </c>
      <c r="D8" s="54" t="str">
        <f>C8</f>
        <v>Benzi de silicon</v>
      </c>
      <c r="E8" s="24"/>
      <c r="F8" s="24"/>
      <c r="G8" s="28"/>
      <c r="H8" s="58" t="s">
        <v>89</v>
      </c>
      <c r="I8" s="29"/>
      <c r="J8" s="30"/>
      <c r="K8" s="34"/>
    </row>
    <row r="9" spans="1:11" ht="45">
      <c r="A9" s="32" t="s">
        <v>30</v>
      </c>
      <c r="B9" s="57">
        <v>2</v>
      </c>
      <c r="C9" s="58" t="s">
        <v>36</v>
      </c>
      <c r="D9" s="54" t="str">
        <f aca="true" t="shared" si="0" ref="D9:D62">C9</f>
        <v xml:space="preserve">Brilliant blue </v>
      </c>
      <c r="E9" s="24"/>
      <c r="F9" s="24"/>
      <c r="G9" s="28"/>
      <c r="H9" s="58" t="s">
        <v>90</v>
      </c>
      <c r="I9" s="29"/>
      <c r="J9" s="30"/>
      <c r="K9" s="36"/>
    </row>
    <row r="10" spans="1:11" ht="75">
      <c r="A10" s="32" t="s">
        <v>30</v>
      </c>
      <c r="B10" s="57">
        <v>3</v>
      </c>
      <c r="C10" s="58" t="s">
        <v>37</v>
      </c>
      <c r="D10" s="54" t="str">
        <f t="shared" si="0"/>
        <v>Câmpuri operatorii pentru chirurgia globului ocular 6x4 cm, SMS Laminat</v>
      </c>
      <c r="E10" s="24"/>
      <c r="F10" s="24"/>
      <c r="G10" s="28"/>
      <c r="H10" s="58" t="s">
        <v>91</v>
      </c>
      <c r="I10" s="29"/>
      <c r="J10" s="30"/>
      <c r="K10" s="36"/>
    </row>
    <row r="11" spans="1:11" ht="75">
      <c r="A11" s="32" t="s">
        <v>30</v>
      </c>
      <c r="B11" s="57">
        <v>4</v>
      </c>
      <c r="C11" s="58" t="s">
        <v>38</v>
      </c>
      <c r="D11" s="54" t="str">
        <f t="shared" si="0"/>
        <v>Câmpuri operatorii pentruchirurgia globului ocular, 10x12 cm, SMS Laminat</v>
      </c>
      <c r="E11" s="24"/>
      <c r="F11" s="24"/>
      <c r="G11" s="28"/>
      <c r="H11" s="58" t="s">
        <v>92</v>
      </c>
      <c r="I11" s="29"/>
      <c r="J11" s="30"/>
      <c r="K11" s="36"/>
    </row>
    <row r="12" spans="1:11" ht="31.5">
      <c r="A12" s="32" t="s">
        <v>30</v>
      </c>
      <c r="B12" s="57">
        <v>5</v>
      </c>
      <c r="C12" s="58" t="s">
        <v>39</v>
      </c>
      <c r="D12" s="54" t="str">
        <f t="shared" si="0"/>
        <v>Canula oftalmic getabil pentru hidrodisecția</v>
      </c>
      <c r="E12" s="24"/>
      <c r="F12" s="24"/>
      <c r="G12" s="28"/>
      <c r="H12" s="58" t="s">
        <v>93</v>
      </c>
      <c r="I12" s="29"/>
      <c r="J12" s="30"/>
      <c r="K12" s="36"/>
    </row>
    <row r="13" spans="1:11" ht="45">
      <c r="A13" s="32" t="s">
        <v>30</v>
      </c>
      <c r="B13" s="57">
        <v>6</v>
      </c>
      <c r="C13" s="58" t="s">
        <v>40</v>
      </c>
      <c r="D13" s="54" t="str">
        <f t="shared" si="0"/>
        <v>Canula oftalmic getabil pentru polisarea capsulei cristalinului</v>
      </c>
      <c r="E13" s="24"/>
      <c r="F13" s="24"/>
      <c r="G13" s="28"/>
      <c r="H13" s="58" t="s">
        <v>94</v>
      </c>
      <c r="I13" s="41"/>
      <c r="J13" s="30"/>
      <c r="K13" s="36"/>
    </row>
    <row r="14" spans="1:11" ht="45">
      <c r="A14" s="32" t="s">
        <v>30</v>
      </c>
      <c r="B14" s="57">
        <v>7</v>
      </c>
      <c r="C14" s="58" t="s">
        <v>41</v>
      </c>
      <c r="D14" s="54" t="str">
        <f t="shared" si="0"/>
        <v xml:space="preserve">Capsuloretractor </v>
      </c>
      <c r="E14" s="24"/>
      <c r="F14" s="24"/>
      <c r="G14" s="28"/>
      <c r="H14" s="58" t="s">
        <v>95</v>
      </c>
      <c r="I14" s="41"/>
      <c r="J14" s="30"/>
      <c r="K14" s="36"/>
    </row>
    <row r="15" spans="1:11" ht="31.5">
      <c r="A15" s="32" t="s">
        <v>30</v>
      </c>
      <c r="B15" s="57">
        <v>8</v>
      </c>
      <c r="C15" s="58" t="s">
        <v>42</v>
      </c>
      <c r="D15" s="54" t="str">
        <f t="shared" si="0"/>
        <v>Casete combinate pentru cataracta şi facoemulsificare</v>
      </c>
      <c r="E15" s="24"/>
      <c r="F15" s="24"/>
      <c r="G15" s="28"/>
      <c r="H15" s="58" t="s">
        <v>96</v>
      </c>
      <c r="I15" s="42"/>
      <c r="J15" s="30"/>
      <c r="K15" s="36"/>
    </row>
    <row r="16" spans="1:11" ht="30">
      <c r="A16" s="32" t="s">
        <v>30</v>
      </c>
      <c r="B16" s="57">
        <v>9</v>
      </c>
      <c r="C16" s="58" t="s">
        <v>43</v>
      </c>
      <c r="D16" s="54" t="str">
        <f t="shared" si="0"/>
        <v xml:space="preserve">Conformer flexibil </v>
      </c>
      <c r="E16" s="24"/>
      <c r="F16" s="24"/>
      <c r="G16" s="28"/>
      <c r="H16" s="58" t="s">
        <v>97</v>
      </c>
      <c r="I16" s="29"/>
      <c r="J16" s="30"/>
      <c r="K16" s="36"/>
    </row>
    <row r="17" spans="1:11" ht="255">
      <c r="A17" s="32" t="s">
        <v>30</v>
      </c>
      <c r="B17" s="57">
        <v>10</v>
      </c>
      <c r="C17" s="58" t="s">
        <v>44</v>
      </c>
      <c r="D17" s="54" t="str">
        <f t="shared" si="0"/>
        <v>Cristalin artificial dur</v>
      </c>
      <c r="E17" s="24"/>
      <c r="F17" s="24"/>
      <c r="G17" s="28"/>
      <c r="H17" s="58" t="s">
        <v>98</v>
      </c>
      <c r="I17" s="41"/>
      <c r="J17" s="30"/>
      <c r="K17" s="36"/>
    </row>
    <row r="18" spans="1:11" ht="210">
      <c r="A18" s="32" t="s">
        <v>30</v>
      </c>
      <c r="B18" s="57">
        <v>11</v>
      </c>
      <c r="C18" s="58" t="s">
        <v>45</v>
      </c>
      <c r="D18" s="54" t="str">
        <f t="shared" si="0"/>
        <v>Cristalin artificial dur camera posterioară.</v>
      </c>
      <c r="E18" s="24"/>
      <c r="F18" s="24"/>
      <c r="G18" s="28"/>
      <c r="H18" s="58" t="s">
        <v>99</v>
      </c>
      <c r="I18" s="29"/>
      <c r="J18" s="30"/>
      <c r="K18" s="36"/>
    </row>
    <row r="19" spans="1:11" ht="210">
      <c r="A19" s="32" t="s">
        <v>30</v>
      </c>
      <c r="B19" s="57">
        <v>12</v>
      </c>
      <c r="C19" s="58" t="s">
        <v>46</v>
      </c>
      <c r="D19" s="54" t="str">
        <f t="shared" si="0"/>
        <v>Cristalin artificial multifocal</v>
      </c>
      <c r="E19" s="24"/>
      <c r="F19" s="24"/>
      <c r="G19" s="28"/>
      <c r="H19" s="58" t="s">
        <v>100</v>
      </c>
      <c r="I19" s="29"/>
      <c r="J19" s="30"/>
      <c r="K19" s="36"/>
    </row>
    <row r="20" spans="1:8" ht="285">
      <c r="A20" s="32" t="s">
        <v>30</v>
      </c>
      <c r="B20" s="57">
        <v>13</v>
      </c>
      <c r="C20" s="58" t="s">
        <v>47</v>
      </c>
      <c r="D20" s="54" t="str">
        <f t="shared" si="0"/>
        <v>Cristalin artificial, forma patrat (square form), foldabil, preincarcat</v>
      </c>
      <c r="H20" s="58" t="s">
        <v>101</v>
      </c>
    </row>
    <row r="21" spans="1:8" ht="75">
      <c r="A21" s="32" t="s">
        <v>30</v>
      </c>
      <c r="B21" s="57">
        <v>14</v>
      </c>
      <c r="C21" s="58" t="s">
        <v>48</v>
      </c>
      <c r="D21" s="54" t="str">
        <f t="shared" si="0"/>
        <v>Cutit oftalmic pentru incizia de bază chirurugia cataractei lama de 1.2 mm</v>
      </c>
      <c r="H21" s="58" t="s">
        <v>102</v>
      </c>
    </row>
    <row r="22" spans="1:8" ht="105">
      <c r="A22" s="32" t="s">
        <v>30</v>
      </c>
      <c r="B22" s="57">
        <v>15</v>
      </c>
      <c r="C22" s="58" t="s">
        <v>49</v>
      </c>
      <c r="D22" s="54" t="str">
        <f t="shared" si="0"/>
        <v>Cutit oftalmic pentru incizia de bază chirurugia cataractei lama de 2.6 mm</v>
      </c>
      <c r="H22" s="98" t="s">
        <v>144</v>
      </c>
    </row>
    <row r="23" spans="1:8" ht="45">
      <c r="A23" s="32" t="s">
        <v>30</v>
      </c>
      <c r="B23" s="57">
        <v>16</v>
      </c>
      <c r="C23" s="58" t="s">
        <v>50</v>
      </c>
      <c r="D23" s="54" t="str">
        <f t="shared" si="0"/>
        <v>Foarfece endooculare cu tăiere vertical</v>
      </c>
      <c r="H23" s="58" t="s">
        <v>103</v>
      </c>
    </row>
    <row r="24" spans="1:8" ht="30">
      <c r="A24" s="32" t="s">
        <v>30</v>
      </c>
      <c r="B24" s="57">
        <v>17</v>
      </c>
      <c r="C24" s="58" t="s">
        <v>51</v>
      </c>
      <c r="D24" s="54" t="str">
        <f t="shared" si="0"/>
        <v>Implant orbital din silicon</v>
      </c>
      <c r="H24" s="58" t="s">
        <v>104</v>
      </c>
    </row>
    <row r="25" spans="1:8" ht="47.25">
      <c r="A25" s="32" t="s">
        <v>30</v>
      </c>
      <c r="B25" s="57">
        <v>18</v>
      </c>
      <c r="C25" s="58" t="s">
        <v>52</v>
      </c>
      <c r="D25" s="54" t="str">
        <f t="shared" si="0"/>
        <v>Piesa p/u vitrectomie anterioara compatibil cu  aparatulALCON INFINITI</v>
      </c>
      <c r="H25" s="58" t="s">
        <v>105</v>
      </c>
    </row>
    <row r="26" spans="1:8" ht="30">
      <c r="A26" s="32" t="s">
        <v>30</v>
      </c>
      <c r="B26" s="57">
        <v>19</v>
      </c>
      <c r="C26" s="58" t="s">
        <v>53</v>
      </c>
      <c r="D26" s="54" t="str">
        <f t="shared" si="0"/>
        <v>Tub de silicon</v>
      </c>
      <c r="H26" s="58" t="s">
        <v>106</v>
      </c>
    </row>
    <row r="27" spans="1:8" ht="31.5">
      <c r="A27" s="32" t="s">
        <v>30</v>
      </c>
      <c r="B27" s="57">
        <v>20</v>
      </c>
      <c r="C27" s="58" t="s">
        <v>54</v>
      </c>
      <c r="D27" s="54" t="str">
        <f t="shared" si="0"/>
        <v>Tub de silicon pentru fixarea benzii de silicon</v>
      </c>
      <c r="H27" s="58" t="s">
        <v>107</v>
      </c>
    </row>
    <row r="28" spans="1:8" ht="45">
      <c r="A28" s="32" t="s">
        <v>30</v>
      </c>
      <c r="B28" s="57">
        <v>21</v>
      </c>
      <c r="C28" s="58" t="s">
        <v>55</v>
      </c>
      <c r="D28" s="54" t="str">
        <f t="shared" si="0"/>
        <v>Ulei de Silicon 1300</v>
      </c>
      <c r="H28" s="58" t="s">
        <v>108</v>
      </c>
    </row>
    <row r="29" spans="1:8" ht="30">
      <c r="A29" s="32" t="s">
        <v>30</v>
      </c>
      <c r="B29" s="57">
        <v>22</v>
      </c>
      <c r="C29" s="59" t="s">
        <v>56</v>
      </c>
      <c r="D29" s="54" t="str">
        <f t="shared" si="0"/>
        <v>Canula getabila 27G, dreapta</v>
      </c>
      <c r="H29" s="59" t="s">
        <v>109</v>
      </c>
    </row>
    <row r="30" spans="1:8" ht="60">
      <c r="A30" s="32" t="s">
        <v>30</v>
      </c>
      <c r="B30" s="57">
        <v>23</v>
      </c>
      <c r="C30" s="60" t="s">
        <v>57</v>
      </c>
      <c r="D30" s="54" t="str">
        <f t="shared" si="0"/>
        <v>Cutit oftalmic chirurgical 45 grade</v>
      </c>
      <c r="H30" s="60" t="s">
        <v>110</v>
      </c>
    </row>
    <row r="31" spans="1:8" ht="75">
      <c r="A31" s="32" t="s">
        <v>30</v>
      </c>
      <c r="B31" s="57">
        <v>24</v>
      </c>
      <c r="C31" s="58" t="s">
        <v>58</v>
      </c>
      <c r="D31" s="54" t="str">
        <f t="shared" si="0"/>
        <v xml:space="preserve">Câmpuri operatorii pentruchirurgia globului ocular </v>
      </c>
      <c r="H31" s="58" t="s">
        <v>111</v>
      </c>
    </row>
    <row r="32" spans="1:8" ht="30">
      <c r="A32" s="32" t="s">
        <v>30</v>
      </c>
      <c r="B32" s="57">
        <v>25</v>
      </c>
      <c r="C32" s="61" t="s">
        <v>59</v>
      </c>
      <c r="D32" s="54" t="str">
        <f t="shared" si="0"/>
        <v>Pansamente oftalmice adezive</v>
      </c>
      <c r="H32" s="61" t="s">
        <v>112</v>
      </c>
    </row>
    <row r="33" spans="1:8" ht="90">
      <c r="A33" s="32" t="s">
        <v>30</v>
      </c>
      <c r="B33" s="57">
        <v>26</v>
      </c>
      <c r="C33" s="61" t="s">
        <v>60</v>
      </c>
      <c r="D33" s="54" t="str">
        <f t="shared" si="0"/>
        <v>Câmpuri operatorii pentru chirurgia globului ocular, 10x12, SMS</v>
      </c>
      <c r="H33" s="61" t="s">
        <v>113</v>
      </c>
    </row>
    <row r="34" spans="1:8" ht="45">
      <c r="A34" s="32" t="s">
        <v>30</v>
      </c>
      <c r="B34" s="57">
        <v>27</v>
      </c>
      <c r="C34" s="61" t="s">
        <v>61</v>
      </c>
      <c r="D34" s="54" t="str">
        <f t="shared" si="0"/>
        <v>Sondă Irigare</v>
      </c>
      <c r="H34" s="61" t="s">
        <v>114</v>
      </c>
    </row>
    <row r="35" spans="1:8" ht="60">
      <c r="A35" s="32" t="s">
        <v>30</v>
      </c>
      <c r="B35" s="57">
        <v>28</v>
      </c>
      <c r="C35" s="61" t="s">
        <v>62</v>
      </c>
      <c r="D35" s="54" t="str">
        <f t="shared" si="0"/>
        <v>Sondă Aspirare</v>
      </c>
      <c r="H35" s="61" t="s">
        <v>115</v>
      </c>
    </row>
    <row r="36" spans="1:8" ht="45">
      <c r="A36" s="32" t="s">
        <v>30</v>
      </c>
      <c r="B36" s="57">
        <v>29</v>
      </c>
      <c r="C36" s="61" t="s">
        <v>63</v>
      </c>
      <c r="D36" s="54" t="str">
        <f t="shared" si="0"/>
        <v>Blefarostat</v>
      </c>
      <c r="H36" s="61" t="s">
        <v>116</v>
      </c>
    </row>
    <row r="37" spans="1:8" ht="60">
      <c r="A37" s="32" t="s">
        <v>30</v>
      </c>
      <c r="B37" s="57">
        <v>30</v>
      </c>
      <c r="C37" s="61" t="s">
        <v>64</v>
      </c>
      <c r="D37" s="54" t="str">
        <f t="shared" si="0"/>
        <v>Pensetă capsulorexis, l=120 mm</v>
      </c>
      <c r="H37" s="61" t="s">
        <v>117</v>
      </c>
    </row>
    <row r="38" spans="1:8" ht="60">
      <c r="A38" s="32" t="s">
        <v>30</v>
      </c>
      <c r="B38" s="57">
        <v>31</v>
      </c>
      <c r="C38" s="61" t="s">
        <v>65</v>
      </c>
      <c r="D38" s="54" t="str">
        <f t="shared" si="0"/>
        <v>Chopper + Rotator</v>
      </c>
      <c r="H38" s="61" t="s">
        <v>118</v>
      </c>
    </row>
    <row r="39" spans="1:8" ht="60">
      <c r="A39" s="32" t="s">
        <v>30</v>
      </c>
      <c r="B39" s="57">
        <v>32</v>
      </c>
      <c r="C39" s="61" t="s">
        <v>66</v>
      </c>
      <c r="D39" s="54" t="str">
        <f t="shared" si="0"/>
        <v>Chopper + Spatulă</v>
      </c>
      <c r="H39" s="61" t="s">
        <v>119</v>
      </c>
    </row>
    <row r="40" spans="1:8" ht="45">
      <c r="A40" s="32" t="s">
        <v>30</v>
      </c>
      <c r="B40" s="57">
        <v>33</v>
      </c>
      <c r="C40" s="61" t="s">
        <v>67</v>
      </c>
      <c r="D40" s="54" t="str">
        <f t="shared" si="0"/>
        <v>Manipulator pentru Cristalin</v>
      </c>
      <c r="H40" s="61" t="s">
        <v>120</v>
      </c>
    </row>
    <row r="41" spans="1:8" ht="45">
      <c r="A41" s="32" t="s">
        <v>30</v>
      </c>
      <c r="B41" s="57">
        <v>34</v>
      </c>
      <c r="C41" s="61" t="s">
        <v>68</v>
      </c>
      <c r="D41" s="54" t="str">
        <f t="shared" si="0"/>
        <v>Pensă LIO</v>
      </c>
      <c r="H41" s="61" t="s">
        <v>121</v>
      </c>
    </row>
    <row r="42" spans="1:8" ht="45">
      <c r="A42" s="32" t="s">
        <v>30</v>
      </c>
      <c r="B42" s="57">
        <v>35</v>
      </c>
      <c r="C42" s="61" t="s">
        <v>69</v>
      </c>
      <c r="D42" s="54" t="str">
        <f t="shared" si="0"/>
        <v>Container sterilizare mare</v>
      </c>
      <c r="H42" s="61" t="s">
        <v>122</v>
      </c>
    </row>
    <row r="43" spans="1:8" ht="270">
      <c r="A43" s="32" t="s">
        <v>30</v>
      </c>
      <c r="B43" s="57">
        <v>36</v>
      </c>
      <c r="C43" s="61" t="s">
        <v>70</v>
      </c>
      <c r="D43" s="54" t="str">
        <f t="shared" si="0"/>
        <v>Cristalin artificial camera posterioara foldabil, monobloc</v>
      </c>
      <c r="H43" s="61" t="s">
        <v>123</v>
      </c>
    </row>
    <row r="44" spans="1:8" ht="330">
      <c r="A44" s="32" t="s">
        <v>30</v>
      </c>
      <c r="B44" s="57">
        <v>37</v>
      </c>
      <c r="C44" s="61" t="s">
        <v>71</v>
      </c>
      <c r="D44" s="54" t="str">
        <f t="shared" si="0"/>
        <v>Cristalin artificial camera posterioara foldabil, monobloc, cu filtru galben (LV with blue light filter). Cartuș inclus</v>
      </c>
      <c r="H44" s="61" t="s">
        <v>124</v>
      </c>
    </row>
    <row r="45" spans="1:8" ht="255">
      <c r="A45" s="32" t="s">
        <v>30</v>
      </c>
      <c r="B45" s="57">
        <v>38</v>
      </c>
      <c r="C45" s="61" t="s">
        <v>72</v>
      </c>
      <c r="D45" s="54" t="str">
        <f t="shared" si="0"/>
        <v>Cristalin
artificial camera
posterioară
foldabil,
monobloc, cu
patru piciorușe
cu injector și
cartuș inclus</v>
      </c>
      <c r="H45" s="61" t="s">
        <v>125</v>
      </c>
    </row>
    <row r="46" spans="1:8" ht="315">
      <c r="A46" s="32" t="s">
        <v>30</v>
      </c>
      <c r="B46" s="57">
        <v>39</v>
      </c>
      <c r="C46" s="61" t="s">
        <v>73</v>
      </c>
      <c r="D46" s="54" t="str">
        <f t="shared" si="0"/>
        <v>Cristalin artificial camera posterioara, foldabil, cu trei piese. Cartuș inclus</v>
      </c>
      <c r="H46" s="61" t="s">
        <v>126</v>
      </c>
    </row>
    <row r="47" spans="1:8" ht="195">
      <c r="A47" s="32" t="s">
        <v>30</v>
      </c>
      <c r="B47" s="57">
        <v>40</v>
      </c>
      <c r="C47" s="61" t="s">
        <v>46</v>
      </c>
      <c r="D47" s="54" t="str">
        <f t="shared" si="0"/>
        <v>Cristalin artificial multifocal</v>
      </c>
      <c r="H47" s="61" t="s">
        <v>127</v>
      </c>
    </row>
    <row r="48" spans="1:8" ht="150">
      <c r="A48" s="32" t="s">
        <v>30</v>
      </c>
      <c r="B48" s="57">
        <v>41</v>
      </c>
      <c r="C48" s="61" t="s">
        <v>74</v>
      </c>
      <c r="D48" s="54" t="str">
        <f t="shared" si="0"/>
        <v>Cristalin artificial, camera posterioara, foldabil, monobloc, toric asferic</v>
      </c>
      <c r="H48" s="61" t="s">
        <v>128</v>
      </c>
    </row>
    <row r="49" spans="1:8" ht="60">
      <c r="A49" s="32" t="s">
        <v>30</v>
      </c>
      <c r="B49" s="57">
        <v>42</v>
      </c>
      <c r="C49" s="61" t="s">
        <v>75</v>
      </c>
      <c r="D49" s="54" t="str">
        <f t="shared" si="0"/>
        <v>Soluție Viscoelastic, Vîscozitatea  5250-8750cps</v>
      </c>
      <c r="H49" s="61" t="s">
        <v>129</v>
      </c>
    </row>
    <row r="50" spans="1:8" ht="105">
      <c r="A50" s="32" t="s">
        <v>30</v>
      </c>
      <c r="B50" s="57">
        <v>43</v>
      </c>
      <c r="C50" s="61" t="s">
        <v>76</v>
      </c>
      <c r="D50" s="54" t="str">
        <f t="shared" si="0"/>
        <v>Soluție Viscoelastic, Vîscozitatea  3000-5000cps</v>
      </c>
      <c r="H50" s="61" t="s">
        <v>130</v>
      </c>
    </row>
    <row r="51" spans="1:8" ht="225">
      <c r="A51" s="32" t="s">
        <v>30</v>
      </c>
      <c r="B51" s="57">
        <v>44</v>
      </c>
      <c r="C51" s="58" t="s">
        <v>77</v>
      </c>
      <c r="D51" s="54" t="str">
        <f t="shared" si="0"/>
        <v>Cristalin artificial, forma patrat (square form), foldabil, preincarcat cu filtru galben si UV</v>
      </c>
      <c r="H51" s="58" t="s">
        <v>131</v>
      </c>
    </row>
    <row r="52" spans="1:8" ht="47.25">
      <c r="A52" s="32" t="s">
        <v>30</v>
      </c>
      <c r="B52" s="57">
        <v>45</v>
      </c>
      <c r="C52" s="58" t="s">
        <v>78</v>
      </c>
      <c r="D52" s="54" t="str">
        <f t="shared" si="0"/>
        <v xml:space="preserve">Blefarostat Castrtaviejo universal cu mecanism de deschidere prin rotire, </v>
      </c>
      <c r="H52" s="61" t="s">
        <v>132</v>
      </c>
    </row>
    <row r="53" spans="1:8" ht="45">
      <c r="A53" s="32" t="s">
        <v>30</v>
      </c>
      <c r="B53" s="57">
        <v>46</v>
      </c>
      <c r="C53" s="58" t="s">
        <v>79</v>
      </c>
      <c r="D53" s="54" t="str">
        <f t="shared" si="0"/>
        <v>Pensa pentru legat,</v>
      </c>
      <c r="H53" s="58" t="s">
        <v>133</v>
      </c>
    </row>
    <row r="54" spans="1:8" ht="30">
      <c r="A54" s="32" t="s">
        <v>30</v>
      </c>
      <c r="B54" s="57">
        <v>47</v>
      </c>
      <c r="C54" s="58" t="s">
        <v>80</v>
      </c>
      <c r="D54" s="54" t="str">
        <f t="shared" si="0"/>
        <v xml:space="preserve">Phaco chopper, universal, </v>
      </c>
      <c r="H54" s="58" t="s">
        <v>134</v>
      </c>
    </row>
    <row r="55" spans="1:8" ht="45">
      <c r="A55" s="32" t="s">
        <v>30</v>
      </c>
      <c r="B55" s="57">
        <v>48</v>
      </c>
      <c r="C55" s="58" t="s">
        <v>81</v>
      </c>
      <c r="D55" s="54" t="str">
        <f t="shared" si="0"/>
        <v>Foarfece corneene universale de tip Castroviejo</v>
      </c>
      <c r="H55" s="58" t="s">
        <v>135</v>
      </c>
    </row>
    <row r="56" spans="1:8" ht="30">
      <c r="A56" s="32" t="s">
        <v>30</v>
      </c>
      <c r="B56" s="57">
        <v>49</v>
      </c>
      <c r="C56" s="58" t="s">
        <v>82</v>
      </c>
      <c r="D56" s="54" t="str">
        <f t="shared" si="0"/>
        <v>Pensa corneana tip Colibri</v>
      </c>
      <c r="H56" s="58" t="s">
        <v>136</v>
      </c>
    </row>
    <row r="57" spans="1:8" ht="45">
      <c r="A57" s="32" t="s">
        <v>30</v>
      </c>
      <c r="B57" s="57">
        <v>50</v>
      </c>
      <c r="C57" s="58" t="s">
        <v>83</v>
      </c>
      <c r="D57" s="54" t="str">
        <f t="shared" si="0"/>
        <v>Portac tip BARRAQUER</v>
      </c>
      <c r="H57" s="58" t="s">
        <v>137</v>
      </c>
    </row>
    <row r="58" spans="1:8" ht="31.5">
      <c r="A58" s="32" t="s">
        <v>30</v>
      </c>
      <c r="B58" s="57">
        <v>51</v>
      </c>
      <c r="C58" s="58" t="s">
        <v>84</v>
      </c>
      <c r="D58" s="54" t="str">
        <f t="shared" si="0"/>
        <v xml:space="preserve">Spatula dreaptă  pentru chirurgia cataractei </v>
      </c>
      <c r="H58" s="58" t="s">
        <v>138</v>
      </c>
    </row>
    <row r="59" spans="1:8" ht="31.5">
      <c r="A59" s="32" t="s">
        <v>30</v>
      </c>
      <c r="B59" s="57">
        <v>52</v>
      </c>
      <c r="C59" s="58" t="s">
        <v>85</v>
      </c>
      <c r="D59" s="54" t="str">
        <f t="shared" si="0"/>
        <v>Tonometru Maklakov greutatea 10gr</v>
      </c>
      <c r="H59" s="58" t="s">
        <v>85</v>
      </c>
    </row>
    <row r="60" spans="1:8" ht="25.5">
      <c r="A60" s="32" t="s">
        <v>30</v>
      </c>
      <c r="B60" s="57">
        <v>53</v>
      </c>
      <c r="C60" s="58" t="s">
        <v>86</v>
      </c>
      <c r="D60" s="54" t="str">
        <f t="shared" si="0"/>
        <v>Tonometru Goldmann</v>
      </c>
      <c r="H60" s="58" t="s">
        <v>139</v>
      </c>
    </row>
    <row r="61" spans="1:8" ht="45">
      <c r="A61" s="32" t="s">
        <v>30</v>
      </c>
      <c r="B61" s="57">
        <v>54</v>
      </c>
      <c r="C61" s="58" t="s">
        <v>87</v>
      </c>
      <c r="D61" s="54" t="str">
        <f t="shared" si="0"/>
        <v xml:space="preserve">Pensa pentru tehnica de irigatie si aspiratie bimanuala </v>
      </c>
      <c r="H61" s="58" t="s">
        <v>140</v>
      </c>
    </row>
    <row r="62" spans="1:8" ht="30">
      <c r="A62" s="32" t="s">
        <v>30</v>
      </c>
      <c r="B62" s="57">
        <v>55</v>
      </c>
      <c r="C62" s="58" t="s">
        <v>88</v>
      </c>
      <c r="D62" s="54" t="str">
        <f t="shared" si="0"/>
        <v xml:space="preserve">Pensa pentru capsulorexis  </v>
      </c>
      <c r="H62" s="58" t="s">
        <v>141</v>
      </c>
    </row>
    <row r="64" spans="3:17" ht="12.75">
      <c r="C64" s="9"/>
      <c r="D64" s="9"/>
      <c r="E64" s="10"/>
      <c r="F64" s="9"/>
      <c r="G64" s="68"/>
      <c r="H64" s="68"/>
      <c r="I64" s="7"/>
      <c r="J64" s="7"/>
      <c r="K64" s="9"/>
      <c r="L64" s="44"/>
      <c r="M64" s="44"/>
      <c r="N64" s="44"/>
      <c r="O64" s="44"/>
      <c r="P64" s="44"/>
      <c r="Q64" s="44"/>
    </row>
    <row r="65" spans="3:17" ht="12.75">
      <c r="C65" s="44"/>
      <c r="D65" s="44"/>
      <c r="E65" s="6"/>
      <c r="F65" s="44"/>
      <c r="G65" s="44"/>
      <c r="H65" s="44"/>
      <c r="I65" s="44"/>
      <c r="J65" s="44"/>
      <c r="K65" s="44"/>
      <c r="L65" s="44"/>
      <c r="M65" s="44"/>
      <c r="N65" s="44"/>
      <c r="O65" s="44"/>
      <c r="P65" s="44"/>
      <c r="Q65" s="44"/>
    </row>
    <row r="66" spans="3:17" ht="12.75">
      <c r="C66" s="44"/>
      <c r="D66" s="44"/>
      <c r="E66" s="6"/>
      <c r="F66" s="44"/>
      <c r="G66" s="44"/>
      <c r="H66" s="44"/>
      <c r="I66" s="44"/>
      <c r="J66" s="44"/>
      <c r="K66" s="44"/>
      <c r="L66" s="44"/>
      <c r="M66" s="44"/>
      <c r="N66" s="44"/>
      <c r="O66" s="44"/>
      <c r="P66" s="44"/>
      <c r="Q66" s="44"/>
    </row>
    <row r="67" spans="3:17" ht="20.25">
      <c r="C67" s="45" t="s">
        <v>15</v>
      </c>
      <c r="D67" s="45"/>
      <c r="E67" s="45"/>
      <c r="F67" s="45"/>
      <c r="G67" s="45"/>
      <c r="H67" s="45"/>
      <c r="I67" s="45"/>
      <c r="J67" s="45"/>
      <c r="K67" s="45"/>
      <c r="L67" s="45"/>
      <c r="M67" s="45"/>
      <c r="N67" s="45"/>
      <c r="O67" s="45"/>
      <c r="P67" s="45"/>
      <c r="Q67" s="45"/>
    </row>
    <row r="68" spans="3:17" ht="20.25">
      <c r="C68" s="45"/>
      <c r="D68" s="45"/>
      <c r="E68" s="45"/>
      <c r="F68" s="45"/>
      <c r="G68" s="45"/>
      <c r="H68" s="45"/>
      <c r="I68" s="45"/>
      <c r="J68" s="45"/>
      <c r="K68" s="45"/>
      <c r="L68" s="45"/>
      <c r="M68" s="45"/>
      <c r="N68" s="45"/>
      <c r="O68" s="45"/>
      <c r="P68" s="45"/>
      <c r="Q68" s="45"/>
    </row>
    <row r="69" spans="3:17" ht="20.25">
      <c r="C69" s="45" t="s">
        <v>16</v>
      </c>
      <c r="D69" s="45"/>
      <c r="E69" s="45"/>
      <c r="F69" s="45"/>
      <c r="G69" s="45"/>
      <c r="H69" s="45"/>
      <c r="I69" s="45"/>
      <c r="J69" s="45"/>
      <c r="K69" s="45"/>
      <c r="L69" s="45"/>
      <c r="M69" s="45"/>
      <c r="N69" s="45"/>
      <c r="O69" s="45"/>
      <c r="P69" s="45"/>
      <c r="Q69" s="45"/>
    </row>
    <row r="70" spans="3:17" ht="12.75">
      <c r="C70" s="43"/>
      <c r="D70" s="43"/>
      <c r="E70" s="43"/>
      <c r="F70" s="43"/>
      <c r="G70" s="43"/>
      <c r="H70" s="43"/>
      <c r="I70" s="43"/>
      <c r="J70" s="43"/>
      <c r="K70" s="43"/>
      <c r="L70" s="43"/>
      <c r="M70" s="43"/>
      <c r="N70" s="43"/>
      <c r="O70" s="43"/>
      <c r="P70" s="43"/>
      <c r="Q70" s="43"/>
    </row>
    <row r="71" spans="3:17" ht="12.75">
      <c r="C71" s="43"/>
      <c r="D71" s="43"/>
      <c r="E71" s="43"/>
      <c r="F71" s="43"/>
      <c r="G71" s="43"/>
      <c r="H71" s="43"/>
      <c r="I71" s="43"/>
      <c r="J71" s="43"/>
      <c r="K71" s="43"/>
      <c r="L71" s="43"/>
      <c r="M71" s="43"/>
      <c r="N71" s="43"/>
      <c r="O71" s="43"/>
      <c r="P71" s="43"/>
      <c r="Q71" s="43"/>
    </row>
  </sheetData>
  <autoFilter ref="A6:P34"/>
  <mergeCells count="9">
    <mergeCell ref="G64:H64"/>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7"/>
  <sheetViews>
    <sheetView workbookViewId="0" topLeftCell="A58">
      <selection activeCell="M19" sqref="M19"/>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5.8515625" style="1" customWidth="1"/>
    <col min="9" max="9" width="12.140625" style="1" customWidth="1"/>
    <col min="10" max="10" width="13.140625" style="1" customWidth="1"/>
    <col min="11" max="11" width="17.00390625" style="1" customWidth="1"/>
    <col min="12" max="12" width="30.00390625" style="1" customWidth="1"/>
    <col min="13" max="13" width="14.57421875" style="1" bestFit="1" customWidth="1"/>
    <col min="14" max="16384" width="9.140625" style="1" customWidth="1"/>
  </cols>
  <sheetData>
    <row r="1" spans="4:13" ht="12.75">
      <c r="D1" s="92" t="s">
        <v>26</v>
      </c>
      <c r="E1" s="92"/>
      <c r="F1" s="92"/>
      <c r="G1" s="92"/>
      <c r="H1" s="92"/>
      <c r="I1" s="92"/>
      <c r="J1" s="92"/>
      <c r="K1" s="92"/>
      <c r="L1" s="92"/>
      <c r="M1" s="35"/>
    </row>
    <row r="2" spans="4:11" ht="12.75">
      <c r="D2" s="93" t="s">
        <v>17</v>
      </c>
      <c r="E2" s="93"/>
      <c r="F2" s="93"/>
      <c r="G2" s="93"/>
      <c r="H2" s="93"/>
      <c r="I2" s="93"/>
      <c r="J2" s="93"/>
      <c r="K2" s="14"/>
    </row>
    <row r="3" spans="2:12" ht="12.75">
      <c r="B3" s="94" t="s">
        <v>9</v>
      </c>
      <c r="C3" s="94"/>
      <c r="D3" s="94"/>
      <c r="E3" s="95" t="s">
        <v>29</v>
      </c>
      <c r="F3" s="95"/>
      <c r="G3" s="95"/>
      <c r="H3" s="95"/>
      <c r="I3" s="95"/>
      <c r="K3" s="1" t="s">
        <v>10</v>
      </c>
      <c r="L3" s="1" t="s">
        <v>12</v>
      </c>
    </row>
    <row r="4" spans="1:13" s="3" customFormat="1" ht="49.5" customHeight="1">
      <c r="A4" s="2"/>
      <c r="B4" s="96" t="s">
        <v>8</v>
      </c>
      <c r="C4" s="96"/>
      <c r="D4" s="96"/>
      <c r="E4" s="97" t="s">
        <v>34</v>
      </c>
      <c r="F4" s="97"/>
      <c r="G4" s="97"/>
      <c r="H4" s="97"/>
      <c r="I4" s="97"/>
      <c r="J4" s="97"/>
      <c r="K4" s="26" t="s">
        <v>11</v>
      </c>
      <c r="L4" s="26" t="s">
        <v>13</v>
      </c>
      <c r="M4" s="37"/>
    </row>
    <row r="5" spans="1:13" s="4" customFormat="1" ht="12.75">
      <c r="A5" s="2"/>
      <c r="E5" s="90"/>
      <c r="F5" s="90"/>
      <c r="G5" s="90"/>
      <c r="H5" s="90"/>
      <c r="I5" s="90"/>
      <c r="J5" s="25"/>
      <c r="K5" s="25"/>
      <c r="L5" s="25"/>
      <c r="M5" s="38"/>
    </row>
    <row r="6" spans="1:13" ht="47.25">
      <c r="A6" s="5"/>
      <c r="B6" s="46" t="s">
        <v>2</v>
      </c>
      <c r="C6" s="46" t="s">
        <v>0</v>
      </c>
      <c r="D6" s="46" t="s">
        <v>1</v>
      </c>
      <c r="E6" s="46" t="s">
        <v>3</v>
      </c>
      <c r="F6" s="46" t="s">
        <v>18</v>
      </c>
      <c r="G6" s="15" t="s">
        <v>19</v>
      </c>
      <c r="H6" s="46" t="s">
        <v>20</v>
      </c>
      <c r="I6" s="46" t="s">
        <v>21</v>
      </c>
      <c r="J6" s="46" t="s">
        <v>22</v>
      </c>
      <c r="K6" s="46" t="s">
        <v>23</v>
      </c>
      <c r="L6" s="46" t="s">
        <v>24</v>
      </c>
      <c r="M6" s="39" t="s">
        <v>31</v>
      </c>
    </row>
    <row r="7" spans="1:13" ht="12.75">
      <c r="A7" s="5"/>
      <c r="B7" s="46">
        <v>1</v>
      </c>
      <c r="C7" s="91">
        <v>2</v>
      </c>
      <c r="D7" s="91"/>
      <c r="E7" s="91"/>
      <c r="F7" s="46">
        <v>3</v>
      </c>
      <c r="G7" s="15">
        <v>4</v>
      </c>
      <c r="H7" s="46">
        <v>5</v>
      </c>
      <c r="I7" s="46">
        <v>6</v>
      </c>
      <c r="J7" s="46">
        <v>7</v>
      </c>
      <c r="K7" s="46">
        <v>8</v>
      </c>
      <c r="L7" s="23">
        <v>9</v>
      </c>
      <c r="M7" s="40"/>
    </row>
    <row r="8" spans="1:21" ht="63">
      <c r="A8" s="33"/>
      <c r="B8" s="32" t="s">
        <v>30</v>
      </c>
      <c r="C8" s="57">
        <v>1</v>
      </c>
      <c r="D8" s="58" t="s">
        <v>35</v>
      </c>
      <c r="E8" s="58" t="s">
        <v>35</v>
      </c>
      <c r="F8" s="62" t="s">
        <v>142</v>
      </c>
      <c r="G8" s="62">
        <v>160</v>
      </c>
      <c r="H8" s="49"/>
      <c r="I8" s="48"/>
      <c r="J8" s="48">
        <f>H8*G8</f>
        <v>0</v>
      </c>
      <c r="K8" s="48">
        <f>I8*G8</f>
        <v>0</v>
      </c>
      <c r="L8" s="56" t="s">
        <v>33</v>
      </c>
      <c r="M8" s="55">
        <v>47700</v>
      </c>
      <c r="N8" s="44"/>
      <c r="O8" s="44"/>
      <c r="P8" s="44"/>
      <c r="Q8" s="44"/>
      <c r="R8" s="44"/>
      <c r="S8" s="44"/>
      <c r="T8" s="44"/>
      <c r="U8" s="44"/>
    </row>
    <row r="9" spans="2:21" ht="63">
      <c r="B9" s="32" t="s">
        <v>30</v>
      </c>
      <c r="C9" s="57">
        <v>2</v>
      </c>
      <c r="D9" s="58" t="s">
        <v>36</v>
      </c>
      <c r="E9" s="58" t="s">
        <v>36</v>
      </c>
      <c r="F9" s="62" t="s">
        <v>142</v>
      </c>
      <c r="G9" s="62">
        <v>270</v>
      </c>
      <c r="H9" s="49"/>
      <c r="I9" s="48"/>
      <c r="J9" s="48">
        <f aca="true" t="shared" si="0" ref="J9:J34">H9*G9</f>
        <v>0</v>
      </c>
      <c r="K9" s="48">
        <f aca="true" t="shared" si="1" ref="K9:K34">I9*G9</f>
        <v>0</v>
      </c>
      <c r="L9" s="56" t="s">
        <v>33</v>
      </c>
      <c r="M9" s="55">
        <v>202500</v>
      </c>
      <c r="N9" s="44"/>
      <c r="O9" s="44"/>
      <c r="P9" s="44"/>
      <c r="Q9" s="44"/>
      <c r="R9" s="44"/>
      <c r="S9" s="44"/>
      <c r="T9" s="44"/>
      <c r="U9" s="44"/>
    </row>
    <row r="10" spans="2:21" ht="63">
      <c r="B10" s="32" t="s">
        <v>30</v>
      </c>
      <c r="C10" s="57">
        <v>3</v>
      </c>
      <c r="D10" s="58" t="s">
        <v>37</v>
      </c>
      <c r="E10" s="58" t="s">
        <v>37</v>
      </c>
      <c r="F10" s="62" t="s">
        <v>142</v>
      </c>
      <c r="G10" s="62">
        <v>360</v>
      </c>
      <c r="H10" s="49"/>
      <c r="I10" s="48"/>
      <c r="J10" s="48">
        <f t="shared" si="0"/>
        <v>0</v>
      </c>
      <c r="K10" s="48">
        <f t="shared" si="1"/>
        <v>0</v>
      </c>
      <c r="L10" s="56" t="s">
        <v>33</v>
      </c>
      <c r="M10" s="55">
        <v>7740</v>
      </c>
      <c r="N10" s="44"/>
      <c r="O10" s="44"/>
      <c r="P10" s="44"/>
      <c r="Q10" s="44"/>
      <c r="R10" s="44"/>
      <c r="S10" s="44"/>
      <c r="T10" s="44"/>
      <c r="U10" s="44"/>
    </row>
    <row r="11" spans="2:21" ht="63">
      <c r="B11" s="32" t="s">
        <v>30</v>
      </c>
      <c r="C11" s="57">
        <v>4</v>
      </c>
      <c r="D11" s="58" t="s">
        <v>38</v>
      </c>
      <c r="E11" s="58" t="s">
        <v>38</v>
      </c>
      <c r="F11" s="62" t="s">
        <v>142</v>
      </c>
      <c r="G11" s="62">
        <v>3360</v>
      </c>
      <c r="H11" s="49"/>
      <c r="I11" s="48"/>
      <c r="J11" s="48">
        <f t="shared" si="0"/>
        <v>0</v>
      </c>
      <c r="K11" s="48">
        <f t="shared" si="1"/>
        <v>0</v>
      </c>
      <c r="L11" s="56" t="s">
        <v>33</v>
      </c>
      <c r="M11" s="55">
        <v>85176</v>
      </c>
      <c r="N11" s="44"/>
      <c r="O11" s="44"/>
      <c r="P11" s="44"/>
      <c r="Q11" s="44"/>
      <c r="R11" s="44"/>
      <c r="S11" s="44"/>
      <c r="T11" s="44"/>
      <c r="U11" s="44"/>
    </row>
    <row r="12" spans="2:21" ht="63">
      <c r="B12" s="32" t="s">
        <v>30</v>
      </c>
      <c r="C12" s="57">
        <v>5</v>
      </c>
      <c r="D12" s="58" t="s">
        <v>39</v>
      </c>
      <c r="E12" s="58" t="s">
        <v>39</v>
      </c>
      <c r="F12" s="62" t="s">
        <v>142</v>
      </c>
      <c r="G12" s="62">
        <v>1940</v>
      </c>
      <c r="H12" s="49"/>
      <c r="I12" s="48"/>
      <c r="J12" s="48">
        <f t="shared" si="0"/>
        <v>0</v>
      </c>
      <c r="K12" s="48">
        <f t="shared" si="1"/>
        <v>0</v>
      </c>
      <c r="L12" s="56" t="s">
        <v>33</v>
      </c>
      <c r="M12" s="55">
        <v>30943</v>
      </c>
      <c r="N12" s="45"/>
      <c r="O12" s="45"/>
      <c r="P12" s="45"/>
      <c r="Q12" s="45"/>
      <c r="R12" s="45"/>
      <c r="S12" s="45"/>
      <c r="T12" s="45"/>
      <c r="U12" s="45"/>
    </row>
    <row r="13" spans="2:21" ht="63">
      <c r="B13" s="32" t="s">
        <v>30</v>
      </c>
      <c r="C13" s="57">
        <v>6</v>
      </c>
      <c r="D13" s="58" t="s">
        <v>40</v>
      </c>
      <c r="E13" s="58" t="s">
        <v>40</v>
      </c>
      <c r="F13" s="62" t="s">
        <v>142</v>
      </c>
      <c r="G13" s="62">
        <v>637</v>
      </c>
      <c r="H13" s="49"/>
      <c r="I13" s="48"/>
      <c r="J13" s="48">
        <f t="shared" si="0"/>
        <v>0</v>
      </c>
      <c r="K13" s="48">
        <f t="shared" si="1"/>
        <v>0</v>
      </c>
      <c r="L13" s="56" t="s">
        <v>33</v>
      </c>
      <c r="M13" s="55">
        <v>16625.7</v>
      </c>
      <c r="N13" s="45"/>
      <c r="O13" s="45"/>
      <c r="P13" s="45"/>
      <c r="Q13" s="45"/>
      <c r="R13" s="45"/>
      <c r="S13" s="45"/>
      <c r="T13" s="45"/>
      <c r="U13" s="45"/>
    </row>
    <row r="14" spans="2:21" ht="63">
      <c r="B14" s="32" t="s">
        <v>30</v>
      </c>
      <c r="C14" s="57">
        <v>7</v>
      </c>
      <c r="D14" s="58" t="s">
        <v>41</v>
      </c>
      <c r="E14" s="58" t="s">
        <v>41</v>
      </c>
      <c r="F14" s="62" t="s">
        <v>142</v>
      </c>
      <c r="G14" s="62">
        <v>50</v>
      </c>
      <c r="H14" s="49"/>
      <c r="I14" s="48"/>
      <c r="J14" s="48">
        <f t="shared" si="0"/>
        <v>0</v>
      </c>
      <c r="K14" s="48">
        <f t="shared" si="1"/>
        <v>0</v>
      </c>
      <c r="L14" s="56" t="s">
        <v>33</v>
      </c>
      <c r="M14" s="55">
        <v>26000</v>
      </c>
      <c r="N14" s="45"/>
      <c r="O14" s="45"/>
      <c r="P14" s="45"/>
      <c r="Q14" s="45"/>
      <c r="R14" s="45"/>
      <c r="S14" s="45"/>
      <c r="T14" s="45"/>
      <c r="U14" s="45"/>
    </row>
    <row r="15" spans="2:21" ht="63">
      <c r="B15" s="32" t="s">
        <v>30</v>
      </c>
      <c r="C15" s="57">
        <v>8</v>
      </c>
      <c r="D15" s="58" t="s">
        <v>42</v>
      </c>
      <c r="E15" s="58" t="s">
        <v>42</v>
      </c>
      <c r="F15" s="62" t="s">
        <v>142</v>
      </c>
      <c r="G15" s="62">
        <v>200</v>
      </c>
      <c r="H15" s="49"/>
      <c r="I15" s="47"/>
      <c r="J15" s="48">
        <f t="shared" si="0"/>
        <v>0</v>
      </c>
      <c r="K15" s="48">
        <f t="shared" si="1"/>
        <v>0</v>
      </c>
      <c r="L15" s="56" t="s">
        <v>33</v>
      </c>
      <c r="M15" s="55">
        <v>325705</v>
      </c>
      <c r="N15" s="43"/>
      <c r="O15" s="43"/>
      <c r="P15" s="43"/>
      <c r="Q15" s="43"/>
      <c r="R15" s="43"/>
      <c r="S15" s="43"/>
      <c r="T15" s="43"/>
      <c r="U15" s="43"/>
    </row>
    <row r="16" spans="2:21" ht="63">
      <c r="B16" s="32" t="s">
        <v>30</v>
      </c>
      <c r="C16" s="57">
        <v>9</v>
      </c>
      <c r="D16" s="58" t="s">
        <v>43</v>
      </c>
      <c r="E16" s="58" t="s">
        <v>43</v>
      </c>
      <c r="F16" s="62" t="s">
        <v>142</v>
      </c>
      <c r="G16" s="62">
        <v>15</v>
      </c>
      <c r="H16" s="49"/>
      <c r="I16" s="48"/>
      <c r="J16" s="48">
        <f t="shared" si="0"/>
        <v>0</v>
      </c>
      <c r="K16" s="48">
        <f t="shared" si="1"/>
        <v>0</v>
      </c>
      <c r="L16" s="56" t="s">
        <v>33</v>
      </c>
      <c r="M16" s="55">
        <v>4658.25</v>
      </c>
      <c r="N16" s="44"/>
      <c r="O16" s="44"/>
      <c r="P16" s="43"/>
      <c r="Q16" s="43"/>
      <c r="R16" s="43"/>
      <c r="S16" s="43"/>
      <c r="T16" s="43"/>
      <c r="U16" s="43"/>
    </row>
    <row r="17" spans="2:21" ht="63">
      <c r="B17" s="32" t="s">
        <v>30</v>
      </c>
      <c r="C17" s="57">
        <v>10</v>
      </c>
      <c r="D17" s="58" t="s">
        <v>44</v>
      </c>
      <c r="E17" s="58" t="s">
        <v>44</v>
      </c>
      <c r="F17" s="62" t="s">
        <v>142</v>
      </c>
      <c r="G17" s="62">
        <v>40</v>
      </c>
      <c r="H17" s="49"/>
      <c r="I17" s="48"/>
      <c r="J17" s="48">
        <f t="shared" si="0"/>
        <v>0</v>
      </c>
      <c r="K17" s="48">
        <f t="shared" si="1"/>
        <v>0</v>
      </c>
      <c r="L17" s="56" t="s">
        <v>33</v>
      </c>
      <c r="M17" s="55">
        <v>8333.34</v>
      </c>
      <c r="N17" s="44"/>
      <c r="O17" s="44"/>
      <c r="P17" s="43"/>
      <c r="Q17" s="43"/>
      <c r="R17" s="43"/>
      <c r="S17" s="43"/>
      <c r="T17" s="43"/>
      <c r="U17" s="43"/>
    </row>
    <row r="18" spans="2:21" ht="63">
      <c r="B18" s="32" t="s">
        <v>30</v>
      </c>
      <c r="C18" s="57">
        <v>11</v>
      </c>
      <c r="D18" s="58" t="s">
        <v>45</v>
      </c>
      <c r="E18" s="58" t="s">
        <v>45</v>
      </c>
      <c r="F18" s="62" t="s">
        <v>142</v>
      </c>
      <c r="G18" s="62">
        <v>200</v>
      </c>
      <c r="H18" s="49"/>
      <c r="I18" s="48"/>
      <c r="J18" s="48">
        <f t="shared" si="0"/>
        <v>0</v>
      </c>
      <c r="K18" s="48">
        <f t="shared" si="1"/>
        <v>0</v>
      </c>
      <c r="L18" s="56" t="s">
        <v>33</v>
      </c>
      <c r="M18" s="55">
        <v>70000</v>
      </c>
      <c r="N18" s="44"/>
      <c r="O18" s="44"/>
      <c r="P18" s="44"/>
      <c r="Q18" s="44"/>
      <c r="R18" s="44"/>
      <c r="S18" s="44"/>
      <c r="T18" s="44"/>
      <c r="U18" s="44"/>
    </row>
    <row r="19" spans="2:21" ht="63">
      <c r="B19" s="32" t="s">
        <v>30</v>
      </c>
      <c r="C19" s="57">
        <v>12</v>
      </c>
      <c r="D19" s="58" t="s">
        <v>46</v>
      </c>
      <c r="E19" s="58" t="s">
        <v>46</v>
      </c>
      <c r="F19" s="62" t="s">
        <v>142</v>
      </c>
      <c r="G19" s="62">
        <v>5</v>
      </c>
      <c r="H19" s="49"/>
      <c r="I19" s="48"/>
      <c r="J19" s="48">
        <f t="shared" si="0"/>
        <v>0</v>
      </c>
      <c r="K19" s="48">
        <f t="shared" si="1"/>
        <v>0</v>
      </c>
      <c r="L19" s="56" t="s">
        <v>33</v>
      </c>
      <c r="M19" s="55">
        <v>57479.340000000004</v>
      </c>
      <c r="N19" s="44"/>
      <c r="O19" s="44"/>
      <c r="P19" s="44"/>
      <c r="Q19" s="44"/>
      <c r="R19" s="44"/>
      <c r="S19" s="44"/>
      <c r="T19" s="44"/>
      <c r="U19" s="44"/>
    </row>
    <row r="20" spans="2:13" ht="63">
      <c r="B20" s="32" t="s">
        <v>30</v>
      </c>
      <c r="C20" s="57">
        <v>13</v>
      </c>
      <c r="D20" s="58" t="s">
        <v>47</v>
      </c>
      <c r="E20" s="58" t="s">
        <v>47</v>
      </c>
      <c r="F20" s="62" t="s">
        <v>142</v>
      </c>
      <c r="G20" s="62">
        <v>270</v>
      </c>
      <c r="H20" s="49"/>
      <c r="I20" s="49"/>
      <c r="J20" s="48">
        <f t="shared" si="0"/>
        <v>0</v>
      </c>
      <c r="K20" s="48">
        <f t="shared" si="1"/>
        <v>0</v>
      </c>
      <c r="L20" s="56" t="s">
        <v>33</v>
      </c>
      <c r="M20" s="55">
        <v>360000</v>
      </c>
    </row>
    <row r="21" spans="2:13" ht="63">
      <c r="B21" s="32" t="s">
        <v>30</v>
      </c>
      <c r="C21" s="57">
        <v>14</v>
      </c>
      <c r="D21" s="58" t="s">
        <v>48</v>
      </c>
      <c r="E21" s="58" t="s">
        <v>48</v>
      </c>
      <c r="F21" s="62" t="s">
        <v>142</v>
      </c>
      <c r="G21" s="62">
        <v>1136</v>
      </c>
      <c r="H21" s="49"/>
      <c r="I21" s="49"/>
      <c r="J21" s="48">
        <f t="shared" si="0"/>
        <v>0</v>
      </c>
      <c r="K21" s="48">
        <f t="shared" si="1"/>
        <v>0</v>
      </c>
      <c r="L21" s="56" t="s">
        <v>33</v>
      </c>
      <c r="M21" s="55">
        <v>96578.93999999999</v>
      </c>
    </row>
    <row r="22" spans="2:13" ht="63">
      <c r="B22" s="32" t="s">
        <v>30</v>
      </c>
      <c r="C22" s="57">
        <v>15</v>
      </c>
      <c r="D22" s="58" t="s">
        <v>49</v>
      </c>
      <c r="E22" s="58" t="s">
        <v>49</v>
      </c>
      <c r="F22" s="62" t="s">
        <v>142</v>
      </c>
      <c r="G22" s="62">
        <v>1310</v>
      </c>
      <c r="H22" s="49"/>
      <c r="I22" s="49"/>
      <c r="J22" s="48">
        <f t="shared" si="0"/>
        <v>0</v>
      </c>
      <c r="K22" s="48">
        <f t="shared" si="1"/>
        <v>0</v>
      </c>
      <c r="L22" s="56" t="s">
        <v>33</v>
      </c>
      <c r="M22" s="55">
        <v>111371.84</v>
      </c>
    </row>
    <row r="23" spans="2:13" ht="63">
      <c r="B23" s="32" t="s">
        <v>30</v>
      </c>
      <c r="C23" s="57">
        <v>16</v>
      </c>
      <c r="D23" s="58" t="s">
        <v>50</v>
      </c>
      <c r="E23" s="58" t="s">
        <v>50</v>
      </c>
      <c r="F23" s="62" t="s">
        <v>142</v>
      </c>
      <c r="G23" s="62">
        <v>69</v>
      </c>
      <c r="H23" s="49"/>
      <c r="I23" s="49"/>
      <c r="J23" s="48">
        <f t="shared" si="0"/>
        <v>0</v>
      </c>
      <c r="K23" s="48">
        <f t="shared" si="1"/>
        <v>0</v>
      </c>
      <c r="L23" s="56" t="s">
        <v>33</v>
      </c>
      <c r="M23" s="55">
        <v>224509.33000000002</v>
      </c>
    </row>
    <row r="24" spans="2:13" ht="63">
      <c r="B24" s="32" t="s">
        <v>30</v>
      </c>
      <c r="C24" s="57">
        <v>17</v>
      </c>
      <c r="D24" s="58" t="s">
        <v>51</v>
      </c>
      <c r="E24" s="58" t="s">
        <v>51</v>
      </c>
      <c r="F24" s="62" t="s">
        <v>142</v>
      </c>
      <c r="G24" s="62">
        <v>10</v>
      </c>
      <c r="H24" s="49"/>
      <c r="I24" s="49"/>
      <c r="J24" s="48">
        <f t="shared" si="0"/>
        <v>0</v>
      </c>
      <c r="K24" s="48">
        <f t="shared" si="1"/>
        <v>0</v>
      </c>
      <c r="L24" s="56" t="s">
        <v>33</v>
      </c>
      <c r="M24" s="55">
        <v>24326.42</v>
      </c>
    </row>
    <row r="25" spans="2:13" ht="63">
      <c r="B25" s="32" t="s">
        <v>30</v>
      </c>
      <c r="C25" s="57">
        <v>18</v>
      </c>
      <c r="D25" s="58" t="s">
        <v>52</v>
      </c>
      <c r="E25" s="58" t="s">
        <v>52</v>
      </c>
      <c r="F25" s="62" t="s">
        <v>142</v>
      </c>
      <c r="G25" s="62">
        <v>60</v>
      </c>
      <c r="H25" s="49"/>
      <c r="I25" s="49"/>
      <c r="J25" s="48">
        <f t="shared" si="0"/>
        <v>0</v>
      </c>
      <c r="K25" s="48">
        <f t="shared" si="1"/>
        <v>0</v>
      </c>
      <c r="L25" s="56" t="s">
        <v>33</v>
      </c>
      <c r="M25" s="55">
        <v>169220</v>
      </c>
    </row>
    <row r="26" spans="2:13" ht="63">
      <c r="B26" s="32" t="s">
        <v>30</v>
      </c>
      <c r="C26" s="57">
        <v>19</v>
      </c>
      <c r="D26" s="58" t="s">
        <v>53</v>
      </c>
      <c r="E26" s="58" t="s">
        <v>53</v>
      </c>
      <c r="F26" s="62" t="s">
        <v>142</v>
      </c>
      <c r="G26" s="62">
        <v>20</v>
      </c>
      <c r="H26" s="49"/>
      <c r="I26" s="49"/>
      <c r="J26" s="48">
        <f t="shared" si="0"/>
        <v>0</v>
      </c>
      <c r="K26" s="48">
        <f t="shared" si="1"/>
        <v>0</v>
      </c>
      <c r="L26" s="56" t="s">
        <v>33</v>
      </c>
      <c r="M26" s="55">
        <v>4782.5</v>
      </c>
    </row>
    <row r="27" spans="2:13" ht="63">
      <c r="B27" s="32" t="s">
        <v>30</v>
      </c>
      <c r="C27" s="57">
        <v>20</v>
      </c>
      <c r="D27" s="58" t="s">
        <v>54</v>
      </c>
      <c r="E27" s="58" t="s">
        <v>54</v>
      </c>
      <c r="F27" s="62" t="s">
        <v>142</v>
      </c>
      <c r="G27" s="62">
        <v>20</v>
      </c>
      <c r="H27" s="49"/>
      <c r="I27" s="49"/>
      <c r="J27" s="48">
        <f t="shared" si="0"/>
        <v>0</v>
      </c>
      <c r="K27" s="48">
        <f t="shared" si="1"/>
        <v>0</v>
      </c>
      <c r="L27" s="56" t="s">
        <v>33</v>
      </c>
      <c r="M27" s="55">
        <v>3892.17</v>
      </c>
    </row>
    <row r="28" spans="2:13" ht="63">
      <c r="B28" s="32" t="s">
        <v>30</v>
      </c>
      <c r="C28" s="57">
        <v>21</v>
      </c>
      <c r="D28" s="58" t="s">
        <v>55</v>
      </c>
      <c r="E28" s="58" t="s">
        <v>55</v>
      </c>
      <c r="F28" s="62" t="s">
        <v>142</v>
      </c>
      <c r="G28" s="62">
        <v>60</v>
      </c>
      <c r="H28" s="49"/>
      <c r="I28" s="49"/>
      <c r="J28" s="48">
        <f t="shared" si="0"/>
        <v>0</v>
      </c>
      <c r="K28" s="48">
        <f t="shared" si="1"/>
        <v>0</v>
      </c>
      <c r="L28" s="56" t="s">
        <v>33</v>
      </c>
      <c r="M28" s="55">
        <v>34620</v>
      </c>
    </row>
    <row r="29" spans="2:13" ht="63">
      <c r="B29" s="32" t="s">
        <v>30</v>
      </c>
      <c r="C29" s="57">
        <v>22</v>
      </c>
      <c r="D29" s="59" t="s">
        <v>56</v>
      </c>
      <c r="E29" s="59" t="s">
        <v>56</v>
      </c>
      <c r="F29" s="62" t="s">
        <v>142</v>
      </c>
      <c r="G29" s="62">
        <v>200</v>
      </c>
      <c r="H29" s="49"/>
      <c r="I29" s="49"/>
      <c r="J29" s="48">
        <f t="shared" si="0"/>
        <v>0</v>
      </c>
      <c r="K29" s="48">
        <f t="shared" si="1"/>
        <v>0</v>
      </c>
      <c r="L29" s="56" t="s">
        <v>33</v>
      </c>
      <c r="M29" s="55">
        <v>6666.67</v>
      </c>
    </row>
    <row r="30" spans="2:13" ht="63">
      <c r="B30" s="32" t="s">
        <v>30</v>
      </c>
      <c r="C30" s="57">
        <v>23</v>
      </c>
      <c r="D30" s="60" t="s">
        <v>57</v>
      </c>
      <c r="E30" s="60" t="s">
        <v>57</v>
      </c>
      <c r="F30" s="62" t="s">
        <v>142</v>
      </c>
      <c r="G30" s="62">
        <v>170</v>
      </c>
      <c r="H30" s="49"/>
      <c r="I30" s="49"/>
      <c r="J30" s="48">
        <f t="shared" si="0"/>
        <v>0</v>
      </c>
      <c r="K30" s="48">
        <f t="shared" si="1"/>
        <v>0</v>
      </c>
      <c r="L30" s="56" t="s">
        <v>33</v>
      </c>
      <c r="M30" s="55">
        <v>19833.34</v>
      </c>
    </row>
    <row r="31" spans="2:13" ht="63">
      <c r="B31" s="32" t="s">
        <v>30</v>
      </c>
      <c r="C31" s="57">
        <v>24</v>
      </c>
      <c r="D31" s="58" t="s">
        <v>58</v>
      </c>
      <c r="E31" s="58" t="s">
        <v>58</v>
      </c>
      <c r="F31" s="62" t="s">
        <v>142</v>
      </c>
      <c r="G31" s="62">
        <v>100</v>
      </c>
      <c r="H31" s="49"/>
      <c r="I31" s="49"/>
      <c r="J31" s="48">
        <f t="shared" si="0"/>
        <v>0</v>
      </c>
      <c r="K31" s="48">
        <f t="shared" si="1"/>
        <v>0</v>
      </c>
      <c r="L31" s="56" t="s">
        <v>33</v>
      </c>
      <c r="M31" s="55">
        <v>2150</v>
      </c>
    </row>
    <row r="32" spans="2:13" ht="63">
      <c r="B32" s="32" t="s">
        <v>30</v>
      </c>
      <c r="C32" s="57">
        <v>25</v>
      </c>
      <c r="D32" s="61" t="s">
        <v>59</v>
      </c>
      <c r="E32" s="61" t="s">
        <v>59</v>
      </c>
      <c r="F32" s="62" t="s">
        <v>142</v>
      </c>
      <c r="G32" s="62">
        <v>2500</v>
      </c>
      <c r="H32" s="49"/>
      <c r="I32" s="49"/>
      <c r="J32" s="48">
        <f t="shared" si="0"/>
        <v>0</v>
      </c>
      <c r="K32" s="48">
        <f t="shared" si="1"/>
        <v>0</v>
      </c>
      <c r="L32" s="56" t="s">
        <v>33</v>
      </c>
      <c r="M32" s="55">
        <v>8333.34</v>
      </c>
    </row>
    <row r="33" spans="2:13" ht="63">
      <c r="B33" s="32" t="s">
        <v>30</v>
      </c>
      <c r="C33" s="57">
        <v>26</v>
      </c>
      <c r="D33" s="61" t="s">
        <v>60</v>
      </c>
      <c r="E33" s="61" t="s">
        <v>60</v>
      </c>
      <c r="F33" s="62" t="s">
        <v>142</v>
      </c>
      <c r="G33" s="62">
        <v>350</v>
      </c>
      <c r="H33" s="49"/>
      <c r="I33" s="49"/>
      <c r="J33" s="48">
        <f t="shared" si="0"/>
        <v>0</v>
      </c>
      <c r="K33" s="48">
        <f t="shared" si="1"/>
        <v>0</v>
      </c>
      <c r="L33" s="56" t="s">
        <v>33</v>
      </c>
      <c r="M33" s="55">
        <v>17500</v>
      </c>
    </row>
    <row r="34" spans="2:13" ht="63">
      <c r="B34" s="32" t="s">
        <v>30</v>
      </c>
      <c r="C34" s="57">
        <v>27</v>
      </c>
      <c r="D34" s="61" t="s">
        <v>61</v>
      </c>
      <c r="E34" s="61" t="s">
        <v>61</v>
      </c>
      <c r="F34" s="62" t="s">
        <v>142</v>
      </c>
      <c r="G34" s="62">
        <v>2</v>
      </c>
      <c r="H34" s="49"/>
      <c r="I34" s="49"/>
      <c r="J34" s="48">
        <f t="shared" si="0"/>
        <v>0</v>
      </c>
      <c r="K34" s="48">
        <f t="shared" si="1"/>
        <v>0</v>
      </c>
      <c r="L34" s="56" t="s">
        <v>33</v>
      </c>
      <c r="M34" s="55">
        <v>2666.67</v>
      </c>
    </row>
    <row r="35" spans="2:13" ht="63">
      <c r="B35" s="32" t="s">
        <v>30</v>
      </c>
      <c r="C35" s="57">
        <v>28</v>
      </c>
      <c r="D35" s="61" t="s">
        <v>62</v>
      </c>
      <c r="E35" s="61" t="s">
        <v>62</v>
      </c>
      <c r="F35" s="62" t="s">
        <v>142</v>
      </c>
      <c r="G35" s="62">
        <v>2</v>
      </c>
      <c r="H35" s="49"/>
      <c r="I35" s="49"/>
      <c r="J35" s="48">
        <f aca="true" t="shared" si="2" ref="J35:J62">H35*G35</f>
        <v>0</v>
      </c>
      <c r="K35" s="48">
        <f aca="true" t="shared" si="3" ref="K35:K62">I35*G35</f>
        <v>0</v>
      </c>
      <c r="L35" s="56" t="s">
        <v>33</v>
      </c>
      <c r="M35" s="55">
        <v>2666.67</v>
      </c>
    </row>
    <row r="36" spans="2:13" ht="63">
      <c r="B36" s="32" t="s">
        <v>30</v>
      </c>
      <c r="C36" s="57">
        <v>29</v>
      </c>
      <c r="D36" s="61" t="s">
        <v>63</v>
      </c>
      <c r="E36" s="61" t="s">
        <v>63</v>
      </c>
      <c r="F36" s="62" t="s">
        <v>142</v>
      </c>
      <c r="G36" s="62">
        <v>3</v>
      </c>
      <c r="H36" s="49"/>
      <c r="I36" s="49"/>
      <c r="J36" s="48">
        <f t="shared" si="2"/>
        <v>0</v>
      </c>
      <c r="K36" s="48">
        <f t="shared" si="3"/>
        <v>0</v>
      </c>
      <c r="L36" s="56" t="s">
        <v>33</v>
      </c>
      <c r="M36" s="55">
        <v>4750</v>
      </c>
    </row>
    <row r="37" spans="2:13" ht="63">
      <c r="B37" s="32" t="s">
        <v>30</v>
      </c>
      <c r="C37" s="57">
        <v>30</v>
      </c>
      <c r="D37" s="61" t="s">
        <v>64</v>
      </c>
      <c r="E37" s="61" t="s">
        <v>64</v>
      </c>
      <c r="F37" s="62" t="s">
        <v>142</v>
      </c>
      <c r="G37" s="62">
        <v>2</v>
      </c>
      <c r="H37" s="49"/>
      <c r="I37" s="49"/>
      <c r="J37" s="48">
        <f t="shared" si="2"/>
        <v>0</v>
      </c>
      <c r="K37" s="48">
        <f t="shared" si="3"/>
        <v>0</v>
      </c>
      <c r="L37" s="56" t="s">
        <v>33</v>
      </c>
      <c r="M37" s="55">
        <v>5000</v>
      </c>
    </row>
    <row r="38" spans="2:13" ht="63">
      <c r="B38" s="32" t="s">
        <v>30</v>
      </c>
      <c r="C38" s="57">
        <v>31</v>
      </c>
      <c r="D38" s="61" t="s">
        <v>65</v>
      </c>
      <c r="E38" s="61" t="s">
        <v>65</v>
      </c>
      <c r="F38" s="62" t="s">
        <v>142</v>
      </c>
      <c r="G38" s="62">
        <v>2</v>
      </c>
      <c r="H38" s="49"/>
      <c r="I38" s="49"/>
      <c r="J38" s="48">
        <f t="shared" si="2"/>
        <v>0</v>
      </c>
      <c r="K38" s="48">
        <f t="shared" si="3"/>
        <v>0</v>
      </c>
      <c r="L38" s="56" t="s">
        <v>33</v>
      </c>
      <c r="M38" s="55">
        <v>1916.67</v>
      </c>
    </row>
    <row r="39" spans="2:13" ht="63">
      <c r="B39" s="32" t="s">
        <v>30</v>
      </c>
      <c r="C39" s="57">
        <v>32</v>
      </c>
      <c r="D39" s="61" t="s">
        <v>66</v>
      </c>
      <c r="E39" s="61" t="s">
        <v>66</v>
      </c>
      <c r="F39" s="62" t="s">
        <v>142</v>
      </c>
      <c r="G39" s="62">
        <v>2</v>
      </c>
      <c r="H39" s="49"/>
      <c r="I39" s="49"/>
      <c r="J39" s="48">
        <f t="shared" si="2"/>
        <v>0</v>
      </c>
      <c r="K39" s="48">
        <f t="shared" si="3"/>
        <v>0</v>
      </c>
      <c r="L39" s="56" t="s">
        <v>33</v>
      </c>
      <c r="M39" s="55">
        <v>1916.67</v>
      </c>
    </row>
    <row r="40" spans="2:13" ht="63">
      <c r="B40" s="32" t="s">
        <v>30</v>
      </c>
      <c r="C40" s="57">
        <v>33</v>
      </c>
      <c r="D40" s="61" t="s">
        <v>67</v>
      </c>
      <c r="E40" s="61" t="s">
        <v>67</v>
      </c>
      <c r="F40" s="62" t="s">
        <v>142</v>
      </c>
      <c r="G40" s="62">
        <v>1</v>
      </c>
      <c r="H40" s="49"/>
      <c r="I40" s="49"/>
      <c r="J40" s="48">
        <f t="shared" si="2"/>
        <v>0</v>
      </c>
      <c r="K40" s="48">
        <f t="shared" si="3"/>
        <v>0</v>
      </c>
      <c r="L40" s="56" t="s">
        <v>33</v>
      </c>
      <c r="M40" s="55">
        <v>1333.34</v>
      </c>
    </row>
    <row r="41" spans="2:13" ht="63">
      <c r="B41" s="32" t="s">
        <v>30</v>
      </c>
      <c r="C41" s="57">
        <v>34</v>
      </c>
      <c r="D41" s="61" t="s">
        <v>68</v>
      </c>
      <c r="E41" s="61" t="s">
        <v>68</v>
      </c>
      <c r="F41" s="62" t="s">
        <v>142</v>
      </c>
      <c r="G41" s="62">
        <v>3</v>
      </c>
      <c r="H41" s="49"/>
      <c r="I41" s="49"/>
      <c r="J41" s="48">
        <f t="shared" si="2"/>
        <v>0</v>
      </c>
      <c r="K41" s="48">
        <f t="shared" si="3"/>
        <v>0</v>
      </c>
      <c r="L41" s="56" t="s">
        <v>33</v>
      </c>
      <c r="M41" s="55">
        <v>3375</v>
      </c>
    </row>
    <row r="42" spans="2:13" ht="63">
      <c r="B42" s="32" t="s">
        <v>30</v>
      </c>
      <c r="C42" s="57">
        <v>35</v>
      </c>
      <c r="D42" s="61" t="s">
        <v>69</v>
      </c>
      <c r="E42" s="61" t="s">
        <v>69</v>
      </c>
      <c r="F42" s="62" t="s">
        <v>142</v>
      </c>
      <c r="G42" s="62">
        <v>1</v>
      </c>
      <c r="H42" s="49"/>
      <c r="I42" s="49"/>
      <c r="J42" s="48">
        <f t="shared" si="2"/>
        <v>0</v>
      </c>
      <c r="K42" s="48">
        <f t="shared" si="3"/>
        <v>0</v>
      </c>
      <c r="L42" s="56" t="s">
        <v>33</v>
      </c>
      <c r="M42" s="55">
        <v>1583.34</v>
      </c>
    </row>
    <row r="43" spans="2:13" ht="63">
      <c r="B43" s="32" t="s">
        <v>30</v>
      </c>
      <c r="C43" s="57">
        <v>36</v>
      </c>
      <c r="D43" s="61" t="s">
        <v>70</v>
      </c>
      <c r="E43" s="61" t="s">
        <v>70</v>
      </c>
      <c r="F43" s="62" t="s">
        <v>142</v>
      </c>
      <c r="G43" s="62">
        <v>5</v>
      </c>
      <c r="H43" s="49"/>
      <c r="I43" s="49"/>
      <c r="J43" s="48">
        <f t="shared" si="2"/>
        <v>0</v>
      </c>
      <c r="K43" s="48">
        <f t="shared" si="3"/>
        <v>0</v>
      </c>
      <c r="L43" s="56" t="s">
        <v>33</v>
      </c>
      <c r="M43" s="55">
        <v>8750</v>
      </c>
    </row>
    <row r="44" spans="2:13" ht="90">
      <c r="B44" s="32" t="s">
        <v>30</v>
      </c>
      <c r="C44" s="57">
        <v>37</v>
      </c>
      <c r="D44" s="61" t="s">
        <v>71</v>
      </c>
      <c r="E44" s="61" t="s">
        <v>71</v>
      </c>
      <c r="F44" s="62" t="s">
        <v>142</v>
      </c>
      <c r="G44" s="62">
        <v>5</v>
      </c>
      <c r="H44" s="49"/>
      <c r="I44" s="49"/>
      <c r="J44" s="48">
        <f t="shared" si="2"/>
        <v>0</v>
      </c>
      <c r="K44" s="48">
        <f t="shared" si="3"/>
        <v>0</v>
      </c>
      <c r="L44" s="56" t="s">
        <v>33</v>
      </c>
      <c r="M44" s="55">
        <v>15833.34</v>
      </c>
    </row>
    <row r="45" spans="2:13" ht="120">
      <c r="B45" s="32" t="s">
        <v>30</v>
      </c>
      <c r="C45" s="57">
        <v>38</v>
      </c>
      <c r="D45" s="61" t="s">
        <v>72</v>
      </c>
      <c r="E45" s="61" t="s">
        <v>72</v>
      </c>
      <c r="F45" s="62" t="s">
        <v>142</v>
      </c>
      <c r="G45" s="62">
        <v>75</v>
      </c>
      <c r="H45" s="49"/>
      <c r="I45" s="49"/>
      <c r="J45" s="48">
        <f t="shared" si="2"/>
        <v>0</v>
      </c>
      <c r="K45" s="48">
        <f t="shared" si="3"/>
        <v>0</v>
      </c>
      <c r="L45" s="56" t="s">
        <v>33</v>
      </c>
      <c r="M45" s="55">
        <v>81250</v>
      </c>
    </row>
    <row r="46" spans="2:13" ht="63">
      <c r="B46" s="32" t="s">
        <v>30</v>
      </c>
      <c r="C46" s="57">
        <v>39</v>
      </c>
      <c r="D46" s="61" t="s">
        <v>73</v>
      </c>
      <c r="E46" s="61" t="s">
        <v>73</v>
      </c>
      <c r="F46" s="62" t="s">
        <v>142</v>
      </c>
      <c r="G46" s="62">
        <v>25</v>
      </c>
      <c r="H46" s="49"/>
      <c r="I46" s="49"/>
      <c r="J46" s="48">
        <f t="shared" si="2"/>
        <v>0</v>
      </c>
      <c r="K46" s="48">
        <f t="shared" si="3"/>
        <v>0</v>
      </c>
      <c r="L46" s="56" t="s">
        <v>33</v>
      </c>
      <c r="M46" s="55">
        <v>35416.670000000006</v>
      </c>
    </row>
    <row r="47" spans="2:13" ht="63">
      <c r="B47" s="32" t="s">
        <v>30</v>
      </c>
      <c r="C47" s="57">
        <v>40</v>
      </c>
      <c r="D47" s="61" t="s">
        <v>46</v>
      </c>
      <c r="E47" s="61" t="s">
        <v>46</v>
      </c>
      <c r="F47" s="62" t="s">
        <v>142</v>
      </c>
      <c r="G47" s="62">
        <v>2</v>
      </c>
      <c r="H47" s="49"/>
      <c r="I47" s="49"/>
      <c r="J47" s="48">
        <f t="shared" si="2"/>
        <v>0</v>
      </c>
      <c r="K47" s="48">
        <f t="shared" si="3"/>
        <v>0</v>
      </c>
      <c r="L47" s="56" t="s">
        <v>33</v>
      </c>
      <c r="M47" s="55">
        <v>16666.67</v>
      </c>
    </row>
    <row r="48" spans="2:13" ht="63">
      <c r="B48" s="32" t="s">
        <v>30</v>
      </c>
      <c r="C48" s="57">
        <v>41</v>
      </c>
      <c r="D48" s="61" t="s">
        <v>74</v>
      </c>
      <c r="E48" s="61" t="s">
        <v>74</v>
      </c>
      <c r="F48" s="62" t="s">
        <v>142</v>
      </c>
      <c r="G48" s="62">
        <v>7</v>
      </c>
      <c r="H48" s="49"/>
      <c r="I48" s="49"/>
      <c r="J48" s="48">
        <f t="shared" si="2"/>
        <v>0</v>
      </c>
      <c r="K48" s="48">
        <f t="shared" si="3"/>
        <v>0</v>
      </c>
      <c r="L48" s="56" t="s">
        <v>33</v>
      </c>
      <c r="M48" s="55">
        <v>52500</v>
      </c>
    </row>
    <row r="49" spans="2:13" ht="63">
      <c r="B49" s="32" t="s">
        <v>30</v>
      </c>
      <c r="C49" s="57">
        <v>42</v>
      </c>
      <c r="D49" s="61" t="s">
        <v>75</v>
      </c>
      <c r="E49" s="61" t="s">
        <v>75</v>
      </c>
      <c r="F49" s="62" t="s">
        <v>142</v>
      </c>
      <c r="G49" s="62">
        <v>225</v>
      </c>
      <c r="H49" s="49"/>
      <c r="I49" s="49"/>
      <c r="J49" s="48">
        <f t="shared" si="2"/>
        <v>0</v>
      </c>
      <c r="K49" s="48">
        <f t="shared" si="3"/>
        <v>0</v>
      </c>
      <c r="L49" s="56" t="s">
        <v>33</v>
      </c>
      <c r="M49" s="55">
        <v>25312.5</v>
      </c>
    </row>
    <row r="50" spans="2:13" ht="63">
      <c r="B50" s="32" t="s">
        <v>30</v>
      </c>
      <c r="C50" s="57">
        <v>43</v>
      </c>
      <c r="D50" s="61" t="s">
        <v>76</v>
      </c>
      <c r="E50" s="61" t="s">
        <v>76</v>
      </c>
      <c r="F50" s="62" t="s">
        <v>142</v>
      </c>
      <c r="G50" s="62">
        <v>110</v>
      </c>
      <c r="H50" s="49"/>
      <c r="I50" s="49"/>
      <c r="J50" s="48">
        <f t="shared" si="2"/>
        <v>0</v>
      </c>
      <c r="K50" s="48">
        <f t="shared" si="3"/>
        <v>0</v>
      </c>
      <c r="L50" s="56" t="s">
        <v>33</v>
      </c>
      <c r="M50" s="55">
        <v>6416.67</v>
      </c>
    </row>
    <row r="51" spans="2:13" ht="75">
      <c r="B51" s="32" t="s">
        <v>30</v>
      </c>
      <c r="C51" s="57">
        <v>44</v>
      </c>
      <c r="D51" s="58" t="s">
        <v>77</v>
      </c>
      <c r="E51" s="58" t="s">
        <v>77</v>
      </c>
      <c r="F51" s="62" t="s">
        <v>142</v>
      </c>
      <c r="G51" s="62">
        <v>250</v>
      </c>
      <c r="H51" s="49"/>
      <c r="I51" s="49"/>
      <c r="J51" s="48">
        <f t="shared" si="2"/>
        <v>0</v>
      </c>
      <c r="K51" s="48">
        <f t="shared" si="3"/>
        <v>0</v>
      </c>
      <c r="L51" s="56" t="s">
        <v>33</v>
      </c>
      <c r="M51" s="55">
        <v>500000</v>
      </c>
    </row>
    <row r="52" spans="2:13" ht="63">
      <c r="B52" s="32" t="s">
        <v>30</v>
      </c>
      <c r="C52" s="57">
        <v>45</v>
      </c>
      <c r="D52" s="58" t="s">
        <v>78</v>
      </c>
      <c r="E52" s="58" t="s">
        <v>78</v>
      </c>
      <c r="F52" s="62" t="s">
        <v>142</v>
      </c>
      <c r="G52" s="62">
        <v>10</v>
      </c>
      <c r="H52" s="49"/>
      <c r="I52" s="49"/>
      <c r="J52" s="48">
        <f t="shared" si="2"/>
        <v>0</v>
      </c>
      <c r="K52" s="48">
        <f t="shared" si="3"/>
        <v>0</v>
      </c>
      <c r="L52" s="56" t="s">
        <v>33</v>
      </c>
      <c r="M52" s="55">
        <v>17500</v>
      </c>
    </row>
    <row r="53" spans="2:13" ht="63">
      <c r="B53" s="32" t="s">
        <v>30</v>
      </c>
      <c r="C53" s="57">
        <v>46</v>
      </c>
      <c r="D53" s="58" t="s">
        <v>79</v>
      </c>
      <c r="E53" s="58" t="s">
        <v>79</v>
      </c>
      <c r="F53" s="62" t="s">
        <v>142</v>
      </c>
      <c r="G53" s="62">
        <v>10</v>
      </c>
      <c r="H53" s="49"/>
      <c r="I53" s="49"/>
      <c r="J53" s="48">
        <f t="shared" si="2"/>
        <v>0</v>
      </c>
      <c r="K53" s="48">
        <f t="shared" si="3"/>
        <v>0</v>
      </c>
      <c r="L53" s="56" t="s">
        <v>33</v>
      </c>
      <c r="M53" s="55">
        <v>13750</v>
      </c>
    </row>
    <row r="54" spans="2:13" ht="63">
      <c r="B54" s="32" t="s">
        <v>30</v>
      </c>
      <c r="C54" s="57">
        <v>47</v>
      </c>
      <c r="D54" s="58" t="s">
        <v>80</v>
      </c>
      <c r="E54" s="58" t="s">
        <v>80</v>
      </c>
      <c r="F54" s="62" t="s">
        <v>142</v>
      </c>
      <c r="G54" s="62">
        <v>5</v>
      </c>
      <c r="H54" s="49"/>
      <c r="I54" s="49"/>
      <c r="J54" s="48">
        <f t="shared" si="2"/>
        <v>0</v>
      </c>
      <c r="K54" s="48">
        <f t="shared" si="3"/>
        <v>0</v>
      </c>
      <c r="L54" s="56" t="s">
        <v>33</v>
      </c>
      <c r="M54" s="55">
        <v>6250</v>
      </c>
    </row>
    <row r="55" spans="2:13" ht="63">
      <c r="B55" s="32" t="s">
        <v>30</v>
      </c>
      <c r="C55" s="57">
        <v>48</v>
      </c>
      <c r="D55" s="58" t="s">
        <v>81</v>
      </c>
      <c r="E55" s="58" t="s">
        <v>81</v>
      </c>
      <c r="F55" s="62" t="s">
        <v>142</v>
      </c>
      <c r="G55" s="62">
        <v>4</v>
      </c>
      <c r="H55" s="49"/>
      <c r="I55" s="49"/>
      <c r="J55" s="48">
        <f t="shared" si="2"/>
        <v>0</v>
      </c>
      <c r="K55" s="48">
        <f t="shared" si="3"/>
        <v>0</v>
      </c>
      <c r="L55" s="56" t="s">
        <v>33</v>
      </c>
      <c r="M55" s="55">
        <v>16666.67</v>
      </c>
    </row>
    <row r="56" spans="2:13" ht="63">
      <c r="B56" s="32" t="s">
        <v>30</v>
      </c>
      <c r="C56" s="57">
        <v>49</v>
      </c>
      <c r="D56" s="58" t="s">
        <v>82</v>
      </c>
      <c r="E56" s="58" t="s">
        <v>82</v>
      </c>
      <c r="F56" s="62" t="s">
        <v>142</v>
      </c>
      <c r="G56" s="62">
        <v>5</v>
      </c>
      <c r="H56" s="49"/>
      <c r="I56" s="49"/>
      <c r="J56" s="48">
        <f t="shared" si="2"/>
        <v>0</v>
      </c>
      <c r="K56" s="48">
        <f t="shared" si="3"/>
        <v>0</v>
      </c>
      <c r="L56" s="56" t="s">
        <v>33</v>
      </c>
      <c r="M56" s="55">
        <v>16666.67</v>
      </c>
    </row>
    <row r="57" spans="2:13" ht="63">
      <c r="B57" s="32" t="s">
        <v>30</v>
      </c>
      <c r="C57" s="57">
        <v>50</v>
      </c>
      <c r="D57" s="58" t="s">
        <v>83</v>
      </c>
      <c r="E57" s="58" t="s">
        <v>83</v>
      </c>
      <c r="F57" s="62" t="s">
        <v>142</v>
      </c>
      <c r="G57" s="62">
        <v>5</v>
      </c>
      <c r="H57" s="49"/>
      <c r="I57" s="49"/>
      <c r="J57" s="48">
        <f t="shared" si="2"/>
        <v>0</v>
      </c>
      <c r="K57" s="48">
        <f t="shared" si="3"/>
        <v>0</v>
      </c>
      <c r="L57" s="56" t="s">
        <v>33</v>
      </c>
      <c r="M57" s="55">
        <v>7083.34</v>
      </c>
    </row>
    <row r="58" spans="2:13" ht="63">
      <c r="B58" s="32" t="s">
        <v>30</v>
      </c>
      <c r="C58" s="57">
        <v>51</v>
      </c>
      <c r="D58" s="58" t="s">
        <v>84</v>
      </c>
      <c r="E58" s="58" t="s">
        <v>84</v>
      </c>
      <c r="F58" s="62" t="s">
        <v>142</v>
      </c>
      <c r="G58" s="62">
        <v>5</v>
      </c>
      <c r="H58" s="49"/>
      <c r="I58" s="49"/>
      <c r="J58" s="48">
        <f t="shared" si="2"/>
        <v>0</v>
      </c>
      <c r="K58" s="48">
        <f t="shared" si="3"/>
        <v>0</v>
      </c>
      <c r="L58" s="56" t="s">
        <v>33</v>
      </c>
      <c r="M58" s="55">
        <v>5416.67</v>
      </c>
    </row>
    <row r="59" spans="2:13" ht="63">
      <c r="B59" s="32" t="s">
        <v>30</v>
      </c>
      <c r="C59" s="57">
        <v>52</v>
      </c>
      <c r="D59" s="58" t="s">
        <v>85</v>
      </c>
      <c r="E59" s="58" t="s">
        <v>85</v>
      </c>
      <c r="F59" s="62" t="s">
        <v>142</v>
      </c>
      <c r="G59" s="62">
        <v>2</v>
      </c>
      <c r="H59" s="49"/>
      <c r="I59" s="49"/>
      <c r="J59" s="48">
        <f t="shared" si="2"/>
        <v>0</v>
      </c>
      <c r="K59" s="48">
        <f>I59*G59</f>
        <v>0</v>
      </c>
      <c r="L59" s="56" t="s">
        <v>33</v>
      </c>
      <c r="M59" s="55">
        <v>12500</v>
      </c>
    </row>
    <row r="60" spans="2:13" ht="63">
      <c r="B60" s="32" t="s">
        <v>30</v>
      </c>
      <c r="C60" s="57">
        <v>53</v>
      </c>
      <c r="D60" s="58" t="s">
        <v>86</v>
      </c>
      <c r="E60" s="58" t="s">
        <v>86</v>
      </c>
      <c r="F60" s="62" t="s">
        <v>142</v>
      </c>
      <c r="G60" s="62">
        <v>2</v>
      </c>
      <c r="H60" s="49"/>
      <c r="I60" s="49"/>
      <c r="J60" s="48">
        <f t="shared" si="2"/>
        <v>0</v>
      </c>
      <c r="K60" s="48">
        <f t="shared" si="3"/>
        <v>0</v>
      </c>
      <c r="L60" s="56" t="s">
        <v>33</v>
      </c>
      <c r="M60" s="55">
        <v>8750</v>
      </c>
    </row>
    <row r="61" spans="2:13" ht="63">
      <c r="B61" s="32" t="s">
        <v>30</v>
      </c>
      <c r="C61" s="57">
        <v>54</v>
      </c>
      <c r="D61" s="58" t="s">
        <v>87</v>
      </c>
      <c r="E61" s="58" t="s">
        <v>87</v>
      </c>
      <c r="F61" s="62" t="s">
        <v>142</v>
      </c>
      <c r="G61" s="62">
        <v>4</v>
      </c>
      <c r="H61" s="49"/>
      <c r="I61" s="49"/>
      <c r="J61" s="48">
        <f>H61*G61</f>
        <v>0</v>
      </c>
      <c r="K61" s="48">
        <f t="shared" si="3"/>
        <v>0</v>
      </c>
      <c r="L61" s="56" t="s">
        <v>33</v>
      </c>
      <c r="M61" s="55">
        <v>12500</v>
      </c>
    </row>
    <row r="62" spans="2:13" ht="63">
      <c r="B62" s="32" t="s">
        <v>30</v>
      </c>
      <c r="C62" s="57">
        <v>55</v>
      </c>
      <c r="D62" s="58" t="s">
        <v>88</v>
      </c>
      <c r="E62" s="58" t="s">
        <v>88</v>
      </c>
      <c r="F62" s="62" t="s">
        <v>142</v>
      </c>
      <c r="G62" s="62">
        <v>5</v>
      </c>
      <c r="H62" s="49"/>
      <c r="I62" s="49"/>
      <c r="J62" s="48">
        <f t="shared" si="2"/>
        <v>0</v>
      </c>
      <c r="K62" s="48">
        <f t="shared" si="3"/>
        <v>0</v>
      </c>
      <c r="L62" s="56" t="s">
        <v>33</v>
      </c>
      <c r="M62" s="55">
        <v>13000</v>
      </c>
    </row>
    <row r="63" spans="5:13" s="63" customFormat="1" ht="12.75">
      <c r="E63" s="64"/>
      <c r="F63" s="65"/>
      <c r="G63" s="66"/>
      <c r="H63" s="63" t="s">
        <v>143</v>
      </c>
      <c r="J63" s="63">
        <f>SUM(J8:J62)</f>
        <v>0</v>
      </c>
      <c r="K63" s="63">
        <f>SUM(K8:K62)</f>
        <v>0</v>
      </c>
      <c r="M63" s="67">
        <f>SUM(M8:M62)</f>
        <v>2864082.7399999993</v>
      </c>
    </row>
    <row r="65" spans="2:18" ht="20.25">
      <c r="B65" s="45" t="s">
        <v>15</v>
      </c>
      <c r="C65" s="45"/>
      <c r="D65" s="45"/>
      <c r="E65" s="45"/>
      <c r="F65" s="45"/>
      <c r="G65" s="45"/>
      <c r="H65" s="45"/>
      <c r="I65" s="45"/>
      <c r="J65" s="45"/>
      <c r="K65" s="45"/>
      <c r="L65" s="45"/>
      <c r="M65" s="45"/>
      <c r="N65" s="45"/>
      <c r="O65" s="45"/>
      <c r="P65" s="45"/>
      <c r="Q65" s="45"/>
      <c r="R65" s="45"/>
    </row>
    <row r="66" spans="2:18" ht="20.25">
      <c r="B66" s="45"/>
      <c r="C66" s="45"/>
      <c r="D66" s="45"/>
      <c r="E66" s="45"/>
      <c r="F66" s="45"/>
      <c r="G66" s="45"/>
      <c r="H66" s="45"/>
      <c r="I66" s="45"/>
      <c r="J66" s="45"/>
      <c r="K66" s="45"/>
      <c r="L66" s="45"/>
      <c r="M66" s="45"/>
      <c r="N66" s="45"/>
      <c r="O66" s="45"/>
      <c r="P66" s="45"/>
      <c r="Q66" s="45"/>
      <c r="R66" s="45"/>
    </row>
    <row r="67" spans="2:18" ht="20.25">
      <c r="B67" s="45" t="s">
        <v>16</v>
      </c>
      <c r="C67" s="45"/>
      <c r="D67" s="45"/>
      <c r="E67" s="45"/>
      <c r="F67" s="45"/>
      <c r="G67" s="45"/>
      <c r="H67" s="45"/>
      <c r="I67" s="45"/>
      <c r="J67" s="45"/>
      <c r="K67" s="45"/>
      <c r="L67" s="45"/>
      <c r="M67" s="45"/>
      <c r="N67" s="45"/>
      <c r="O67" s="45"/>
      <c r="P67" s="45"/>
      <c r="Q67" s="45"/>
      <c r="R67" s="45"/>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T17"/>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68" t="s">
        <v>25</v>
      </c>
      <c r="I12" s="68"/>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2024-06-20T06:53:54Z</dcterms:modified>
  <cp:category/>
  <cp:version/>
  <cp:contentType/>
  <cp:contentStatus/>
</cp:coreProperties>
</file>