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110.2\Dispozitive\+LP ADM 2026\+PROCEDURI CENTRALIZATE\CNTS Centralizat\DEMARARE\"/>
    </mc:Choice>
  </mc:AlternateContent>
  <xr:revisionPtr revIDLastSave="0" documentId="13_ncr:1_{A73948F3-37DB-4C00-BF37-B2C343D3C92D}" xr6:coauthVersionLast="47" xr6:coauthVersionMax="47" xr10:uidLastSave="{00000000-0000-0000-0000-000000000000}"/>
  <bookViews>
    <workbookView xWindow="-120" yWindow="-120" windowWidth="29040" windowHeight="15720" xr2:uid="{EB32613D-0D85-43A2-9C3D-466F43BCC82D}"/>
  </bookViews>
  <sheets>
    <sheet name="Sheet4" sheetId="1"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N24" i="1" l="1"/>
  <c r="BP24" i="1" s="1"/>
  <c r="BQ24" i="1" s="1"/>
  <c r="BN23" i="1"/>
  <c r="BP23" i="1" s="1"/>
  <c r="BQ23" i="1" s="1"/>
  <c r="BN22" i="1"/>
  <c r="BP22" i="1" s="1"/>
  <c r="BQ22" i="1" s="1"/>
  <c r="BP21" i="1"/>
  <c r="BQ21" i="1" s="1"/>
  <c r="BN21" i="1"/>
  <c r="BN20" i="1"/>
  <c r="BP20" i="1" s="1"/>
  <c r="BQ20" i="1" s="1"/>
  <c r="BP19" i="1"/>
  <c r="BQ19" i="1" s="1"/>
  <c r="BN19" i="1"/>
  <c r="BQ18" i="1"/>
  <c r="BP18" i="1"/>
  <c r="BN18" i="1"/>
  <c r="BP17" i="1"/>
  <c r="BQ17" i="1" s="1"/>
  <c r="BN17" i="1"/>
  <c r="BN16" i="1"/>
  <c r="BP16" i="1" s="1"/>
  <c r="BQ16" i="1" s="1"/>
  <c r="BN15" i="1"/>
  <c r="BP15" i="1" s="1"/>
  <c r="BQ15" i="1" s="1"/>
  <c r="BN14" i="1"/>
  <c r="BP14" i="1" s="1"/>
  <c r="BQ14" i="1" s="1"/>
  <c r="BP13" i="1"/>
  <c r="BQ13" i="1" s="1"/>
  <c r="BN13" i="1"/>
  <c r="BN12" i="1"/>
  <c r="BP12" i="1" s="1"/>
  <c r="BQ12" i="1" s="1"/>
  <c r="BP11" i="1"/>
  <c r="BQ11" i="1" s="1"/>
  <c r="BN11" i="1"/>
  <c r="BQ10" i="1"/>
  <c r="BP10" i="1"/>
  <c r="BN10" i="1"/>
  <c r="BP9" i="1"/>
  <c r="BQ9" i="1" s="1"/>
  <c r="BN9" i="1"/>
  <c r="BN8" i="1"/>
  <c r="BP8" i="1" s="1"/>
  <c r="BQ8" i="1" s="1"/>
  <c r="BN7" i="1"/>
  <c r="BP7" i="1" s="1"/>
  <c r="BQ7" i="1" s="1"/>
  <c r="BN6" i="1"/>
  <c r="BP6" i="1" s="1"/>
  <c r="BQ6" i="1" s="1"/>
  <c r="BN5" i="1"/>
  <c r="BP5" i="1" s="1"/>
  <c r="BQ5" i="1" s="1"/>
  <c r="BN4" i="1"/>
  <c r="BP4" i="1" s="1"/>
  <c r="BQ4" i="1" s="1"/>
  <c r="BP3" i="1"/>
  <c r="BQ3" i="1" s="1"/>
  <c r="BN3" i="1"/>
  <c r="BQ2" i="1"/>
  <c r="BP2" i="1"/>
  <c r="BN2" i="1"/>
  <c r="BP25" i="1" l="1"/>
</calcChain>
</file>

<file path=xl/sharedStrings.xml><?xml version="1.0" encoding="utf-8"?>
<sst xmlns="http://schemas.openxmlformats.org/spreadsheetml/2006/main" count="160" uniqueCount="116">
  <si>
    <t>Nr lot</t>
  </si>
  <si>
    <t xml:space="preserve">Nr. Lot </t>
  </si>
  <si>
    <t>Denumire Lot</t>
  </si>
  <si>
    <t>Specificația Tehnică</t>
  </si>
  <si>
    <t>Termen de Livrare</t>
  </si>
  <si>
    <t>Unitatea de măsură</t>
  </si>
  <si>
    <t>ADMINISTRATIA NATIONALA A PENITENCIARELOR (0004)</t>
  </si>
  <si>
    <t>CENTRUL DE MEDICINA LEGALA (0035)</t>
  </si>
  <si>
    <t>IMSP CENTRUL DE SANATATE DURLESTI (0254)</t>
  </si>
  <si>
    <t>IMSP CENTRUL DE SANATATE ORHEI NR 1 (0321)</t>
  </si>
  <si>
    <t>IMSP CENTRUL DE SANATATE RASCANI (0338)</t>
  </si>
  <si>
    <t>IMSP CENTRUL DE SANATATE TARACLIA (0379)</t>
  </si>
  <si>
    <t>IMSP CENTRUL DE SANATATE UNGHENI (0392)</t>
  </si>
  <si>
    <t>IMSP CENTRUL DE SANATATE VADUL LUI VODA (0394)</t>
  </si>
  <si>
    <t>IMSP CLINICA UNIVERSITARA DE ASISTENTA MEDICALA PRIMARA A USMF N TESTIMITANU (0421)</t>
  </si>
  <si>
    <t>Centrul Național de Transfuzie a Sângelui</t>
  </si>
  <si>
    <t>IMSP INSTITUTUL DE PNEUMOLOGIE CHIRIL DRAGANIUC (0428)</t>
  </si>
  <si>
    <t>Institutul de  Neurologie Neurochirurgie „Diomid Gherman”</t>
  </si>
  <si>
    <t>Institutul de Cardiologie</t>
  </si>
  <si>
    <t>Institutul de Medicină Urgentă</t>
  </si>
  <si>
    <t>Institutul Mamei și Copilului</t>
  </si>
  <si>
    <t>IMSP INSTITUTUL ONCOLOGIC (0430)</t>
  </si>
  <si>
    <t>Maternitatea municipală nr. 2</t>
  </si>
  <si>
    <t>IMSP SPITALUL CLINIC BALTI (0436)</t>
  </si>
  <si>
    <t>IMSP SPITALUL CLINIC MUNICIPAL SFANTA TREIME (0446)</t>
  </si>
  <si>
    <t>IMSP SPITALUL CLINIC MUNICIPAL SFANTUL ARHANGHEL MIHAIL (0447)</t>
  </si>
  <si>
    <t>Spitalul Clinic Municipal „Gh. Paladi”</t>
  </si>
  <si>
    <t>IMSP SPITALUL CLINIC MUNICIPAL DE COPII V IGNATENCO (0442)</t>
  </si>
  <si>
    <t>Spitalul Clinic Republican „Timofei Moșneaga”</t>
  </si>
  <si>
    <t>IMSP SPITALUL CLINIC DE TRAUMATOLOGIE SI ORTOPEDIE (0439)</t>
  </si>
  <si>
    <t>Spitalul de Stat</t>
  </si>
  <si>
    <t>IMSP SPITALUL RAIONAL ANENII NOI (0453)</t>
  </si>
  <si>
    <t>IMSP SPITALUL RAIONAL BASARABEASCA (0454)</t>
  </si>
  <si>
    <t>IMSP SPITALUL RAIONAL BRICENI (0455)</t>
  </si>
  <si>
    <t>IMSP SPITALUL RAIONAL CAHUL (0456)</t>
  </si>
  <si>
    <t>IMSP SPITALUL RAIONAL CALARASI (0457)</t>
  </si>
  <si>
    <t>IMSP SPITALUL RAIONAL CANTEMIR (0458)</t>
  </si>
  <si>
    <t>Spitalul Raional Căuşeni</t>
  </si>
  <si>
    <t>IMSP SPITALUL RAIONAL CEADIR-LUNGA (0460)</t>
  </si>
  <si>
    <t>IMSP SPITALUL RAIONAL CIMISLIA (0461)</t>
  </si>
  <si>
    <t>Spitalul Raional Comrat</t>
  </si>
  <si>
    <t>IMSP SPITALUL RAIONAL CRIULENI (0463)</t>
  </si>
  <si>
    <t>IMSP SPITALUL RAIONAL DONDUSENI (0464)</t>
  </si>
  <si>
    <t>Spitalul Raional Drochia</t>
  </si>
  <si>
    <t>IMSP SPITALUL RAIONAL EDINET (0466)</t>
  </si>
  <si>
    <t>Spitalul Raional Făleşti</t>
  </si>
  <si>
    <t>Spitalul Raional Floreşti</t>
  </si>
  <si>
    <t>IMSP SPITALUL RAIONAL GLODENI (0469)</t>
  </si>
  <si>
    <t>Spitalul Raional Hînceşti</t>
  </si>
  <si>
    <t>IMSP SPITALUL RAIONAL IALOVENI (0471)</t>
  </si>
  <si>
    <t>Spitalul Raional Leova</t>
  </si>
  <si>
    <t>Spitalul Raional Nisporeni</t>
  </si>
  <si>
    <t>IMSP SPITALUL RAIONAL OCNITA (0474)</t>
  </si>
  <si>
    <t>IMSP SPITALUL RAIONAL ORHEI (0475)</t>
  </si>
  <si>
    <t>IMSP SPITALUL RAIONAL REZINA (0477)</t>
  </si>
  <si>
    <t>Spitalul Raional Rîşcani</t>
  </si>
  <si>
    <t xml:space="preserve">Spitalul Raional Sîngerei </t>
  </si>
  <si>
    <t>IMSP SPITALUL RAIONAL SOLDANESTI (0479)</t>
  </si>
  <si>
    <t>Spitalul Raional Soroca</t>
  </si>
  <si>
    <t>Spitalul Raional Ştefan - Vodă</t>
  </si>
  <si>
    <t>IMSP SPITALUL RAIONAL STRASENI (0482)</t>
  </si>
  <si>
    <t>IMSP SPITALUL RAIONAL TARACLIA (0483)</t>
  </si>
  <si>
    <t>Spitalul Raional Telenești</t>
  </si>
  <si>
    <t>IMSP SPITALUL RAIONAL UNGHENI (0485)</t>
  </si>
  <si>
    <t>Spitalul Raional Vulcăneşti</t>
  </si>
  <si>
    <t>Cantitatea totală</t>
  </si>
  <si>
    <t>Preț fără TVA</t>
  </si>
  <si>
    <t>Suma alocată</t>
  </si>
  <si>
    <t>Reagent monoclonal anti-A (ml)  ( 006013 )</t>
  </si>
  <si>
    <t>Destinaţie: pentru determinarea antigenelor eritrocitari în sângele donatorilor şi pacienţilor.
Proprietăţi:  
Tipul anticorpilor – clasa IgM.
Sensibilitate - cu Ag corespunzător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</si>
  <si>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 xml:space="preserve">Februarie 2026
IMSP conform 
anexei </t>
  </si>
  <si>
    <t>ml</t>
  </si>
  <si>
    <t>Reagent monoclonal anti-B (ml)  ( 006014 )</t>
  </si>
  <si>
    <t>Reagent monoclonal anti-AB (ml)  ( 006015 )</t>
  </si>
  <si>
    <t>Destinaţie: pentru determinarea antigenelor eritrocitari în sângele donatorilor şi pacienţilor.
Proprietăţi:  
Tipul anticorpilor – clasa IgM.
Sensibilitate- cu Ag-e corespunzătoare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</si>
  <si>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 xml:space="preserve">Februarie 2026
IMSP conform anexei </t>
  </si>
  <si>
    <t>Reagent monoclonal anti-A1 (ml)  ( 006016 )</t>
  </si>
  <si>
    <t>Destinaţie: pentru determinarea antigenelor eritrocitari în sângele donatorilor şi pacienţilor.
Proprietăţi:  
Reagent stabilizat, de origine vegetală, care conține aglutinine destinate pentru determinarea subgrupelor A1 și A1B  a antigenului A. Sensibilitate - cu Ag corespunzător. Specificitate - conform Ag fără hemoliză imună şi reacţii false de aglutinare. 
Metoda de utilizare a reagentului pe placă și tub la T° camerei (18-25°C), examen vizual. 
Aspectul vizual - fără rulouri şi precipitat.
Forma de ambalare: în flacoane de  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</si>
  <si>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Reagent monoclonal anti-D IgM (ml)  ( 006018 )</t>
  </si>
  <si>
    <t>Destinaţie: pentru determinarea antigenelor eritrocitari în sângele donatorilor şi pacienţilor.
Proprietăţi:  
Tipul anticorpilor – clasa IgM.
Sensibilitate -  cu Ag corespunzător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</si>
  <si>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Reagent monoclonal anti-D IgM+IgG (ml)  ( 006019 )</t>
  </si>
  <si>
    <t>Destinaţie: pentru determinarea antigenelor eritrocitare în sângele  donatorilor şi pacienţilor.
Proprietăţi: 
Tipul anticorpilor – clasa IgM și IgG.
Sensibilitate -  cu Ag corespunzător
a) aviditate în primele 15 secunde, metoda pe placă.
b) intensitatea reacţiei de la 3+ până la 4+, metoda pe placă și tub Specificitate - conform Ag fără hemoliză imună şi reacţii false de aglutinare.
Metoda de utilizare a reagentului – incubarea în tub la T°  camerei 18-25 °C și 37°C în testul antiglobulinic indirect (TAI),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</si>
  <si>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Reagent monoclonal anti-C (IgM)</t>
  </si>
  <si>
    <t>Reagent monoclonal anti-c (IgM)</t>
  </si>
  <si>
    <t>Reagent monoclonal anti-E (IgM)</t>
  </si>
  <si>
    <t>Reagent monoclonal anti-e (IgM)</t>
  </si>
  <si>
    <t>Reagent monoclonal anti-Kell (ml)  ( 006020 )</t>
  </si>
  <si>
    <t>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</si>
  <si>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Ser polispecific antiglobulinic (ml)  ( 006021 )</t>
  </si>
  <si>
    <t>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până la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</si>
  <si>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IgG-celule acoperite (ml)  ( 006022 ) (termen valabilitate cel puțin 30 zile de la data producerii)</t>
  </si>
  <si>
    <t>Destinaţie: pentru confirmarea şi validarea rezultatelor negative în testul antiglobulinic.
Proprietăţi:
Suspensie eritrocitară:
a) de  grup sanguin  0;
b) sensibilizate (acoperite) cu IgG;
c) concentrație – cuprinsă între 2% și 5%.
d) stabilitate reactivitate și specificitate produs  pe o perioadă de cel puțin 60 de zile de la data producerii.
Forma de ambalare:
Flacoane de până la 10 ml, livrate în ambalaje sigure, marcate şi etichetate de către producător cu informaţii (nume, număr de lot, numărul de serie, termenele de valabilitate, condiţii de depozitare). Datele de identificare afişate pe cutie vor coincide cu eticheta obligatorie a flaconului.
Termen valabilitate cel puțin 60 de zile de la data producerii.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50% (30 zile) din termenul total de valabilitate a acestuia.</t>
  </si>
  <si>
    <t xml:space="preserve">Ianuarie 2026
Martie 2026
Mai 2026
Iulie 2026
Septembrie 2026
Noiembrie 2026
IMSP conform anexei </t>
  </si>
  <si>
    <t>Soluția LISS, tip II (ml)  ( 006023 )</t>
  </si>
  <si>
    <t>Destinaţie: pentru tehnica de aglutinare în tub.
Proprietăţi:
- pH 6,5 - 7,0.
- asigurarea creşterii ratei de asociere a anticorpilor şi îmbunătățirea reacţiei antigen/antcicorp; 
Aspectul - lipsa opalescenței sau particulelor la inspecția vizuala.
Forma de ambalare: în flacoane de la 50 ml până la 500 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Nota: 
În cazul solicitării unui volum mai mic decît volumul minim al flaconului oferit de agent economic castigator, instiuția contractantă va primi o cantitate de reagent mai mare decît cea solicitată în limita volumului cel mai mic livrat de agentul economic.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</si>
  <si>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tub cu EDTA (un)  ( 006025 )</t>
  </si>
  <si>
    <t>Destinaţie: pentru recoltarea sângelui de la pacient, pacient/recipient destinat examinărilor de laborator.
Proprietăţi: volum 8-10 ml, asigurată cu conservant tip EDTA K3, cu capac.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etichetele fiecărei eprubete.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t>
  </si>
  <si>
    <t>Bucată</t>
  </si>
  <si>
    <t>tub  tip 10x75 mm (un)  ( 006026 )</t>
  </si>
  <si>
    <t>Destinaţie: pentru realizarea examinărilor imunohematologice, metoda în tub.
Proprietăţi: dimensiuni 10mm×75mm, fără gel/soluţii de conservare şi/sau anticoagulanţi.
Forma de ambalare: livrat în ambalaj, marcat şi etichetat de producător cu menţionarea datelor de identitate (denumire produs, număr lot/serie, termen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t>
  </si>
  <si>
    <t xml:space="preserve"> Card cu gel pentru identificare antigene ABO si Rhesus D</t>
  </si>
  <si>
    <t>Destinaţie: Pentru determinarea antigenelor eritrocitari în sângele  pacienţilor după sistemul AB0 şi Rhesus D.
Proprietăţi:
Coloane cu gel ce conțin minim necesar de anticorpi monoclonali pentru determinarea antigenelor A, B, D și  control.
Aspectul - fără rulouri şi precipitat, gel omogenizat.
Compatibil cu echipamentul  existent în laboratorul instituției.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</si>
  <si>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Card cu gel pentru fenotiparea antigenelor  eritrocitare a sistemului Rhesus şi Kell</t>
  </si>
  <si>
    <t>Destinaţie: Pentru fenotiparea  antigenelor eritrocitari în sângele  donatorilor şi pacienţilor după sistemul  Rhesus şi Kell. 
Proprietăţi:
Coloane cu gel ce conțin minim necesar de anticorpi monoclonali pentru determinarea antigenelor C, c, E, e, K şi control.
Aspectul - fără rulouri şi precipitat, gel omogenizat.
Compatibil cu echipamentul  existent în laboratorul instituției.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</si>
  <si>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Card de gel cu ser antiglobulinic polispecific şi soluţie cu putere ionică scăzută</t>
  </si>
  <si>
    <t>Destinaţie: Pentru efectuarea testului antiglobulinic (COOMBS) direct și indirect.
Proprietăţi:
Coloane cu gel ce conțin antiglobulina umană (AGU), sunt utilizate în determinare, identificare anticorpi antieritrocitari, compatibilitatea sangvină pretransfuzională și testul antiglobulinic direct (TAD).
Aspectul - fără rulouri şi precipitat, gel omogenizat.
Compatibil cu echipamentul existent în laboratorul instituției.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</si>
  <si>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Panel eritrocitar din 3 celule - test (set)  ( 006030 )</t>
  </si>
  <si>
    <t>Destinaţie: pentru detectarea anticorpilor antieritrocitari iregulari la etapa scrining a sîngelui donat, prin metoda în tub.
Proprietăţi:
a) solutie stabilizată de grupa O cu cantitate minimă obligatorie de antigeni principali: D, C, E, c, e, Cw, K, k, Kpa, Kpb, Fya, Fyb, Jka, Jkb, M, N, S, s, Lea, Leb și altele.
b) reactivitate şi specificitate -reacţia clară a reagenţiilor selectaţi cu antigenele eritrocitare corespunzătoare. 
c) aspect - lichidul supernatant nu are semne de hemoliză sau opalescenţă la inspecţia vizuală.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fiecărui component al setului.
Termen valabilitate cel puțin 60 de zile de la data producerii.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50% (30 zile) din termenul total de valabilitate a acestuia.</t>
  </si>
  <si>
    <t xml:space="preserve">lunar
IMSP conform anexei </t>
  </si>
  <si>
    <t>Set</t>
  </si>
  <si>
    <t>Panel eritrocitar din 10 celule - test</t>
  </si>
  <si>
    <t>Destinaţie: pentru identificarea anticorpilor antieritrocitari iregulari la etapa scrining a sîngelui donat, prin metoda în tub.
Proprietăţi:
a) solutie stabilizată de grupa O cu cantitate minimă obligatorie de antigeni principali: D, C, E, c, e, Cw, K, k, Kpa, Kpb, Fya, Fyb, Jka, Jkb, M, N, S, s, Lea, Leb și altele.
b) reactivitate şi specificitate -reacţia clară a reagenţiilor selectaţi cu antigenele eritrocitare corespunzătoare. 
c) aspect - lichidul supernatant nu are semne de hemoliză sau opalescenţă la inspecţia vizuală.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fiecărui component al setului.
Termen valabilitate cel puțin 60 de zile de la data producerii.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50% (30 zile) din termenul total de valabilitate a acestuia.</t>
  </si>
  <si>
    <t>Reagent monoclonal anti-A1 (ml) TUB  ( 006017 )</t>
  </si>
  <si>
    <t>Destinaţie: pentru determinarea antigenelor eritrocitari în sângele donatorilor şi pacienţilor.
Proprietăţi:  
Reagent stabilizat, de origine vegetală, care conține aglutinine destinate pentru determinarea subgrupelor A1 și A1B  a antigenului A. Sensibilitate - cu Ag corespunzător. Specificitate - conform Ag fără hemoliză imună şi reacţii false de aglutinare. 
Metoda de utilizare a reagentului în tub la T° camerei (18-25°C), examen vizual. 
Aspectul vizual - fără rulouri şi precipitat.
Forma de ambalare: în flacoane de  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</si>
  <si>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Soluția LISS, tip I (ml)  ( 006024 )</t>
  </si>
  <si>
    <t>Destinaţie: pentru tehnica de aglutinare în gel.
Proprietăţi:
- pH 6,5 - 7,0.
- asigură creşterea ratei de asociere a anticorpilor şi îmbunătățirea  reacţiei antigen/antcicorp; 
Aspectul - lipsa opalescenței sau particulelor la inspecția vizuala.
Forma de ambalare: în flacoane de la 50 ml până la 500 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</si>
</sst>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1"/>
      <color theme="1"/>
      <name val="Calibri"/>
      <family val="2"/>
      <scheme val="minor"/>
    </font>
    <font>
      <sz val="11"/>
      <color theme="1"/>
      <name val="Calibri"/>
      <family val="2"/>
      <scheme val="minor"/>
    </font>
    <font>
      <sz val="11"/>
      <color theme="1"/>
      <name val="Times New Roman"/>
      <family val="1"/>
      <charset val="204"/>
    </font>
    <font>
      <b/>
      <sz val="11"/>
      <color theme="1"/>
      <name val="Times New Roman"/>
      <family val="1"/>
      <charset val="204"/>
    </font>
    <font>
      <sz val="8"/>
      <name val="Arial"/>
      <family val="2"/>
    </font>
    <font>
      <b/>
      <sz val="8"/>
      <color indexed="18"/>
      <name val="Arial Narrow"/>
      <family val="2"/>
      <charset val="204"/>
    </font>
    <font>
      <b/>
      <sz val="8"/>
      <color indexed="12"/>
      <name val="Arial Narrow"/>
      <family val="2"/>
      <charset val="204"/>
    </font>
    <font>
      <sz val="11"/>
      <name val="Times New Roman"/>
      <family val="1"/>
      <charset val="204"/>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20">
    <xf numFmtId="0" fontId="0" fillId="0" borderId="0" xfId="0"/>
    <xf numFmtId="0" fontId="2" fillId="0" borderId="1" xfId="0" applyFont="1" applyBorder="1" applyAlignment="1">
      <alignment wrapText="1"/>
    </xf>
    <xf numFmtId="0" fontId="3" fillId="0" borderId="2" xfId="0" applyFont="1" applyBorder="1" applyAlignment="1">
      <alignment wrapText="1"/>
    </xf>
    <xf numFmtId="0" fontId="3" fillId="0" borderId="2" xfId="0" applyFont="1" applyBorder="1" applyAlignment="1">
      <alignment horizontal="left" wrapText="1"/>
    </xf>
    <xf numFmtId="0" fontId="5" fillId="0" borderId="2" xfId="2" applyFont="1" applyBorder="1" applyAlignment="1">
      <alignment horizontal="center" vertical="center" wrapText="1"/>
    </xf>
    <xf numFmtId="0" fontId="2" fillId="0" borderId="0" xfId="0" applyFont="1" applyAlignment="1">
      <alignment wrapText="1"/>
    </xf>
    <xf numFmtId="0" fontId="2" fillId="2" borderId="1" xfId="0" applyFont="1" applyFill="1" applyBorder="1"/>
    <xf numFmtId="0" fontId="2" fillId="0" borderId="2" xfId="0" applyFont="1" applyBorder="1"/>
    <xf numFmtId="0" fontId="2" fillId="0" borderId="2" xfId="0" applyFont="1" applyBorder="1" applyAlignment="1">
      <alignment horizontal="left" wrapText="1"/>
    </xf>
    <xf numFmtId="2" fontId="6" fillId="0" borderId="2" xfId="2" applyNumberFormat="1" applyFont="1" applyBorder="1" applyAlignment="1">
      <alignment horizontal="right" vertical="center" indent="1"/>
    </xf>
    <xf numFmtId="0" fontId="2" fillId="2" borderId="0" xfId="0" applyFont="1" applyFill="1"/>
    <xf numFmtId="0" fontId="6" fillId="0" borderId="2" xfId="2" applyFont="1" applyBorder="1" applyAlignment="1">
      <alignment horizontal="right" vertical="center" indent="1"/>
    </xf>
    <xf numFmtId="0" fontId="2" fillId="0" borderId="2" xfId="0" applyFont="1" applyBorder="1" applyAlignment="1">
      <alignment wrapText="1"/>
    </xf>
    <xf numFmtId="0" fontId="2" fillId="0" borderId="1" xfId="0" applyFont="1" applyBorder="1"/>
    <xf numFmtId="0" fontId="2" fillId="0" borderId="2" xfId="0" applyFont="1" applyBorder="1" applyAlignment="1">
      <alignment horizontal="left"/>
    </xf>
    <xf numFmtId="0" fontId="2" fillId="0" borderId="0" xfId="0" applyFont="1"/>
    <xf numFmtId="0" fontId="2" fillId="3" borderId="2" xfId="0" applyFont="1" applyFill="1" applyBorder="1"/>
    <xf numFmtId="0" fontId="7" fillId="0" borderId="2" xfId="2" applyFont="1" applyBorder="1" applyAlignment="1">
      <alignment horizontal="left" vertical="top" wrapText="1" indent="2"/>
    </xf>
    <xf numFmtId="43" fontId="3" fillId="0" borderId="2" xfId="1" applyFont="1" applyBorder="1"/>
    <xf numFmtId="0" fontId="2" fillId="0" borderId="0" xfId="0" applyFont="1" applyAlignment="1">
      <alignment horizontal="left"/>
    </xf>
  </cellXfs>
  <cellStyles count="3">
    <cellStyle name="Comma" xfId="1" builtinId="3"/>
    <cellStyle name="Normal" xfId="0" builtinId="0"/>
    <cellStyle name="Normal_Sheet1" xfId="2" xr:uid="{DEFC3F24-8472-4115-9F3E-4B1F689DF5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10840-FB46-463A-A850-279911FE98C2}">
  <dimension ref="A1:BQ25"/>
  <sheetViews>
    <sheetView tabSelected="1" topLeftCell="B1" workbookViewId="0">
      <pane xSplit="2" topLeftCell="D1" activePane="topRight" state="frozen"/>
      <selection activeCell="B1" sqref="B1"/>
      <selection pane="topRight" activeCell="AY15" sqref="AY15"/>
    </sheetView>
  </sheetViews>
  <sheetFormatPr defaultRowHeight="45" customHeight="1" x14ac:dyDescent="0.25"/>
  <cols>
    <col min="1" max="1" width="9.140625" style="15"/>
    <col min="2" max="2" width="7.28515625" style="15" customWidth="1"/>
    <col min="3" max="3" width="25.140625" style="19" customWidth="1"/>
    <col min="4" max="4" width="22.28515625" style="19" customWidth="1"/>
    <col min="5" max="5" width="19.5703125" style="19" customWidth="1"/>
    <col min="6" max="6" width="9.28515625" style="19" customWidth="1"/>
    <col min="7" max="15" width="13.85546875" style="15" customWidth="1"/>
    <col min="16" max="16" width="9.140625" style="15" customWidth="1"/>
    <col min="17" max="17" width="13.85546875" style="15" customWidth="1"/>
    <col min="18" max="65" width="9.140625" style="15" customWidth="1"/>
    <col min="66" max="66" width="9.140625" style="15"/>
    <col min="67" max="67" width="9.140625" style="15" hidden="1" customWidth="1"/>
    <col min="68" max="68" width="15.7109375" style="15" hidden="1" customWidth="1"/>
    <col min="69" max="69" width="0" style="15" hidden="1" customWidth="1"/>
    <col min="70" max="16384" width="9.140625" style="15"/>
  </cols>
  <sheetData>
    <row r="1" spans="1:69" s="5" customFormat="1" ht="45" customHeight="1" x14ac:dyDescent="0.25">
      <c r="A1" s="1" t="s">
        <v>0</v>
      </c>
      <c r="B1" s="2" t="s">
        <v>1</v>
      </c>
      <c r="C1" s="3" t="s">
        <v>2</v>
      </c>
      <c r="D1" s="3" t="s">
        <v>3</v>
      </c>
      <c r="E1" s="3" t="s">
        <v>4</v>
      </c>
      <c r="F1" s="3" t="s">
        <v>5</v>
      </c>
      <c r="G1" s="4" t="s">
        <v>6</v>
      </c>
      <c r="H1" s="4" t="s">
        <v>7</v>
      </c>
      <c r="I1" s="4" t="s">
        <v>8</v>
      </c>
      <c r="J1" s="4" t="s">
        <v>9</v>
      </c>
      <c r="K1" s="4" t="s">
        <v>10</v>
      </c>
      <c r="L1" s="4" t="s">
        <v>11</v>
      </c>
      <c r="M1" s="4" t="s">
        <v>12</v>
      </c>
      <c r="N1" s="4" t="s">
        <v>13</v>
      </c>
      <c r="O1" s="4"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row>
    <row r="2" spans="1:69" s="10" customFormat="1" ht="45" customHeight="1" x14ac:dyDescent="0.25">
      <c r="A2" s="6">
        <v>1</v>
      </c>
      <c r="B2" s="7">
        <v>1</v>
      </c>
      <c r="C2" s="8" t="s">
        <v>68</v>
      </c>
      <c r="D2" s="8" t="s">
        <v>69</v>
      </c>
      <c r="E2" s="8" t="s">
        <v>70</v>
      </c>
      <c r="F2" s="8" t="s">
        <v>71</v>
      </c>
      <c r="G2" s="9">
        <v>4</v>
      </c>
      <c r="H2" s="9">
        <v>300</v>
      </c>
      <c r="I2" s="9">
        <v>30</v>
      </c>
      <c r="J2" s="9">
        <v>200</v>
      </c>
      <c r="K2" s="9">
        <v>30</v>
      </c>
      <c r="L2" s="9">
        <v>20</v>
      </c>
      <c r="M2" s="9">
        <v>50</v>
      </c>
      <c r="N2" s="9">
        <v>30</v>
      </c>
      <c r="O2" s="9">
        <v>60</v>
      </c>
      <c r="P2" s="7">
        <v>70</v>
      </c>
      <c r="Q2" s="7">
        <v>20</v>
      </c>
      <c r="R2" s="7">
        <v>20</v>
      </c>
      <c r="S2" s="7">
        <v>250</v>
      </c>
      <c r="T2" s="7">
        <v>1000</v>
      </c>
      <c r="U2" s="7">
        <v>130</v>
      </c>
      <c r="V2" s="7">
        <v>700</v>
      </c>
      <c r="W2" s="7">
        <v>10</v>
      </c>
      <c r="X2" s="7">
        <v>1500</v>
      </c>
      <c r="Y2" s="7">
        <v>300</v>
      </c>
      <c r="Z2" s="7">
        <v>200</v>
      </c>
      <c r="AA2" s="7">
        <v>350</v>
      </c>
      <c r="AB2" s="7"/>
      <c r="AC2" s="7">
        <v>600</v>
      </c>
      <c r="AD2" s="7"/>
      <c r="AE2" s="7">
        <v>60</v>
      </c>
      <c r="AF2" s="7">
        <v>90</v>
      </c>
      <c r="AG2" s="9">
        <v>20</v>
      </c>
      <c r="AH2" s="7">
        <v>150</v>
      </c>
      <c r="AI2" s="7">
        <v>520</v>
      </c>
      <c r="AJ2" s="7">
        <v>100</v>
      </c>
      <c r="AK2" s="9">
        <v>20</v>
      </c>
      <c r="AL2" s="7">
        <v>50</v>
      </c>
      <c r="AM2" s="7">
        <v>50</v>
      </c>
      <c r="AN2" s="7">
        <v>30</v>
      </c>
      <c r="AO2" s="7">
        <v>30</v>
      </c>
      <c r="AP2" s="7">
        <v>50</v>
      </c>
      <c r="AQ2" s="7">
        <v>20</v>
      </c>
      <c r="AR2" s="7">
        <v>20</v>
      </c>
      <c r="AS2" s="7">
        <v>180</v>
      </c>
      <c r="AT2" s="7">
        <v>20</v>
      </c>
      <c r="AU2" s="7">
        <v>60</v>
      </c>
      <c r="AV2" s="7">
        <v>120</v>
      </c>
      <c r="AW2" s="7">
        <v>30</v>
      </c>
      <c r="AX2" s="7">
        <v>10</v>
      </c>
      <c r="AY2" s="7">
        <v>30</v>
      </c>
      <c r="AZ2" s="7">
        <v>30</v>
      </c>
      <c r="BA2" s="7">
        <v>40</v>
      </c>
      <c r="BB2" s="7">
        <v>560</v>
      </c>
      <c r="BC2" s="7">
        <v>60</v>
      </c>
      <c r="BD2" s="7">
        <v>40</v>
      </c>
      <c r="BE2" s="7">
        <v>60</v>
      </c>
      <c r="BF2" s="7">
        <v>10</v>
      </c>
      <c r="BG2" s="7">
        <v>50</v>
      </c>
      <c r="BH2" s="7">
        <v>10</v>
      </c>
      <c r="BI2" s="7">
        <v>120</v>
      </c>
      <c r="BJ2" s="9">
        <v>40</v>
      </c>
      <c r="BK2" s="7">
        <v>30</v>
      </c>
      <c r="BL2" s="7">
        <v>250</v>
      </c>
      <c r="BM2" s="7">
        <v>70</v>
      </c>
      <c r="BN2" s="7">
        <f>SUM(P2:BM2)</f>
        <v>8180</v>
      </c>
      <c r="BO2" s="7">
        <v>2.89</v>
      </c>
      <c r="BP2" s="7">
        <f>BO2*BN2</f>
        <v>23640.2</v>
      </c>
      <c r="BQ2" s="10">
        <f>BP2*0.01%</f>
        <v>2.36402</v>
      </c>
    </row>
    <row r="3" spans="1:69" s="10" customFormat="1" ht="45" customHeight="1" x14ac:dyDescent="0.25">
      <c r="A3" s="6">
        <v>2</v>
      </c>
      <c r="B3" s="7">
        <v>2</v>
      </c>
      <c r="C3" s="8" t="s">
        <v>72</v>
      </c>
      <c r="D3" s="8" t="s">
        <v>69</v>
      </c>
      <c r="E3" s="8" t="s">
        <v>70</v>
      </c>
      <c r="F3" s="8" t="s">
        <v>71</v>
      </c>
      <c r="G3" s="9">
        <v>4</v>
      </c>
      <c r="H3" s="9">
        <v>300</v>
      </c>
      <c r="I3" s="9">
        <v>30</v>
      </c>
      <c r="J3" s="9">
        <v>200</v>
      </c>
      <c r="K3" s="9">
        <v>30</v>
      </c>
      <c r="L3" s="9">
        <v>20</v>
      </c>
      <c r="M3" s="9">
        <v>50</v>
      </c>
      <c r="N3" s="9">
        <v>30</v>
      </c>
      <c r="O3" s="9">
        <v>60</v>
      </c>
      <c r="P3" s="7">
        <v>70</v>
      </c>
      <c r="Q3" s="7">
        <v>20</v>
      </c>
      <c r="R3" s="7">
        <v>20</v>
      </c>
      <c r="S3" s="7">
        <v>250</v>
      </c>
      <c r="T3" s="7">
        <v>1000</v>
      </c>
      <c r="U3" s="7">
        <v>130</v>
      </c>
      <c r="V3" s="7">
        <v>700</v>
      </c>
      <c r="W3" s="7">
        <v>10</v>
      </c>
      <c r="X3" s="7">
        <v>1500</v>
      </c>
      <c r="Y3" s="7">
        <v>300</v>
      </c>
      <c r="Z3" s="7">
        <v>200</v>
      </c>
      <c r="AA3" s="7">
        <v>350</v>
      </c>
      <c r="AB3" s="7"/>
      <c r="AC3" s="7">
        <v>600</v>
      </c>
      <c r="AD3" s="7">
        <v>250</v>
      </c>
      <c r="AE3" s="7">
        <v>60</v>
      </c>
      <c r="AF3" s="7">
        <v>90</v>
      </c>
      <c r="AG3" s="9">
        <v>20</v>
      </c>
      <c r="AH3" s="7">
        <v>150</v>
      </c>
      <c r="AI3" s="7">
        <v>520</v>
      </c>
      <c r="AJ3" s="7">
        <v>100</v>
      </c>
      <c r="AK3" s="9">
        <v>20</v>
      </c>
      <c r="AL3" s="7">
        <v>50</v>
      </c>
      <c r="AM3" s="7">
        <v>50</v>
      </c>
      <c r="AN3" s="7">
        <v>30</v>
      </c>
      <c r="AO3" s="7">
        <v>20</v>
      </c>
      <c r="AP3" s="7">
        <v>50</v>
      </c>
      <c r="AQ3" s="7">
        <v>20</v>
      </c>
      <c r="AR3" s="7">
        <v>20</v>
      </c>
      <c r="AS3" s="7">
        <v>180</v>
      </c>
      <c r="AT3" s="7">
        <v>20</v>
      </c>
      <c r="AU3" s="7">
        <v>60</v>
      </c>
      <c r="AV3" s="7">
        <v>120</v>
      </c>
      <c r="AW3" s="7">
        <v>30</v>
      </c>
      <c r="AX3" s="7">
        <v>10</v>
      </c>
      <c r="AY3" s="7">
        <v>30</v>
      </c>
      <c r="AZ3" s="7">
        <v>30</v>
      </c>
      <c r="BA3" s="7">
        <v>40</v>
      </c>
      <c r="BB3" s="7">
        <v>560</v>
      </c>
      <c r="BC3" s="7">
        <v>60</v>
      </c>
      <c r="BD3" s="7">
        <v>40</v>
      </c>
      <c r="BE3" s="7">
        <v>60</v>
      </c>
      <c r="BF3" s="7">
        <v>10</v>
      </c>
      <c r="BG3" s="7">
        <v>50</v>
      </c>
      <c r="BH3" s="7">
        <v>10</v>
      </c>
      <c r="BI3" s="7">
        <v>120</v>
      </c>
      <c r="BJ3" s="9">
        <v>40</v>
      </c>
      <c r="BK3" s="7">
        <v>30</v>
      </c>
      <c r="BL3" s="7">
        <v>250</v>
      </c>
      <c r="BM3" s="7">
        <v>70</v>
      </c>
      <c r="BN3" s="7">
        <f t="shared" ref="BN3:BN24" si="0">SUM(P3:BM3)</f>
        <v>8420</v>
      </c>
      <c r="BO3" s="7">
        <v>2.89</v>
      </c>
      <c r="BP3" s="7">
        <f t="shared" ref="BP3:BP24" si="1">BO3*BN3</f>
        <v>24333.8</v>
      </c>
      <c r="BQ3" s="10">
        <f t="shared" ref="BQ3:BQ24" si="2">BP3*0.01%</f>
        <v>2.4333800000000001</v>
      </c>
    </row>
    <row r="4" spans="1:69" s="10" customFormat="1" ht="45" customHeight="1" x14ac:dyDescent="0.25">
      <c r="A4" s="6">
        <v>3</v>
      </c>
      <c r="B4" s="7">
        <v>3</v>
      </c>
      <c r="C4" s="8" t="s">
        <v>73</v>
      </c>
      <c r="D4" s="8" t="s">
        <v>74</v>
      </c>
      <c r="E4" s="8" t="s">
        <v>75</v>
      </c>
      <c r="F4" s="8" t="s">
        <v>71</v>
      </c>
      <c r="G4" s="9">
        <v>2</v>
      </c>
      <c r="H4" s="11"/>
      <c r="I4" s="11"/>
      <c r="J4" s="11"/>
      <c r="K4" s="11"/>
      <c r="L4" s="11"/>
      <c r="M4" s="11"/>
      <c r="N4" s="11"/>
      <c r="O4" s="9">
        <v>50</v>
      </c>
      <c r="P4" s="7">
        <v>110</v>
      </c>
      <c r="Q4" s="7">
        <v>10</v>
      </c>
      <c r="R4" s="7"/>
      <c r="S4" s="7">
        <v>125</v>
      </c>
      <c r="T4" s="7">
        <v>300</v>
      </c>
      <c r="U4" s="7">
        <v>260</v>
      </c>
      <c r="V4" s="7">
        <v>700</v>
      </c>
      <c r="W4" s="7">
        <v>10</v>
      </c>
      <c r="X4" s="7">
        <v>800</v>
      </c>
      <c r="Y4" s="7">
        <v>300</v>
      </c>
      <c r="Z4" s="7">
        <v>100</v>
      </c>
      <c r="AA4" s="7">
        <v>10</v>
      </c>
      <c r="AB4" s="7"/>
      <c r="AC4" s="7">
        <v>220</v>
      </c>
      <c r="AD4" s="7">
        <v>250</v>
      </c>
      <c r="AE4" s="7">
        <v>60</v>
      </c>
      <c r="AF4" s="7">
        <v>60</v>
      </c>
      <c r="AG4" s="7"/>
      <c r="AH4" s="7">
        <v>30</v>
      </c>
      <c r="AI4" s="7">
        <v>70</v>
      </c>
      <c r="AJ4" s="7">
        <v>100</v>
      </c>
      <c r="AK4" s="9">
        <v>10</v>
      </c>
      <c r="AL4" s="7">
        <v>10</v>
      </c>
      <c r="AM4" s="7">
        <v>20</v>
      </c>
      <c r="AN4" s="7">
        <v>10</v>
      </c>
      <c r="AO4" s="7">
        <v>10</v>
      </c>
      <c r="AP4" s="7">
        <v>50</v>
      </c>
      <c r="AQ4" s="7">
        <v>20</v>
      </c>
      <c r="AR4" s="7">
        <v>20</v>
      </c>
      <c r="AS4" s="7">
        <v>140</v>
      </c>
      <c r="AT4" s="7">
        <v>10</v>
      </c>
      <c r="AU4" s="7">
        <v>20</v>
      </c>
      <c r="AV4" s="7">
        <v>30</v>
      </c>
      <c r="AW4" s="7">
        <v>20</v>
      </c>
      <c r="AX4" s="7">
        <v>10</v>
      </c>
      <c r="AY4" s="7">
        <v>20</v>
      </c>
      <c r="AZ4" s="7">
        <v>30</v>
      </c>
      <c r="BA4" s="7">
        <v>20</v>
      </c>
      <c r="BB4" s="7">
        <v>25</v>
      </c>
      <c r="BC4" s="7">
        <v>30</v>
      </c>
      <c r="BD4" s="7">
        <v>10</v>
      </c>
      <c r="BE4" s="7">
        <v>40</v>
      </c>
      <c r="BF4" s="7">
        <v>10</v>
      </c>
      <c r="BG4" s="7">
        <v>50</v>
      </c>
      <c r="BH4" s="7">
        <v>5</v>
      </c>
      <c r="BI4" s="7">
        <v>20</v>
      </c>
      <c r="BJ4" s="7"/>
      <c r="BK4" s="7">
        <v>10</v>
      </c>
      <c r="BL4" s="7">
        <v>130</v>
      </c>
      <c r="BM4" s="7">
        <v>70</v>
      </c>
      <c r="BN4" s="7">
        <f t="shared" si="0"/>
        <v>4365</v>
      </c>
      <c r="BO4" s="7">
        <v>4.09</v>
      </c>
      <c r="BP4" s="7">
        <f t="shared" si="1"/>
        <v>17852.849999999999</v>
      </c>
      <c r="BQ4" s="10">
        <f t="shared" si="2"/>
        <v>1.785285</v>
      </c>
    </row>
    <row r="5" spans="1:69" s="10" customFormat="1" ht="45" customHeight="1" x14ac:dyDescent="0.25">
      <c r="A5" s="6">
        <v>4</v>
      </c>
      <c r="B5" s="7">
        <v>4</v>
      </c>
      <c r="C5" s="8" t="s">
        <v>76</v>
      </c>
      <c r="D5" s="8" t="s">
        <v>77</v>
      </c>
      <c r="E5" s="8" t="s">
        <v>75</v>
      </c>
      <c r="F5" s="8" t="s">
        <v>71</v>
      </c>
      <c r="G5" s="12"/>
      <c r="H5" s="12"/>
      <c r="I5" s="12"/>
      <c r="J5" s="12"/>
      <c r="K5" s="12"/>
      <c r="L5" s="12"/>
      <c r="M5" s="12"/>
      <c r="N5" s="12"/>
      <c r="O5" s="12"/>
      <c r="P5" s="7">
        <v>60</v>
      </c>
      <c r="Q5" s="7"/>
      <c r="R5" s="7"/>
      <c r="S5" s="7">
        <v>30</v>
      </c>
      <c r="T5" s="7">
        <v>30</v>
      </c>
      <c r="U5" s="7">
        <v>25</v>
      </c>
      <c r="V5" s="7">
        <v>50</v>
      </c>
      <c r="W5" s="7"/>
      <c r="X5" s="7"/>
      <c r="Y5" s="7">
        <v>200</v>
      </c>
      <c r="Z5" s="7">
        <v>40</v>
      </c>
      <c r="AA5" s="7">
        <v>50</v>
      </c>
      <c r="AB5" s="7"/>
      <c r="AC5" s="7">
        <v>250</v>
      </c>
      <c r="AD5" s="7">
        <v>50</v>
      </c>
      <c r="AE5" s="7"/>
      <c r="AF5" s="7">
        <v>20</v>
      </c>
      <c r="AG5" s="7"/>
      <c r="AH5" s="7"/>
      <c r="AI5" s="7">
        <v>110</v>
      </c>
      <c r="AJ5" s="7">
        <v>5</v>
      </c>
      <c r="AK5" s="9">
        <v>5</v>
      </c>
      <c r="AL5" s="7">
        <v>10</v>
      </c>
      <c r="AM5" s="7">
        <v>25</v>
      </c>
      <c r="AN5" s="7">
        <v>10</v>
      </c>
      <c r="AO5" s="7">
        <v>5</v>
      </c>
      <c r="AP5" s="7">
        <v>50</v>
      </c>
      <c r="AQ5" s="7">
        <v>5</v>
      </c>
      <c r="AR5" s="7">
        <v>20</v>
      </c>
      <c r="AS5" s="7">
        <v>70</v>
      </c>
      <c r="AT5" s="7">
        <v>5</v>
      </c>
      <c r="AU5" s="7"/>
      <c r="AV5" s="7">
        <v>30</v>
      </c>
      <c r="AW5" s="7">
        <v>5</v>
      </c>
      <c r="AX5" s="7">
        <v>5</v>
      </c>
      <c r="AY5" s="7"/>
      <c r="AZ5" s="7">
        <v>10</v>
      </c>
      <c r="BA5" s="7">
        <v>30</v>
      </c>
      <c r="BB5" s="7">
        <v>5</v>
      </c>
      <c r="BC5" s="7">
        <v>30</v>
      </c>
      <c r="BD5" s="7">
        <v>5</v>
      </c>
      <c r="BE5" s="7">
        <v>5</v>
      </c>
      <c r="BF5" s="7">
        <v>10</v>
      </c>
      <c r="BG5" s="7">
        <v>15</v>
      </c>
      <c r="BH5" s="7">
        <v>5</v>
      </c>
      <c r="BI5" s="7"/>
      <c r="BJ5" s="7"/>
      <c r="BK5" s="7">
        <v>5</v>
      </c>
      <c r="BL5" s="7">
        <v>45</v>
      </c>
      <c r="BM5" s="7">
        <v>5</v>
      </c>
      <c r="BN5" s="7">
        <f t="shared" si="0"/>
        <v>1335</v>
      </c>
      <c r="BO5" s="7">
        <v>36</v>
      </c>
      <c r="BP5" s="7">
        <f t="shared" si="1"/>
        <v>48060</v>
      </c>
      <c r="BQ5" s="10">
        <f t="shared" si="2"/>
        <v>4.806</v>
      </c>
    </row>
    <row r="6" spans="1:69" s="10" customFormat="1" ht="45" customHeight="1" x14ac:dyDescent="0.25">
      <c r="A6" s="6">
        <v>5</v>
      </c>
      <c r="B6" s="7">
        <v>5</v>
      </c>
      <c r="C6" s="8" t="s">
        <v>78</v>
      </c>
      <c r="D6" s="8" t="s">
        <v>79</v>
      </c>
      <c r="E6" s="8" t="s">
        <v>75</v>
      </c>
      <c r="F6" s="8" t="s">
        <v>71</v>
      </c>
      <c r="G6" s="12"/>
      <c r="H6" s="11"/>
      <c r="I6" s="9">
        <v>20</v>
      </c>
      <c r="J6" s="9">
        <v>200</v>
      </c>
      <c r="K6" s="9">
        <v>30</v>
      </c>
      <c r="L6" s="9">
        <v>20</v>
      </c>
      <c r="M6" s="9">
        <v>50</v>
      </c>
      <c r="N6" s="9">
        <v>30</v>
      </c>
      <c r="O6" s="11"/>
      <c r="P6" s="7">
        <v>130</v>
      </c>
      <c r="Q6" s="7">
        <v>20</v>
      </c>
      <c r="R6" s="7"/>
      <c r="S6" s="7">
        <v>250</v>
      </c>
      <c r="T6" s="7">
        <v>1000</v>
      </c>
      <c r="U6" s="7">
        <v>130</v>
      </c>
      <c r="V6" s="7">
        <v>400</v>
      </c>
      <c r="W6" s="7">
        <v>20</v>
      </c>
      <c r="X6" s="7">
        <v>800</v>
      </c>
      <c r="Y6" s="7">
        <v>500</v>
      </c>
      <c r="Z6" s="7">
        <v>200</v>
      </c>
      <c r="AA6" s="7">
        <v>350</v>
      </c>
      <c r="AB6" s="7"/>
      <c r="AC6" s="7">
        <v>600</v>
      </c>
      <c r="AD6" s="7">
        <v>5</v>
      </c>
      <c r="AE6" s="7">
        <v>60</v>
      </c>
      <c r="AF6" s="7">
        <v>80</v>
      </c>
      <c r="AG6" s="7"/>
      <c r="AH6" s="7">
        <v>150</v>
      </c>
      <c r="AI6" s="7">
        <v>520</v>
      </c>
      <c r="AJ6" s="7">
        <v>100</v>
      </c>
      <c r="AK6" s="9">
        <v>20</v>
      </c>
      <c r="AL6" s="7">
        <v>50</v>
      </c>
      <c r="AM6" s="7">
        <v>50</v>
      </c>
      <c r="AN6" s="7">
        <v>30</v>
      </c>
      <c r="AO6" s="7">
        <v>20</v>
      </c>
      <c r="AP6" s="7">
        <v>50</v>
      </c>
      <c r="AQ6" s="7">
        <v>10</v>
      </c>
      <c r="AR6" s="7">
        <v>20</v>
      </c>
      <c r="AS6" s="7">
        <v>180</v>
      </c>
      <c r="AT6" s="7">
        <v>20</v>
      </c>
      <c r="AU6" s="7">
        <v>60</v>
      </c>
      <c r="AV6" s="7">
        <v>140</v>
      </c>
      <c r="AW6" s="7">
        <v>30</v>
      </c>
      <c r="AX6" s="7">
        <v>10</v>
      </c>
      <c r="AY6" s="7">
        <v>30</v>
      </c>
      <c r="AZ6" s="7">
        <v>30</v>
      </c>
      <c r="BA6" s="7">
        <v>40</v>
      </c>
      <c r="BB6" s="7">
        <v>90</v>
      </c>
      <c r="BC6" s="7">
        <v>60</v>
      </c>
      <c r="BD6" s="7">
        <v>30</v>
      </c>
      <c r="BE6" s="7">
        <v>30</v>
      </c>
      <c r="BF6" s="7">
        <v>10</v>
      </c>
      <c r="BG6" s="7">
        <v>50</v>
      </c>
      <c r="BH6" s="7">
        <v>10</v>
      </c>
      <c r="BI6" s="7">
        <v>10</v>
      </c>
      <c r="BJ6" s="7"/>
      <c r="BK6" s="7"/>
      <c r="BL6" s="7">
        <v>250</v>
      </c>
      <c r="BM6" s="7">
        <v>10</v>
      </c>
      <c r="BN6" s="7">
        <f t="shared" si="0"/>
        <v>6655</v>
      </c>
      <c r="BO6" s="7">
        <v>6.4</v>
      </c>
      <c r="BP6" s="7">
        <f t="shared" si="1"/>
        <v>42592</v>
      </c>
      <c r="BQ6" s="10">
        <f t="shared" si="2"/>
        <v>4.2591999999999999</v>
      </c>
    </row>
    <row r="7" spans="1:69" s="10" customFormat="1" ht="45" customHeight="1" x14ac:dyDescent="0.25">
      <c r="A7" s="6">
        <v>6</v>
      </c>
      <c r="B7" s="7">
        <v>6</v>
      </c>
      <c r="C7" s="8" t="s">
        <v>80</v>
      </c>
      <c r="D7" s="8" t="s">
        <v>81</v>
      </c>
      <c r="E7" s="8" t="s">
        <v>75</v>
      </c>
      <c r="F7" s="8" t="s">
        <v>71</v>
      </c>
      <c r="G7" s="9">
        <v>4</v>
      </c>
      <c r="H7" s="9">
        <v>50</v>
      </c>
      <c r="I7" s="11"/>
      <c r="J7" s="11"/>
      <c r="K7" s="11"/>
      <c r="L7" s="9">
        <v>20</v>
      </c>
      <c r="M7" s="11"/>
      <c r="N7" s="11"/>
      <c r="O7" s="9">
        <v>60</v>
      </c>
      <c r="P7" s="7">
        <v>110</v>
      </c>
      <c r="Q7" s="7">
        <v>20</v>
      </c>
      <c r="R7" s="7">
        <v>20</v>
      </c>
      <c r="S7" s="7">
        <v>250</v>
      </c>
      <c r="T7" s="7">
        <v>1000</v>
      </c>
      <c r="U7" s="7">
        <v>130</v>
      </c>
      <c r="V7" s="7">
        <v>400</v>
      </c>
      <c r="W7" s="7">
        <v>20</v>
      </c>
      <c r="X7" s="7">
        <v>800</v>
      </c>
      <c r="Y7" s="7">
        <v>500</v>
      </c>
      <c r="Z7" s="7">
        <v>200</v>
      </c>
      <c r="AA7" s="7">
        <v>350</v>
      </c>
      <c r="AB7" s="7"/>
      <c r="AC7" s="7">
        <v>600</v>
      </c>
      <c r="AD7" s="7">
        <v>250</v>
      </c>
      <c r="AE7" s="7">
        <v>60</v>
      </c>
      <c r="AF7" s="7">
        <v>80</v>
      </c>
      <c r="AG7" s="9">
        <v>20</v>
      </c>
      <c r="AH7" s="7">
        <v>150</v>
      </c>
      <c r="AI7" s="7">
        <v>520</v>
      </c>
      <c r="AJ7" s="7">
        <v>100</v>
      </c>
      <c r="AK7" s="9">
        <v>20</v>
      </c>
      <c r="AL7" s="7">
        <v>50</v>
      </c>
      <c r="AM7" s="7">
        <v>50</v>
      </c>
      <c r="AN7" s="7">
        <v>30</v>
      </c>
      <c r="AO7" s="7">
        <v>20</v>
      </c>
      <c r="AP7" s="7">
        <v>50</v>
      </c>
      <c r="AQ7" s="7">
        <v>20</v>
      </c>
      <c r="AR7" s="7">
        <v>20</v>
      </c>
      <c r="AS7" s="7">
        <v>180</v>
      </c>
      <c r="AT7" s="7">
        <v>20</v>
      </c>
      <c r="AU7" s="7">
        <v>20</v>
      </c>
      <c r="AV7" s="7">
        <v>20</v>
      </c>
      <c r="AW7" s="7">
        <v>30</v>
      </c>
      <c r="AX7" s="7">
        <v>10</v>
      </c>
      <c r="AY7" s="7">
        <v>30</v>
      </c>
      <c r="AZ7" s="7">
        <v>30</v>
      </c>
      <c r="BA7" s="7">
        <v>40</v>
      </c>
      <c r="BB7" s="7">
        <v>210</v>
      </c>
      <c r="BC7" s="7">
        <v>60</v>
      </c>
      <c r="BD7" s="7">
        <v>30</v>
      </c>
      <c r="BE7" s="7">
        <v>30</v>
      </c>
      <c r="BF7" s="7">
        <v>10</v>
      </c>
      <c r="BG7" s="7">
        <v>50</v>
      </c>
      <c r="BH7" s="7">
        <v>10</v>
      </c>
      <c r="BI7" s="7">
        <v>30</v>
      </c>
      <c r="BJ7" s="9">
        <v>40</v>
      </c>
      <c r="BK7" s="7">
        <v>30</v>
      </c>
      <c r="BL7" s="7">
        <v>120</v>
      </c>
      <c r="BM7" s="7">
        <v>70</v>
      </c>
      <c r="BN7" s="7">
        <f t="shared" si="0"/>
        <v>6910</v>
      </c>
      <c r="BO7" s="7">
        <v>5.1100000000000003</v>
      </c>
      <c r="BP7" s="7">
        <f t="shared" si="1"/>
        <v>35310.100000000006</v>
      </c>
      <c r="BQ7" s="10">
        <f t="shared" si="2"/>
        <v>3.5310100000000006</v>
      </c>
    </row>
    <row r="8" spans="1:69" ht="45" customHeight="1" x14ac:dyDescent="0.25">
      <c r="A8" s="13">
        <v>7</v>
      </c>
      <c r="B8" s="7">
        <v>7</v>
      </c>
      <c r="C8" s="14" t="s">
        <v>82</v>
      </c>
      <c r="D8" s="8" t="s">
        <v>79</v>
      </c>
      <c r="E8" s="8" t="s">
        <v>75</v>
      </c>
      <c r="F8" s="8" t="s">
        <v>71</v>
      </c>
      <c r="G8" s="7"/>
      <c r="H8" s="7"/>
      <c r="I8" s="7"/>
      <c r="J8" s="7"/>
      <c r="K8" s="7"/>
      <c r="L8" s="7"/>
      <c r="M8" s="7"/>
      <c r="N8" s="7"/>
      <c r="O8" s="7"/>
      <c r="P8" s="7">
        <v>70</v>
      </c>
      <c r="Q8" s="7"/>
      <c r="R8" s="7"/>
      <c r="S8" s="7">
        <v>160</v>
      </c>
      <c r="T8" s="7">
        <v>240</v>
      </c>
      <c r="U8" s="7">
        <v>130</v>
      </c>
      <c r="V8" s="7">
        <v>100</v>
      </c>
      <c r="W8" s="7"/>
      <c r="X8" s="7">
        <v>40</v>
      </c>
      <c r="Y8" s="7">
        <v>20</v>
      </c>
      <c r="Z8" s="7"/>
      <c r="AA8" s="7">
        <v>50</v>
      </c>
      <c r="AB8" s="7"/>
      <c r="AC8" s="7">
        <v>800</v>
      </c>
      <c r="AD8" s="7">
        <v>30</v>
      </c>
      <c r="AE8" s="7">
        <v>10</v>
      </c>
      <c r="AF8" s="7">
        <v>20</v>
      </c>
      <c r="AG8" s="7">
        <v>5</v>
      </c>
      <c r="AH8" s="7">
        <v>10</v>
      </c>
      <c r="AI8" s="7">
        <v>10</v>
      </c>
      <c r="AJ8" s="7">
        <v>10</v>
      </c>
      <c r="AK8" s="7"/>
      <c r="AL8" s="7">
        <v>250</v>
      </c>
      <c r="AM8" s="7">
        <v>20</v>
      </c>
      <c r="AN8" s="7">
        <v>20</v>
      </c>
      <c r="AO8" s="7"/>
      <c r="AP8" s="7">
        <v>20</v>
      </c>
      <c r="AQ8" s="7">
        <v>10</v>
      </c>
      <c r="AR8" s="7">
        <v>15</v>
      </c>
      <c r="AS8" s="7">
        <v>10</v>
      </c>
      <c r="AT8" s="7">
        <v>15</v>
      </c>
      <c r="AU8" s="7">
        <v>30</v>
      </c>
      <c r="AV8" s="7">
        <v>10</v>
      </c>
      <c r="AW8" s="7">
        <v>20</v>
      </c>
      <c r="AX8" s="7">
        <v>10</v>
      </c>
      <c r="AY8" s="7">
        <v>10</v>
      </c>
      <c r="AZ8" s="7">
        <v>10</v>
      </c>
      <c r="BA8" s="7">
        <v>5</v>
      </c>
      <c r="BB8" s="7"/>
      <c r="BC8" s="7">
        <v>20</v>
      </c>
      <c r="BD8" s="7">
        <v>5</v>
      </c>
      <c r="BE8" s="7">
        <v>10</v>
      </c>
      <c r="BF8" s="7"/>
      <c r="BG8" s="7">
        <v>10</v>
      </c>
      <c r="BH8" s="7">
        <v>5</v>
      </c>
      <c r="BI8" s="7">
        <v>20</v>
      </c>
      <c r="BJ8" s="7">
        <v>10</v>
      </c>
      <c r="BK8" s="7">
        <v>20</v>
      </c>
      <c r="BL8" s="7">
        <v>10</v>
      </c>
      <c r="BM8" s="7">
        <v>10</v>
      </c>
      <c r="BN8" s="7">
        <f t="shared" si="0"/>
        <v>2280</v>
      </c>
      <c r="BO8" s="7">
        <v>96.25</v>
      </c>
      <c r="BP8" s="7">
        <f t="shared" si="1"/>
        <v>219450</v>
      </c>
      <c r="BQ8" s="10">
        <f t="shared" si="2"/>
        <v>21.945</v>
      </c>
    </row>
    <row r="9" spans="1:69" ht="45" customHeight="1" x14ac:dyDescent="0.25">
      <c r="A9" s="13">
        <v>8</v>
      </c>
      <c r="B9" s="7">
        <v>8</v>
      </c>
      <c r="C9" s="14" t="s">
        <v>83</v>
      </c>
      <c r="D9" s="8" t="s">
        <v>79</v>
      </c>
      <c r="E9" s="8" t="s">
        <v>75</v>
      </c>
      <c r="F9" s="8" t="s">
        <v>71</v>
      </c>
      <c r="G9" s="7"/>
      <c r="H9" s="7"/>
      <c r="I9" s="7"/>
      <c r="J9" s="7"/>
      <c r="K9" s="7"/>
      <c r="L9" s="7"/>
      <c r="M9" s="7"/>
      <c r="N9" s="7"/>
      <c r="O9" s="7"/>
      <c r="P9" s="7">
        <v>70</v>
      </c>
      <c r="Q9" s="7"/>
      <c r="R9" s="7"/>
      <c r="S9" s="7">
        <v>160</v>
      </c>
      <c r="T9" s="7">
        <v>240</v>
      </c>
      <c r="U9" s="7">
        <v>130</v>
      </c>
      <c r="V9" s="7">
        <v>100</v>
      </c>
      <c r="W9" s="7"/>
      <c r="X9" s="7">
        <v>40</v>
      </c>
      <c r="Y9" s="7">
        <v>20</v>
      </c>
      <c r="Z9" s="7"/>
      <c r="AA9" s="7">
        <v>50</v>
      </c>
      <c r="AB9" s="7"/>
      <c r="AC9" s="7">
        <v>800</v>
      </c>
      <c r="AD9" s="7">
        <v>30</v>
      </c>
      <c r="AE9" s="7">
        <v>10</v>
      </c>
      <c r="AF9" s="7">
        <v>20</v>
      </c>
      <c r="AG9" s="7">
        <v>5</v>
      </c>
      <c r="AH9" s="7">
        <v>10</v>
      </c>
      <c r="AI9" s="7">
        <v>10</v>
      </c>
      <c r="AJ9" s="7">
        <v>10</v>
      </c>
      <c r="AK9" s="7"/>
      <c r="AL9" s="7">
        <v>5</v>
      </c>
      <c r="AM9" s="7">
        <v>20</v>
      </c>
      <c r="AN9" s="7">
        <v>20</v>
      </c>
      <c r="AO9" s="7"/>
      <c r="AP9" s="7">
        <v>20</v>
      </c>
      <c r="AQ9" s="7">
        <v>10</v>
      </c>
      <c r="AR9" s="7">
        <v>15</v>
      </c>
      <c r="AS9" s="7">
        <v>10</v>
      </c>
      <c r="AT9" s="7">
        <v>15</v>
      </c>
      <c r="AU9" s="7">
        <v>30</v>
      </c>
      <c r="AV9" s="7">
        <v>10</v>
      </c>
      <c r="AW9" s="7">
        <v>20</v>
      </c>
      <c r="AX9" s="7">
        <v>10</v>
      </c>
      <c r="AY9" s="7">
        <v>10</v>
      </c>
      <c r="AZ9" s="7">
        <v>10</v>
      </c>
      <c r="BA9" s="7">
        <v>5</v>
      </c>
      <c r="BB9" s="7"/>
      <c r="BC9" s="7">
        <v>20</v>
      </c>
      <c r="BD9" s="7">
        <v>5</v>
      </c>
      <c r="BE9" s="7">
        <v>10</v>
      </c>
      <c r="BF9" s="7"/>
      <c r="BG9" s="7">
        <v>10</v>
      </c>
      <c r="BH9" s="7">
        <v>5</v>
      </c>
      <c r="BI9" s="7">
        <v>20</v>
      </c>
      <c r="BJ9" s="7">
        <v>10</v>
      </c>
      <c r="BK9" s="7">
        <v>20</v>
      </c>
      <c r="BL9" s="7">
        <v>10</v>
      </c>
      <c r="BM9" s="7">
        <v>10</v>
      </c>
      <c r="BN9" s="7">
        <f t="shared" si="0"/>
        <v>2035</v>
      </c>
      <c r="BO9" s="7">
        <v>80.099999999999994</v>
      </c>
      <c r="BP9" s="7">
        <f t="shared" si="1"/>
        <v>163003.5</v>
      </c>
      <c r="BQ9" s="10">
        <f t="shared" si="2"/>
        <v>16.300350000000002</v>
      </c>
    </row>
    <row r="10" spans="1:69" ht="45" customHeight="1" x14ac:dyDescent="0.25">
      <c r="A10" s="13">
        <v>9</v>
      </c>
      <c r="B10" s="7">
        <v>9</v>
      </c>
      <c r="C10" s="14" t="s">
        <v>84</v>
      </c>
      <c r="D10" s="8" t="s">
        <v>79</v>
      </c>
      <c r="E10" s="8" t="s">
        <v>75</v>
      </c>
      <c r="F10" s="8" t="s">
        <v>71</v>
      </c>
      <c r="G10" s="7"/>
      <c r="H10" s="7"/>
      <c r="I10" s="7"/>
      <c r="J10" s="7"/>
      <c r="K10" s="7"/>
      <c r="L10" s="7"/>
      <c r="M10" s="7"/>
      <c r="N10" s="7"/>
      <c r="O10" s="7"/>
      <c r="P10" s="7">
        <v>70</v>
      </c>
      <c r="Q10" s="7"/>
      <c r="R10" s="7"/>
      <c r="S10" s="7">
        <v>160</v>
      </c>
      <c r="T10" s="7">
        <v>240</v>
      </c>
      <c r="U10" s="7">
        <v>130</v>
      </c>
      <c r="V10" s="7">
        <v>100</v>
      </c>
      <c r="W10" s="7"/>
      <c r="X10" s="7">
        <v>40</v>
      </c>
      <c r="Y10" s="7">
        <v>30</v>
      </c>
      <c r="Z10" s="7"/>
      <c r="AA10" s="7">
        <v>50</v>
      </c>
      <c r="AB10" s="7"/>
      <c r="AC10" s="7">
        <v>800</v>
      </c>
      <c r="AD10" s="7">
        <v>30</v>
      </c>
      <c r="AE10" s="7">
        <v>10</v>
      </c>
      <c r="AF10" s="7">
        <v>20</v>
      </c>
      <c r="AG10" s="7">
        <v>5</v>
      </c>
      <c r="AH10" s="7">
        <v>10</v>
      </c>
      <c r="AI10" s="7">
        <v>10</v>
      </c>
      <c r="AJ10" s="7">
        <v>10</v>
      </c>
      <c r="AK10" s="7"/>
      <c r="AL10" s="7">
        <v>5</v>
      </c>
      <c r="AM10" s="7">
        <v>20</v>
      </c>
      <c r="AN10" s="7">
        <v>20</v>
      </c>
      <c r="AO10" s="7"/>
      <c r="AP10" s="7">
        <v>20</v>
      </c>
      <c r="AQ10" s="7">
        <v>10</v>
      </c>
      <c r="AR10" s="7">
        <v>15</v>
      </c>
      <c r="AS10" s="7">
        <v>10</v>
      </c>
      <c r="AT10" s="7">
        <v>15</v>
      </c>
      <c r="AU10" s="7">
        <v>30</v>
      </c>
      <c r="AV10" s="7">
        <v>10</v>
      </c>
      <c r="AW10" s="7">
        <v>20</v>
      </c>
      <c r="AX10" s="7">
        <v>10</v>
      </c>
      <c r="AY10" s="7">
        <v>10</v>
      </c>
      <c r="AZ10" s="7">
        <v>10</v>
      </c>
      <c r="BA10" s="7">
        <v>5</v>
      </c>
      <c r="BB10" s="7"/>
      <c r="BC10" s="7">
        <v>20</v>
      </c>
      <c r="BD10" s="7">
        <v>5</v>
      </c>
      <c r="BE10" s="7">
        <v>10</v>
      </c>
      <c r="BF10" s="7"/>
      <c r="BG10" s="7">
        <v>10</v>
      </c>
      <c r="BH10" s="7">
        <v>5</v>
      </c>
      <c r="BI10" s="7">
        <v>20</v>
      </c>
      <c r="BJ10" s="7">
        <v>10</v>
      </c>
      <c r="BK10" s="7">
        <v>20</v>
      </c>
      <c r="BL10" s="7">
        <v>10</v>
      </c>
      <c r="BM10" s="7">
        <v>10</v>
      </c>
      <c r="BN10" s="7">
        <f t="shared" si="0"/>
        <v>2045</v>
      </c>
      <c r="BO10" s="7">
        <v>70.349999999999994</v>
      </c>
      <c r="BP10" s="7">
        <f t="shared" si="1"/>
        <v>143865.75</v>
      </c>
      <c r="BQ10" s="10">
        <f t="shared" si="2"/>
        <v>14.386575000000001</v>
      </c>
    </row>
    <row r="11" spans="1:69" ht="45" customHeight="1" x14ac:dyDescent="0.25">
      <c r="A11" s="13">
        <v>10</v>
      </c>
      <c r="B11" s="7">
        <v>10</v>
      </c>
      <c r="C11" s="14" t="s">
        <v>85</v>
      </c>
      <c r="D11" s="8" t="s">
        <v>79</v>
      </c>
      <c r="E11" s="8" t="s">
        <v>75</v>
      </c>
      <c r="F11" s="8" t="s">
        <v>71</v>
      </c>
      <c r="G11" s="7"/>
      <c r="H11" s="7"/>
      <c r="I11" s="7"/>
      <c r="J11" s="7"/>
      <c r="K11" s="7"/>
      <c r="L11" s="7"/>
      <c r="M11" s="7"/>
      <c r="N11" s="7"/>
      <c r="O11" s="7"/>
      <c r="P11" s="7">
        <v>70</v>
      </c>
      <c r="Q11" s="7"/>
      <c r="R11" s="7"/>
      <c r="S11" s="7">
        <v>160</v>
      </c>
      <c r="T11" s="7">
        <v>240</v>
      </c>
      <c r="U11" s="7">
        <v>130</v>
      </c>
      <c r="V11" s="7">
        <v>100</v>
      </c>
      <c r="W11" s="7"/>
      <c r="X11" s="7">
        <v>40</v>
      </c>
      <c r="Y11" s="7">
        <v>30</v>
      </c>
      <c r="Z11" s="7"/>
      <c r="AA11" s="7">
        <v>50</v>
      </c>
      <c r="AB11" s="7"/>
      <c r="AC11" s="7">
        <v>800</v>
      </c>
      <c r="AD11" s="7">
        <v>30</v>
      </c>
      <c r="AE11" s="7">
        <v>10</v>
      </c>
      <c r="AF11" s="7">
        <v>20</v>
      </c>
      <c r="AG11" s="7">
        <v>5</v>
      </c>
      <c r="AH11" s="7">
        <v>10</v>
      </c>
      <c r="AI11" s="7">
        <v>10</v>
      </c>
      <c r="AJ11" s="7">
        <v>10</v>
      </c>
      <c r="AK11" s="7"/>
      <c r="AL11" s="7">
        <v>5</v>
      </c>
      <c r="AM11" s="7">
        <v>20</v>
      </c>
      <c r="AN11" s="7">
        <v>20</v>
      </c>
      <c r="AO11" s="7"/>
      <c r="AP11" s="7">
        <v>20</v>
      </c>
      <c r="AQ11" s="7">
        <v>10</v>
      </c>
      <c r="AR11" s="7">
        <v>15</v>
      </c>
      <c r="AS11" s="7">
        <v>10</v>
      </c>
      <c r="AT11" s="7">
        <v>15</v>
      </c>
      <c r="AU11" s="7">
        <v>30</v>
      </c>
      <c r="AV11" s="7">
        <v>10</v>
      </c>
      <c r="AW11" s="7">
        <v>20</v>
      </c>
      <c r="AX11" s="7">
        <v>10</v>
      </c>
      <c r="AY11" s="7">
        <v>10</v>
      </c>
      <c r="AZ11" s="7">
        <v>10</v>
      </c>
      <c r="BA11" s="7">
        <v>5</v>
      </c>
      <c r="BB11" s="7"/>
      <c r="BC11" s="7">
        <v>20</v>
      </c>
      <c r="BD11" s="7">
        <v>5</v>
      </c>
      <c r="BE11" s="7">
        <v>10</v>
      </c>
      <c r="BF11" s="7"/>
      <c r="BG11" s="7">
        <v>10</v>
      </c>
      <c r="BH11" s="7">
        <v>5</v>
      </c>
      <c r="BI11" s="7">
        <v>20</v>
      </c>
      <c r="BJ11" s="7">
        <v>10</v>
      </c>
      <c r="BK11" s="7">
        <v>20</v>
      </c>
      <c r="BL11" s="7">
        <v>10</v>
      </c>
      <c r="BM11" s="7">
        <v>10</v>
      </c>
      <c r="BN11" s="7">
        <f t="shared" si="0"/>
        <v>2045</v>
      </c>
      <c r="BO11" s="7">
        <v>105.92</v>
      </c>
      <c r="BP11" s="7">
        <f t="shared" si="1"/>
        <v>216606.4</v>
      </c>
      <c r="BQ11" s="10">
        <f t="shared" si="2"/>
        <v>21.660640000000001</v>
      </c>
    </row>
    <row r="12" spans="1:69" s="10" customFormat="1" ht="45" customHeight="1" x14ac:dyDescent="0.25">
      <c r="A12" s="6">
        <v>11</v>
      </c>
      <c r="B12" s="7">
        <v>11</v>
      </c>
      <c r="C12" s="8" t="s">
        <v>86</v>
      </c>
      <c r="D12" s="8" t="s">
        <v>87</v>
      </c>
      <c r="E12" s="8" t="s">
        <v>75</v>
      </c>
      <c r="F12" s="8" t="s">
        <v>71</v>
      </c>
      <c r="G12" s="12"/>
      <c r="H12" s="12"/>
      <c r="I12" s="12"/>
      <c r="J12" s="12"/>
      <c r="K12" s="12"/>
      <c r="L12" s="12"/>
      <c r="M12" s="12"/>
      <c r="N12" s="12"/>
      <c r="O12" s="12"/>
      <c r="P12" s="7">
        <v>130</v>
      </c>
      <c r="Q12" s="7"/>
      <c r="R12" s="7"/>
      <c r="S12" s="7">
        <v>250</v>
      </c>
      <c r="T12" s="7">
        <v>1000</v>
      </c>
      <c r="U12" s="7">
        <v>100</v>
      </c>
      <c r="V12" s="7">
        <v>400</v>
      </c>
      <c r="W12" s="7"/>
      <c r="X12" s="7">
        <v>800</v>
      </c>
      <c r="Y12" s="7">
        <v>500</v>
      </c>
      <c r="Z12" s="7">
        <v>200</v>
      </c>
      <c r="AA12" s="7">
        <v>100</v>
      </c>
      <c r="AB12" s="7"/>
      <c r="AC12" s="7">
        <v>600</v>
      </c>
      <c r="AD12" s="7">
        <v>100</v>
      </c>
      <c r="AE12" s="7">
        <v>60</v>
      </c>
      <c r="AF12" s="7">
        <v>80</v>
      </c>
      <c r="AG12" s="9">
        <v>10</v>
      </c>
      <c r="AH12" s="7">
        <v>600</v>
      </c>
      <c r="AI12" s="7">
        <v>200</v>
      </c>
      <c r="AJ12" s="7">
        <v>90</v>
      </c>
      <c r="AK12" s="9">
        <v>10</v>
      </c>
      <c r="AL12" s="7">
        <v>20</v>
      </c>
      <c r="AM12" s="7">
        <v>80</v>
      </c>
      <c r="AN12" s="7"/>
      <c r="AO12" s="7">
        <v>20</v>
      </c>
      <c r="AP12" s="7">
        <v>50</v>
      </c>
      <c r="AQ12" s="7">
        <v>20</v>
      </c>
      <c r="AR12" s="7">
        <v>20</v>
      </c>
      <c r="AS12" s="7">
        <v>120</v>
      </c>
      <c r="AT12" s="7">
        <v>20</v>
      </c>
      <c r="AU12" s="7">
        <v>20</v>
      </c>
      <c r="AV12" s="7">
        <v>20</v>
      </c>
      <c r="AW12" s="7">
        <v>30</v>
      </c>
      <c r="AX12" s="7">
        <v>10</v>
      </c>
      <c r="AY12" s="7">
        <v>30</v>
      </c>
      <c r="AZ12" s="7">
        <v>30</v>
      </c>
      <c r="BA12" s="7">
        <v>40</v>
      </c>
      <c r="BB12" s="7">
        <v>40</v>
      </c>
      <c r="BC12" s="7">
        <v>60</v>
      </c>
      <c r="BD12" s="7">
        <v>20</v>
      </c>
      <c r="BE12" s="7">
        <v>30</v>
      </c>
      <c r="BF12" s="16">
        <v>20</v>
      </c>
      <c r="BG12" s="7">
        <v>40</v>
      </c>
      <c r="BH12" s="7">
        <v>10</v>
      </c>
      <c r="BI12" s="7">
        <v>30</v>
      </c>
      <c r="BJ12" s="9">
        <v>20</v>
      </c>
      <c r="BK12" s="7">
        <v>20</v>
      </c>
      <c r="BL12" s="7">
        <v>150</v>
      </c>
      <c r="BM12" s="7">
        <v>30</v>
      </c>
      <c r="BN12" s="7">
        <f t="shared" si="0"/>
        <v>6230</v>
      </c>
      <c r="BO12" s="7">
        <v>65.25</v>
      </c>
      <c r="BP12" s="7">
        <f t="shared" si="1"/>
        <v>406507.5</v>
      </c>
      <c r="BQ12" s="10">
        <f t="shared" si="2"/>
        <v>40.650750000000002</v>
      </c>
    </row>
    <row r="13" spans="1:69" s="10" customFormat="1" ht="45" customHeight="1" x14ac:dyDescent="0.25">
      <c r="A13" s="6">
        <v>12</v>
      </c>
      <c r="B13" s="7">
        <v>12</v>
      </c>
      <c r="C13" s="8" t="s">
        <v>88</v>
      </c>
      <c r="D13" s="8" t="s">
        <v>89</v>
      </c>
      <c r="E13" s="8" t="s">
        <v>75</v>
      </c>
      <c r="F13" s="8" t="s">
        <v>71</v>
      </c>
      <c r="G13" s="12"/>
      <c r="H13" s="12"/>
      <c r="I13" s="12"/>
      <c r="J13" s="12"/>
      <c r="K13" s="12"/>
      <c r="L13" s="12"/>
      <c r="M13" s="12"/>
      <c r="N13" s="12"/>
      <c r="O13" s="12"/>
      <c r="P13" s="7"/>
      <c r="Q13" s="7"/>
      <c r="R13" s="7"/>
      <c r="S13" s="7">
        <v>200</v>
      </c>
      <c r="T13" s="7">
        <v>1200</v>
      </c>
      <c r="U13" s="7">
        <v>250</v>
      </c>
      <c r="V13" s="7">
        <v>600</v>
      </c>
      <c r="W13" s="7"/>
      <c r="X13" s="7">
        <v>600</v>
      </c>
      <c r="Y13" s="7">
        <v>800</v>
      </c>
      <c r="Z13" s="7">
        <v>400</v>
      </c>
      <c r="AA13" s="7">
        <v>1000</v>
      </c>
      <c r="AB13" s="7"/>
      <c r="AC13" s="7">
        <v>3500</v>
      </c>
      <c r="AD13" s="7">
        <v>200</v>
      </c>
      <c r="AE13" s="7">
        <v>100</v>
      </c>
      <c r="AF13" s="7">
        <v>70</v>
      </c>
      <c r="AG13" s="9">
        <v>10</v>
      </c>
      <c r="AH13" s="7">
        <v>20</v>
      </c>
      <c r="AI13" s="7">
        <v>450</v>
      </c>
      <c r="AJ13" s="7">
        <v>150</v>
      </c>
      <c r="AK13" s="9">
        <v>20</v>
      </c>
      <c r="AL13" s="7">
        <v>70</v>
      </c>
      <c r="AM13" s="7">
        <v>120</v>
      </c>
      <c r="AN13" s="7">
        <v>160</v>
      </c>
      <c r="AO13" s="7">
        <v>50</v>
      </c>
      <c r="AP13" s="7">
        <v>30</v>
      </c>
      <c r="AQ13" s="7">
        <v>30</v>
      </c>
      <c r="AR13" s="7">
        <v>50</v>
      </c>
      <c r="AS13" s="7">
        <v>1600</v>
      </c>
      <c r="AT13" s="7">
        <v>90</v>
      </c>
      <c r="AU13" s="7">
        <v>120</v>
      </c>
      <c r="AV13" s="7">
        <v>80</v>
      </c>
      <c r="AW13" s="7">
        <v>40</v>
      </c>
      <c r="AX13" s="7">
        <v>30</v>
      </c>
      <c r="AY13" s="7">
        <v>30</v>
      </c>
      <c r="AZ13" s="7">
        <v>60</v>
      </c>
      <c r="BA13" s="7">
        <v>40</v>
      </c>
      <c r="BB13" s="7">
        <v>130</v>
      </c>
      <c r="BC13" s="7">
        <v>90</v>
      </c>
      <c r="BD13" s="7">
        <v>20</v>
      </c>
      <c r="BE13" s="7">
        <v>50</v>
      </c>
      <c r="BF13" s="7">
        <v>10</v>
      </c>
      <c r="BG13" s="7">
        <v>150</v>
      </c>
      <c r="BH13" s="7">
        <v>10</v>
      </c>
      <c r="BI13" s="7">
        <v>20</v>
      </c>
      <c r="BJ13" s="9">
        <v>50</v>
      </c>
      <c r="BK13" s="7">
        <v>80</v>
      </c>
      <c r="BL13" s="7">
        <v>210</v>
      </c>
      <c r="BM13" s="7">
        <v>50</v>
      </c>
      <c r="BN13" s="7">
        <f t="shared" si="0"/>
        <v>13040</v>
      </c>
      <c r="BO13" s="7">
        <v>8.69</v>
      </c>
      <c r="BP13" s="7">
        <f t="shared" si="1"/>
        <v>113317.59999999999</v>
      </c>
      <c r="BQ13" s="10">
        <f t="shared" si="2"/>
        <v>11.331759999999999</v>
      </c>
    </row>
    <row r="14" spans="1:69" s="10" customFormat="1" ht="45" customHeight="1" x14ac:dyDescent="0.25">
      <c r="A14" s="6">
        <v>13</v>
      </c>
      <c r="B14" s="7">
        <v>13</v>
      </c>
      <c r="C14" s="8" t="s">
        <v>90</v>
      </c>
      <c r="D14" s="8" t="s">
        <v>91</v>
      </c>
      <c r="E14" s="8" t="s">
        <v>92</v>
      </c>
      <c r="F14" s="8" t="s">
        <v>71</v>
      </c>
      <c r="G14" s="12"/>
      <c r="H14" s="12"/>
      <c r="I14" s="12"/>
      <c r="J14" s="12"/>
      <c r="K14" s="12"/>
      <c r="L14" s="12"/>
      <c r="M14" s="12"/>
      <c r="N14" s="12"/>
      <c r="O14" s="12"/>
      <c r="P14" s="7">
        <v>360</v>
      </c>
      <c r="Q14" s="7"/>
      <c r="R14" s="7"/>
      <c r="S14" s="7">
        <v>60</v>
      </c>
      <c r="T14" s="7">
        <v>600</v>
      </c>
      <c r="U14" s="7">
        <v>140</v>
      </c>
      <c r="V14" s="7">
        <v>360</v>
      </c>
      <c r="W14" s="7"/>
      <c r="X14" s="7">
        <v>390</v>
      </c>
      <c r="Y14" s="7">
        <v>400</v>
      </c>
      <c r="Z14" s="7">
        <v>180</v>
      </c>
      <c r="AA14" s="7">
        <v>60</v>
      </c>
      <c r="AB14" s="7"/>
      <c r="AC14" s="7">
        <v>720</v>
      </c>
      <c r="AD14" s="7">
        <v>120</v>
      </c>
      <c r="AE14" s="7">
        <v>800</v>
      </c>
      <c r="AF14" s="7">
        <v>120</v>
      </c>
      <c r="AG14" s="9">
        <v>60</v>
      </c>
      <c r="AH14" s="7">
        <v>60</v>
      </c>
      <c r="AI14" s="7">
        <v>160</v>
      </c>
      <c r="AJ14" s="7">
        <v>120</v>
      </c>
      <c r="AK14" s="9">
        <v>20</v>
      </c>
      <c r="AL14" s="7">
        <v>60</v>
      </c>
      <c r="AM14" s="7">
        <v>70</v>
      </c>
      <c r="AN14" s="7">
        <v>200</v>
      </c>
      <c r="AO14" s="7">
        <v>100</v>
      </c>
      <c r="AP14" s="7">
        <v>140</v>
      </c>
      <c r="AQ14" s="7">
        <v>120</v>
      </c>
      <c r="AR14" s="7">
        <v>120</v>
      </c>
      <c r="AS14" s="7">
        <v>130</v>
      </c>
      <c r="AT14" s="7">
        <v>60</v>
      </c>
      <c r="AU14" s="7">
        <v>120</v>
      </c>
      <c r="AV14" s="7">
        <v>120</v>
      </c>
      <c r="AW14" s="7">
        <v>120</v>
      </c>
      <c r="AX14" s="7">
        <v>60</v>
      </c>
      <c r="AY14" s="7">
        <v>120</v>
      </c>
      <c r="AZ14" s="7">
        <v>600</v>
      </c>
      <c r="BA14" s="7">
        <v>120</v>
      </c>
      <c r="BB14" s="7">
        <v>180</v>
      </c>
      <c r="BC14" s="7">
        <v>120</v>
      </c>
      <c r="BD14" s="7">
        <v>120</v>
      </c>
      <c r="BE14" s="7">
        <v>120</v>
      </c>
      <c r="BF14" s="7">
        <v>100</v>
      </c>
      <c r="BG14" s="7">
        <v>120</v>
      </c>
      <c r="BH14" s="7">
        <v>60</v>
      </c>
      <c r="BI14" s="7">
        <v>50</v>
      </c>
      <c r="BJ14" s="9">
        <v>30</v>
      </c>
      <c r="BK14" s="7">
        <v>80</v>
      </c>
      <c r="BL14" s="7">
        <v>210</v>
      </c>
      <c r="BM14" s="7">
        <v>70</v>
      </c>
      <c r="BN14" s="7">
        <f t="shared" si="0"/>
        <v>8250</v>
      </c>
      <c r="BO14" s="7">
        <v>7.7</v>
      </c>
      <c r="BP14" s="7">
        <f t="shared" si="1"/>
        <v>63525</v>
      </c>
      <c r="BQ14" s="10">
        <f t="shared" si="2"/>
        <v>6.3525</v>
      </c>
    </row>
    <row r="15" spans="1:69" s="10" customFormat="1" ht="45" customHeight="1" x14ac:dyDescent="0.25">
      <c r="A15" s="6">
        <v>14</v>
      </c>
      <c r="B15" s="7">
        <v>14</v>
      </c>
      <c r="C15" s="14" t="s">
        <v>93</v>
      </c>
      <c r="D15" s="8" t="s">
        <v>94</v>
      </c>
      <c r="E15" s="8" t="s">
        <v>75</v>
      </c>
      <c r="F15" s="8" t="s">
        <v>71</v>
      </c>
      <c r="G15" s="7"/>
      <c r="H15" s="7"/>
      <c r="I15" s="7"/>
      <c r="J15" s="7"/>
      <c r="K15" s="7"/>
      <c r="L15" s="7"/>
      <c r="M15" s="7"/>
      <c r="N15" s="7"/>
      <c r="O15" s="7"/>
      <c r="P15" s="7">
        <v>500</v>
      </c>
      <c r="Q15" s="7"/>
      <c r="R15" s="7"/>
      <c r="S15" s="7">
        <v>1200</v>
      </c>
      <c r="T15" s="7">
        <v>1200</v>
      </c>
      <c r="U15" s="7">
        <v>250</v>
      </c>
      <c r="V15" s="7">
        <v>1000</v>
      </c>
      <c r="W15" s="7"/>
      <c r="X15" s="7">
        <v>2500</v>
      </c>
      <c r="Y15" s="7">
        <v>4000</v>
      </c>
      <c r="Z15" s="7">
        <v>500</v>
      </c>
      <c r="AA15" s="7">
        <v>600</v>
      </c>
      <c r="AB15" s="7"/>
      <c r="AC15" s="7">
        <v>1000</v>
      </c>
      <c r="AD15" s="7">
        <v>200</v>
      </c>
      <c r="AE15" s="7"/>
      <c r="AF15" s="7">
        <v>250</v>
      </c>
      <c r="AG15" s="7">
        <v>250</v>
      </c>
      <c r="AH15" s="7">
        <v>200</v>
      </c>
      <c r="AI15" s="7">
        <v>700</v>
      </c>
      <c r="AJ15" s="7">
        <v>150</v>
      </c>
      <c r="AK15" s="9">
        <v>100</v>
      </c>
      <c r="AL15" s="7"/>
      <c r="AM15" s="7">
        <v>500</v>
      </c>
      <c r="AN15" s="7">
        <v>500</v>
      </c>
      <c r="AO15" s="7">
        <v>200</v>
      </c>
      <c r="AP15" s="7">
        <v>30</v>
      </c>
      <c r="AQ15" s="7">
        <v>100</v>
      </c>
      <c r="AR15" s="7">
        <v>100</v>
      </c>
      <c r="AS15" s="7">
        <v>200</v>
      </c>
      <c r="AT15" s="7">
        <v>200</v>
      </c>
      <c r="AU15" s="7">
        <v>500</v>
      </c>
      <c r="AV15" s="7">
        <v>250</v>
      </c>
      <c r="AW15" s="7">
        <v>200</v>
      </c>
      <c r="AX15" s="7">
        <v>200</v>
      </c>
      <c r="AY15" s="7"/>
      <c r="AZ15" s="7">
        <v>50</v>
      </c>
      <c r="BA15" s="7">
        <v>250</v>
      </c>
      <c r="BB15" s="7"/>
      <c r="BC15" s="7"/>
      <c r="BD15" s="7">
        <v>100</v>
      </c>
      <c r="BE15" s="7">
        <v>200</v>
      </c>
      <c r="BF15" s="16">
        <v>250</v>
      </c>
      <c r="BG15" s="7">
        <v>500</v>
      </c>
      <c r="BH15" s="7">
        <v>250</v>
      </c>
      <c r="BI15" s="7"/>
      <c r="BJ15" s="9">
        <v>50</v>
      </c>
      <c r="BK15" s="7"/>
      <c r="BL15" s="7">
        <v>200</v>
      </c>
      <c r="BM15" s="7">
        <v>250</v>
      </c>
      <c r="BN15" s="7">
        <f t="shared" si="0"/>
        <v>19680</v>
      </c>
      <c r="BO15" s="7">
        <v>1.36</v>
      </c>
      <c r="BP15" s="7">
        <f t="shared" si="1"/>
        <v>26764.800000000003</v>
      </c>
      <c r="BQ15" s="10">
        <f t="shared" si="2"/>
        <v>2.6764800000000006</v>
      </c>
    </row>
    <row r="16" spans="1:69" s="10" customFormat="1" ht="45" customHeight="1" x14ac:dyDescent="0.25">
      <c r="A16" s="6">
        <v>15</v>
      </c>
      <c r="B16" s="7">
        <v>15</v>
      </c>
      <c r="C16" s="14" t="s">
        <v>95</v>
      </c>
      <c r="D16" s="8" t="s">
        <v>96</v>
      </c>
      <c r="E16" s="8" t="s">
        <v>75</v>
      </c>
      <c r="F16" s="8" t="s">
        <v>97</v>
      </c>
      <c r="G16" s="7"/>
      <c r="H16" s="7"/>
      <c r="I16" s="7"/>
      <c r="J16" s="7"/>
      <c r="K16" s="7"/>
      <c r="L16" s="7"/>
      <c r="M16" s="7"/>
      <c r="N16" s="7"/>
      <c r="O16" s="7"/>
      <c r="P16" s="7"/>
      <c r="Q16" s="7"/>
      <c r="R16" s="7">
        <v>500</v>
      </c>
      <c r="S16" s="7">
        <v>1500</v>
      </c>
      <c r="T16" s="7">
        <v>10000</v>
      </c>
      <c r="U16" s="7">
        <v>1200</v>
      </c>
      <c r="V16" s="7">
        <v>6000</v>
      </c>
      <c r="W16" s="7">
        <v>200</v>
      </c>
      <c r="X16" s="7"/>
      <c r="Y16" s="7">
        <v>3000</v>
      </c>
      <c r="Z16" s="7">
        <v>3000</v>
      </c>
      <c r="AA16" s="7">
        <v>5000</v>
      </c>
      <c r="AB16" s="9">
        <v>50</v>
      </c>
      <c r="AC16" s="7">
        <v>750</v>
      </c>
      <c r="AD16" s="7"/>
      <c r="AE16" s="7"/>
      <c r="AF16" s="7"/>
      <c r="AG16" s="7"/>
      <c r="AH16" s="7">
        <v>1000</v>
      </c>
      <c r="AI16" s="7">
        <v>500</v>
      </c>
      <c r="AJ16" s="7">
        <v>1000</v>
      </c>
      <c r="AK16" s="9">
        <v>400</v>
      </c>
      <c r="AL16" s="7">
        <v>300</v>
      </c>
      <c r="AM16" s="7">
        <v>2100</v>
      </c>
      <c r="AN16" s="7">
        <v>300</v>
      </c>
      <c r="AO16" s="7">
        <v>350</v>
      </c>
      <c r="AP16" s="7"/>
      <c r="AQ16" s="7">
        <v>200</v>
      </c>
      <c r="AR16" s="7">
        <v>500</v>
      </c>
      <c r="AS16" s="7">
        <v>800</v>
      </c>
      <c r="AT16" s="7">
        <v>333</v>
      </c>
      <c r="AU16" s="7">
        <v>500</v>
      </c>
      <c r="AV16" s="7">
        <v>360</v>
      </c>
      <c r="AW16" s="7"/>
      <c r="AX16" s="7">
        <v>100</v>
      </c>
      <c r="AY16" s="7">
        <v>200</v>
      </c>
      <c r="AZ16" s="7"/>
      <c r="BA16" s="7">
        <v>1500</v>
      </c>
      <c r="BB16" s="7">
        <v>1200</v>
      </c>
      <c r="BC16" s="7">
        <v>500</v>
      </c>
      <c r="BD16" s="7">
        <v>300</v>
      </c>
      <c r="BE16" s="7">
        <v>500</v>
      </c>
      <c r="BF16" s="7"/>
      <c r="BG16" s="7">
        <v>1000</v>
      </c>
      <c r="BH16" s="7">
        <v>200</v>
      </c>
      <c r="BI16" s="7"/>
      <c r="BJ16" s="9">
        <v>100</v>
      </c>
      <c r="BK16" s="7">
        <v>400</v>
      </c>
      <c r="BL16" s="7">
        <v>1400</v>
      </c>
      <c r="BM16" s="7">
        <v>700</v>
      </c>
      <c r="BN16" s="7">
        <f t="shared" si="0"/>
        <v>47943</v>
      </c>
      <c r="BO16" s="7">
        <v>1.01</v>
      </c>
      <c r="BP16" s="7">
        <f t="shared" si="1"/>
        <v>48422.43</v>
      </c>
      <c r="BQ16" s="10">
        <f t="shared" si="2"/>
        <v>4.8422429999999999</v>
      </c>
    </row>
    <row r="17" spans="1:69" s="10" customFormat="1" ht="45" customHeight="1" x14ac:dyDescent="0.25">
      <c r="A17" s="6">
        <v>16</v>
      </c>
      <c r="B17" s="7">
        <v>16</v>
      </c>
      <c r="C17" s="14" t="s">
        <v>98</v>
      </c>
      <c r="D17" s="8" t="s">
        <v>99</v>
      </c>
      <c r="E17" s="8" t="s">
        <v>75</v>
      </c>
      <c r="F17" s="8" t="s">
        <v>97</v>
      </c>
      <c r="G17" s="7"/>
      <c r="H17" s="7"/>
      <c r="I17" s="7"/>
      <c r="J17" s="7"/>
      <c r="K17" s="7"/>
      <c r="L17" s="7"/>
      <c r="M17" s="7"/>
      <c r="N17" s="7"/>
      <c r="O17" s="7"/>
      <c r="P17" s="7"/>
      <c r="Q17" s="7">
        <v>1000</v>
      </c>
      <c r="R17" s="7"/>
      <c r="S17" s="7">
        <v>3000</v>
      </c>
      <c r="T17" s="7">
        <v>25000</v>
      </c>
      <c r="U17" s="7"/>
      <c r="V17" s="7">
        <v>1200</v>
      </c>
      <c r="W17" s="7">
        <v>200</v>
      </c>
      <c r="X17" s="7">
        <v>100000</v>
      </c>
      <c r="Y17" s="7">
        <v>10000</v>
      </c>
      <c r="Z17" s="7">
        <v>5200</v>
      </c>
      <c r="AA17" s="7">
        <v>80000</v>
      </c>
      <c r="AB17" s="7"/>
      <c r="AC17" s="7">
        <v>150000</v>
      </c>
      <c r="AD17" s="7"/>
      <c r="AE17" s="7"/>
      <c r="AF17" s="7">
        <v>600</v>
      </c>
      <c r="AG17" s="7"/>
      <c r="AH17" s="7">
        <v>600</v>
      </c>
      <c r="AI17" s="7">
        <v>2300</v>
      </c>
      <c r="AJ17" s="7">
        <v>2000</v>
      </c>
      <c r="AK17" s="9">
        <v>100</v>
      </c>
      <c r="AL17" s="7">
        <v>500</v>
      </c>
      <c r="AM17" s="7">
        <v>5000</v>
      </c>
      <c r="AN17" s="7"/>
      <c r="AO17" s="7">
        <v>2200</v>
      </c>
      <c r="AP17" s="7">
        <v>800</v>
      </c>
      <c r="AQ17" s="7">
        <v>3500</v>
      </c>
      <c r="AR17" s="7">
        <v>7000</v>
      </c>
      <c r="AS17" s="7">
        <v>8500</v>
      </c>
      <c r="AT17" s="7">
        <v>3505</v>
      </c>
      <c r="AU17" s="7">
        <v>4000</v>
      </c>
      <c r="AV17" s="7">
        <v>9360</v>
      </c>
      <c r="AW17" s="7">
        <v>100</v>
      </c>
      <c r="AX17" s="7">
        <v>400</v>
      </c>
      <c r="AY17" s="7">
        <v>2200</v>
      </c>
      <c r="AZ17" s="7">
        <v>2000</v>
      </c>
      <c r="BA17" s="7">
        <v>2000</v>
      </c>
      <c r="BB17" s="7">
        <v>1300</v>
      </c>
      <c r="BC17" s="7">
        <v>4500</v>
      </c>
      <c r="BD17" s="7">
        <v>3600</v>
      </c>
      <c r="BE17" s="7">
        <v>1600</v>
      </c>
      <c r="BF17" s="7"/>
      <c r="BG17" s="7">
        <v>1100</v>
      </c>
      <c r="BH17" s="7">
        <v>200</v>
      </c>
      <c r="BI17" s="7"/>
      <c r="BJ17" s="7"/>
      <c r="BK17" s="7">
        <v>2900</v>
      </c>
      <c r="BL17" s="7">
        <v>5000</v>
      </c>
      <c r="BM17" s="7">
        <v>250</v>
      </c>
      <c r="BN17" s="7">
        <f t="shared" si="0"/>
        <v>452715</v>
      </c>
      <c r="BO17" s="7">
        <v>0.22</v>
      </c>
      <c r="BP17" s="7">
        <f t="shared" si="1"/>
        <v>99597.3</v>
      </c>
      <c r="BQ17" s="10">
        <f t="shared" si="2"/>
        <v>9.9597300000000004</v>
      </c>
    </row>
    <row r="18" spans="1:69" ht="45" customHeight="1" x14ac:dyDescent="0.25">
      <c r="A18" s="13">
        <v>17</v>
      </c>
      <c r="B18" s="7">
        <v>17</v>
      </c>
      <c r="C18" s="14" t="s">
        <v>100</v>
      </c>
      <c r="D18" s="8" t="s">
        <v>101</v>
      </c>
      <c r="E18" s="8" t="s">
        <v>70</v>
      </c>
      <c r="F18" s="8" t="s">
        <v>97</v>
      </c>
      <c r="G18" s="7"/>
      <c r="H18" s="7"/>
      <c r="I18" s="7"/>
      <c r="J18" s="7"/>
      <c r="K18" s="7"/>
      <c r="L18" s="7"/>
      <c r="M18" s="7"/>
      <c r="N18" s="7"/>
      <c r="O18" s="7"/>
      <c r="P18" s="7">
        <v>96</v>
      </c>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f t="shared" si="0"/>
        <v>96</v>
      </c>
      <c r="BO18" s="7">
        <v>54.79</v>
      </c>
      <c r="BP18" s="7">
        <f t="shared" si="1"/>
        <v>5259.84</v>
      </c>
      <c r="BQ18" s="10">
        <f t="shared" si="2"/>
        <v>0.52598400000000001</v>
      </c>
    </row>
    <row r="19" spans="1:69" ht="45" customHeight="1" x14ac:dyDescent="0.25">
      <c r="A19" s="13">
        <v>18</v>
      </c>
      <c r="B19" s="7">
        <v>18</v>
      </c>
      <c r="C19" s="14" t="s">
        <v>102</v>
      </c>
      <c r="D19" s="8" t="s">
        <v>103</v>
      </c>
      <c r="E19" s="8" t="s">
        <v>70</v>
      </c>
      <c r="F19" s="8" t="s">
        <v>97</v>
      </c>
      <c r="G19" s="7"/>
      <c r="H19" s="7"/>
      <c r="I19" s="7"/>
      <c r="J19" s="7"/>
      <c r="K19" s="7"/>
      <c r="L19" s="7"/>
      <c r="M19" s="7"/>
      <c r="N19" s="7"/>
      <c r="O19" s="7"/>
      <c r="P19" s="7">
        <v>96</v>
      </c>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f t="shared" si="0"/>
        <v>96</v>
      </c>
      <c r="BO19" s="7">
        <v>80.83</v>
      </c>
      <c r="BP19" s="7">
        <f t="shared" si="1"/>
        <v>7759.68</v>
      </c>
      <c r="BQ19" s="10">
        <f t="shared" si="2"/>
        <v>0.7759680000000001</v>
      </c>
    </row>
    <row r="20" spans="1:69" ht="45" customHeight="1" x14ac:dyDescent="0.25">
      <c r="A20" s="13">
        <v>19</v>
      </c>
      <c r="B20" s="7">
        <v>19</v>
      </c>
      <c r="C20" s="14" t="s">
        <v>104</v>
      </c>
      <c r="D20" s="8" t="s">
        <v>105</v>
      </c>
      <c r="E20" s="8" t="s">
        <v>75</v>
      </c>
      <c r="F20" s="8" t="s">
        <v>97</v>
      </c>
      <c r="G20" s="7"/>
      <c r="H20" s="7"/>
      <c r="I20" s="7"/>
      <c r="J20" s="7"/>
      <c r="K20" s="7"/>
      <c r="L20" s="7"/>
      <c r="M20" s="7"/>
      <c r="N20" s="7"/>
      <c r="O20" s="7"/>
      <c r="P20" s="7">
        <v>48</v>
      </c>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f t="shared" si="0"/>
        <v>48</v>
      </c>
      <c r="BO20" s="7">
        <v>79.75</v>
      </c>
      <c r="BP20" s="7">
        <f t="shared" si="1"/>
        <v>3828</v>
      </c>
      <c r="BQ20" s="10">
        <f t="shared" si="2"/>
        <v>0.38280000000000003</v>
      </c>
    </row>
    <row r="21" spans="1:69" s="10" customFormat="1" ht="45" customHeight="1" x14ac:dyDescent="0.25">
      <c r="A21" s="6">
        <v>20</v>
      </c>
      <c r="B21" s="7">
        <v>20</v>
      </c>
      <c r="C21" s="14" t="s">
        <v>106</v>
      </c>
      <c r="D21" s="8" t="s">
        <v>107</v>
      </c>
      <c r="E21" s="8" t="s">
        <v>108</v>
      </c>
      <c r="F21" s="8" t="s">
        <v>109</v>
      </c>
      <c r="G21" s="7"/>
      <c r="H21" s="7"/>
      <c r="I21" s="7"/>
      <c r="J21" s="7"/>
      <c r="K21" s="7"/>
      <c r="L21" s="7"/>
      <c r="M21" s="7"/>
      <c r="N21" s="7"/>
      <c r="O21" s="7"/>
      <c r="P21" s="7">
        <v>12</v>
      </c>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f t="shared" si="0"/>
        <v>12</v>
      </c>
      <c r="BO21" s="7">
        <v>2000</v>
      </c>
      <c r="BP21" s="7">
        <f t="shared" si="1"/>
        <v>24000</v>
      </c>
      <c r="BQ21" s="10">
        <f t="shared" si="2"/>
        <v>2.4</v>
      </c>
    </row>
    <row r="22" spans="1:69" ht="45" customHeight="1" x14ac:dyDescent="0.25">
      <c r="A22" s="13">
        <v>21</v>
      </c>
      <c r="B22" s="7">
        <v>21</v>
      </c>
      <c r="C22" s="14" t="s">
        <v>110</v>
      </c>
      <c r="D22" s="8" t="s">
        <v>111</v>
      </c>
      <c r="E22" s="8" t="s">
        <v>108</v>
      </c>
      <c r="F22" s="8" t="s">
        <v>109</v>
      </c>
      <c r="G22" s="7"/>
      <c r="H22" s="7"/>
      <c r="I22" s="7"/>
      <c r="J22" s="7"/>
      <c r="K22" s="7"/>
      <c r="L22" s="7"/>
      <c r="M22" s="7"/>
      <c r="N22" s="7"/>
      <c r="O22" s="7"/>
      <c r="P22" s="7">
        <v>12</v>
      </c>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f t="shared" si="0"/>
        <v>12</v>
      </c>
      <c r="BO22" s="7">
        <v>7000</v>
      </c>
      <c r="BP22" s="7">
        <f t="shared" si="1"/>
        <v>84000</v>
      </c>
      <c r="BQ22" s="10">
        <f t="shared" si="2"/>
        <v>8.4</v>
      </c>
    </row>
    <row r="23" spans="1:69" ht="45" customHeight="1" x14ac:dyDescent="0.25">
      <c r="B23" s="7">
        <v>22</v>
      </c>
      <c r="C23" s="17" t="s">
        <v>112</v>
      </c>
      <c r="D23" s="12" t="s">
        <v>113</v>
      </c>
      <c r="E23" s="8" t="s">
        <v>75</v>
      </c>
      <c r="F23" s="8" t="s">
        <v>71</v>
      </c>
      <c r="G23" s="7"/>
      <c r="H23" s="7"/>
      <c r="I23" s="7"/>
      <c r="J23" s="7"/>
      <c r="K23" s="7"/>
      <c r="L23" s="7"/>
      <c r="M23" s="7"/>
      <c r="N23" s="7"/>
      <c r="O23" s="7"/>
      <c r="P23" s="7"/>
      <c r="Q23" s="7"/>
      <c r="R23" s="7"/>
      <c r="S23" s="7"/>
      <c r="T23" s="7"/>
      <c r="U23" s="7"/>
      <c r="V23" s="7">
        <v>10</v>
      </c>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f t="shared" si="0"/>
        <v>10</v>
      </c>
      <c r="BO23" s="7">
        <v>30</v>
      </c>
      <c r="BP23" s="7">
        <f t="shared" si="1"/>
        <v>300</v>
      </c>
      <c r="BQ23" s="10">
        <f t="shared" si="2"/>
        <v>3.0000000000000002E-2</v>
      </c>
    </row>
    <row r="24" spans="1:69" ht="45" customHeight="1" x14ac:dyDescent="0.25">
      <c r="B24" s="7">
        <v>23</v>
      </c>
      <c r="C24" s="17" t="s">
        <v>114</v>
      </c>
      <c r="D24" s="12" t="s">
        <v>115</v>
      </c>
      <c r="E24" s="8" t="s">
        <v>75</v>
      </c>
      <c r="F24" s="8" t="s">
        <v>71</v>
      </c>
      <c r="G24" s="7"/>
      <c r="H24" s="7"/>
      <c r="I24" s="7"/>
      <c r="J24" s="7"/>
      <c r="K24" s="7"/>
      <c r="L24" s="7"/>
      <c r="M24" s="7"/>
      <c r="N24" s="7"/>
      <c r="O24" s="7"/>
      <c r="P24" s="7"/>
      <c r="Q24" s="7"/>
      <c r="R24" s="7"/>
      <c r="S24" s="7"/>
      <c r="T24" s="7"/>
      <c r="U24" s="7"/>
      <c r="V24" s="7"/>
      <c r="W24" s="7"/>
      <c r="X24" s="7">
        <v>2500</v>
      </c>
      <c r="Y24" s="7"/>
      <c r="Z24" s="7"/>
      <c r="AA24" s="7"/>
      <c r="AB24" s="7"/>
      <c r="AC24" s="7"/>
      <c r="AD24" s="7"/>
      <c r="AE24" s="7"/>
      <c r="AF24" s="7"/>
      <c r="AG24" s="7"/>
      <c r="AH24" s="7"/>
      <c r="AI24" s="7"/>
      <c r="AJ24" s="7"/>
      <c r="AK24" s="7">
        <v>100</v>
      </c>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f t="shared" si="0"/>
        <v>2600</v>
      </c>
      <c r="BO24" s="7">
        <v>2.4</v>
      </c>
      <c r="BP24" s="7">
        <f t="shared" si="1"/>
        <v>6240</v>
      </c>
      <c r="BQ24" s="10">
        <f t="shared" si="2"/>
        <v>0.624</v>
      </c>
    </row>
    <row r="25" spans="1:69" ht="45" customHeight="1" x14ac:dyDescent="0.25">
      <c r="B25" s="7"/>
      <c r="C25" s="14"/>
      <c r="D25" s="14"/>
      <c r="E25" s="14"/>
      <c r="F25" s="14"/>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18">
        <f>SUM(BP2:BP24)</f>
        <v>1824236.7500000002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Jantuan Mariana</dc:creator>
  <cp:lastModifiedBy>Jantuan Mariana</cp:lastModifiedBy>
  <dcterms:created xsi:type="dcterms:W3CDTF">2025-07-01T09:26:18Z</dcterms:created>
  <dcterms:modified xsi:type="dcterms:W3CDTF">2025-07-01T09:27:42Z</dcterms:modified>
</cp:coreProperties>
</file>