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9040" windowHeight="15840" activeTab="0"/>
  </bookViews>
  <sheets>
    <sheet name="Specificaţii tehnice         " sheetId="4" r:id="rId1"/>
    <sheet name="Specificaţii de preț        " sheetId="5" r:id="rId2"/>
    <sheet name="Sheet2" sheetId="7" r:id="rId3"/>
    <sheet name="Sheet1" sheetId="8" r:id="rId4"/>
  </sheets>
  <definedNames>
    <definedName name="_xlnm._FilterDatabase" localSheetId="1" hidden="1">'Specificaţii de preț        '!$A$6:$M$9</definedName>
    <definedName name="_xlnm._FilterDatabase" localSheetId="0" hidden="1">'Specificaţii tehnice         '!$A$5:$R$8</definedName>
  </definedNames>
  <calcPr calcId="181029"/>
</workbook>
</file>

<file path=xl/comments4.xml><?xml version="1.0" encoding="utf-8"?>
<comments xmlns="http://schemas.openxmlformats.org/spreadsheetml/2006/main">
  <authors>
    <author>CAPCS-Dispozitive</author>
  </authors>
  <commentList>
    <comment ref="K18" authorId="0">
      <text>
        <r>
          <rPr>
            <b/>
            <sz val="9"/>
            <rFont val="Tahoma"/>
            <family val="2"/>
          </rPr>
          <t>CAPCS-Dispozitive:</t>
        </r>
        <r>
          <rPr>
            <sz val="9"/>
            <rFont val="Tahoma"/>
            <family val="2"/>
          </rPr>
          <t xml:space="preserve">
Nitech
</t>
        </r>
      </text>
    </comment>
    <comment ref="Q18" authorId="0">
      <text>
        <r>
          <rPr>
            <b/>
            <sz val="9"/>
            <rFont val="Tahoma"/>
            <family val="2"/>
          </rPr>
          <t>CAPCS-Dispozitive:</t>
        </r>
        <r>
          <rPr>
            <sz val="9"/>
            <rFont val="Tahoma"/>
            <family val="2"/>
          </rPr>
          <t xml:space="preserve">
Nitech
</t>
        </r>
      </text>
    </comment>
  </commentList>
</comments>
</file>

<file path=xl/sharedStrings.xml><?xml version="1.0" encoding="utf-8"?>
<sst xmlns="http://schemas.openxmlformats.org/spreadsheetml/2006/main" count="116" uniqueCount="59">
  <si>
    <t>Nr. Lot</t>
  </si>
  <si>
    <t>Denumire Lot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</si>
  <si>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</si>
  <si>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</si>
  <si>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</si>
  <si>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</si>
  <si>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</si>
  <si>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</si>
  <si>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</si>
  <si>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</si>
  <si>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</si>
  <si>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</si>
  <si>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</si>
  <si>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</si>
  <si>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</si>
  <si>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</si>
  <si>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</si>
  <si>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</si>
  <si>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</si>
  <si>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</si>
  <si>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</si>
  <si>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</si>
  <si>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</si>
  <si>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</si>
  <si>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</si>
  <si>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</si>
  <si>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</si>
  <si>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</si>
  <si>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>3310000-1</t>
  </si>
  <si>
    <t xml:space="preserve">LP nr. </t>
  </si>
  <si>
    <t>Specificaţii de preț</t>
  </si>
  <si>
    <t>Specificaţii tehnice</t>
  </si>
  <si>
    <t>Flacoane, tip VI</t>
  </si>
  <si>
    <t>Flacoane, tip VII</t>
  </si>
  <si>
    <t>Flacoane, tip VIII</t>
  </si>
  <si>
    <t>Dopuri, tip III</t>
  </si>
  <si>
    <t>Pesar (2134), tip II</t>
  </si>
  <si>
    <t>Filtru, tip I</t>
  </si>
  <si>
    <t>Nr.</t>
  </si>
  <si>
    <t>Bucată</t>
  </si>
  <si>
    <t>valoarea estimativă</t>
  </si>
  <si>
    <t>cantitatea</t>
  </si>
  <si>
    <t>procedura nr. 1</t>
  </si>
  <si>
    <t>procedura nr. 2</t>
  </si>
  <si>
    <t>procedura nr. 3</t>
  </si>
  <si>
    <t>procedura nr. 4</t>
  </si>
  <si>
    <t>procedura nr.5</t>
  </si>
  <si>
    <t xml:space="preserve">pret estimat </t>
  </si>
  <si>
    <t>depus</t>
  </si>
  <si>
    <t>fără ofertă</t>
  </si>
  <si>
    <t>LifeMed Group SRL</t>
  </si>
  <si>
    <t>Economii</t>
  </si>
  <si>
    <t>Achiziționarea reactive și consumabile medicale întru realizarea Programului Naţional „Securitatea transfuzională şi autoasigurarea ţării cu produse sanguine” conform necesităților pentru anul 2022 (repetat 7)</t>
  </si>
  <si>
    <t>Pentru tehnologia (linia) de producere existentă în cadrul Centrului Național de Transfuzie a Sângelui</t>
  </si>
  <si>
    <t>Pentru altă tehnologie (linia) de producere (ermetizare flacoane) decât cea existentă în cadrul Centrului Național de Transfuzie a Sângelui (care va fi oferita in comodat, conform pct. 2.6)</t>
  </si>
  <si>
    <t xml:space="preserve">Flacoane, tip VI Bucată 6550 Destinaţie: pentru ambalarea prepara-telor biomedicale din sânge şi/sau a preparatelor diagnostice din sânge.
Proprietăţi: 
Volum 100 ml ± 5%.
Materialul de bază – sticlă transparentă, neutră, clasa I, gradaţie pronunţată de nivel a volumului;
Rezistent la temperatura plus 180°C;
- Forma de ambalare: livrat în ambalaj, marcat şi etichetat de producător cu menţionarea datelor de identitate (denumire produs, număr lot/serie, valabilitate). - Prezenţa instrucţiunii de utilizare a produsului, în limba de stat, în care se confirmă cerințele produsului;
- Confirmarea prezentării certificatului de calitate pentru fiecare lot la fiecare tranşă;
prezentarea a 5 mostre, acestea fiind însoţite de certificate de calitate.
Flacoane, tip VII Bucată 5000 Destinaţie: pentru ambalarea preparatelor biomedicale din sânge şi/sau a preparatelor diagnostice din sânge.
Proprietăţi: 
Volum 250 ml ± 5%
Materialul de bază – sticlă transparentă, neutră, clasa I, gradație pronunțată de nivel a volumului;
Rezistent la temperatura plus 180°C;
- Forma de ambalare: livrat în ambalaj, marcat şi etichetat de producător cu menționarea datelor de identitate (denumire produs, număr lot/serie, valabilitate). - Prezența instrucțiunii de utilizare a produsului, în limba de stat, în care se confirmă cerințele produsului;
- Confirmarea prezentării certificatului de calitate pentru fiecare lot la fiecare tranșă;
prezentarea a 5 mostre, acestea fiind însoțite de certificate de calitate.
Flacoane, tip VIII Bucată 5500 Destinație: pentru ambalarea preparatelor biomedicale din sânge şi/sau a preparatelor diagnostice din sânge.
Proprietăți: 
Volum  450 ml ± 5%.
Materialul de bază:
a)sticlă transparentă, neutră, b)clasa I; c) gradație pronunțată de nivel a volumului.
Rezistent la temperatura plus 180°C;
- Forma de ambalare: livrat în ambalaj, marcat şi etichetat de producător cu menţionarea datelor de identitate (denumire produs, număr lot/serie, valabilitate). 
- Prezența instrucțiunii de utilizare a produsului, în limba de stat, în care se confirmă cerințele produsului;
- Confirmarea prezentării certificatului de calitate pentru fiecare lot la fiecare tranșă;
prezentarea a 5 mostre, acestea fiind însoțite de certificate de calitate.
Dopuri, tip III Bucată 15000 Destinație: pentru etanșarea flacoanelor cu preparate biomedicale din sânge şi/sau preparate diagnostice din sânge.
Proprietăţi: 
Materialul de bază:
a)cauciuc siliconat, pentru destinație medicală;
b)compatibil cu preparate biomedicale din sânge;
Rezistent la temperatura plus 132°, pregătite pentru sterilizare.
Dimensiunile dopului să corespundă diametrelor interior și exterior al flacoanelor cu specificație din pct. 2.1, 2.2. 2.3
- Forma de ambalare: livrat în ambalaj, marcat şi etichetat de producător cu menționarea datelor de identitate (denumire produs, număr lot/serie), termenii de valabilitate, condiții de păstrare. - Prezenţa instrucțiunii de utilizare a produsului, în limba de stat, în care se confirmă cerințele produsului;
- Confirmarea prezentării certificatului de calitate pentru fiecare lot la fiecare tranșă;
prezentarea a 5 mostre, acestea fiind însoțite de certificate de calitate.
Pesar, tip II Bucată 22400 Destinaţie: pentru fixarea dopurilor de cauciuc de pe gâtul flacoanelor cu preparate biomedicale din sânge.
Proprietăți: 
Material de bază: aluminiu;
Pregătite pentru sterilizare.
Dimensiuni pesare: să corespundă dimensiunilor specificației din pct. 2.4 (Dopuri, tip III)
- Forma de ambalare: livrat în ambalaj, marcat şi etichetat de producător cu menționarea datelor de identitate (denumire produs, număr lot/serie). - Prezența instrucțiunii de utilizare a produsului, în limba de stat, în care se confirmă cerințele produsului;
- Confirmarea prezentării certificatului de calitate pentru fiecare lot la fiecare tranșă;
prezentarea a 5 mostre, acestea fiind însoțite de certificate de calitate.
Dispozitiv de ermetizare  bucată 1 Destinație: Dispozitiv pentru capsarea pesarelor din aluminiu și ermetizarea flacoanelor pentru presarea biomedicale din sânge produse la pozițiile 2.1, 2.2, 2.3, 2.4, 2.5. oferit in comodat.
Proprietăți: Metoda de închidere: rulare sau pneumatică. Volumul flacoanelor care vor fi capsate: de la 100 ml până la 450 ml± 5%, capacitatea de lucru bucăți per oră: de la 1000 flacoane și mai mult. 
Instalarea gratuită a dispozitivului medical și semnarea unui contract de comodat între beneficiar și operatorul economic câștigător precum si actului de predare-primire a dispozitivului pe perioada utilizării corespunzătoare a consumabilelor, dar nu mai târziu de 31.12.2023.
Confirmarea privind instruirea personalului implicat în operarea dispozitivului medical gratuit. Asigurat de operatorul economic câștigător pe parcursul a 2 zile din momentul punerii în funcțiune a dispozitivului.
Confirmarea privind asigurarea gratuită a funcționalității, mentenanței reparației  dispozitivelor medicale pe toate perioada de realizare a contractului. 
</t>
  </si>
  <si>
    <t xml:space="preserve">Incoterms 2020 DDP; o singura transă în termen de 45 de zile de la înregistrarea contractului. </t>
  </si>
  <si>
    <t xml:space="preserve">Flacoane, tip VI Bucată 6550 Destinaţie: pentru ambalarea preparatelor biomedicale din sânge şi/sau a preparatelor diagnostice din sânge.
Proprietăţi: 
Volum 100 ml ± 5%.
Diametrul gâtului  flaconului: 
Exterior 34 ± 1mm;
Interior  25 ± 0,2/0,5 mm;
Diametrul flaconului: 50 ± 1 mm 
Înălţimea flaconului: 105 ± 1,2 mm;
Materialul de bază – sticlă transparentă, neutră, clasa I, gradaţie pronunţată de nivel a volumului;
Rezistent la temperatura plus 180°C;
- Forma de ambalare: livrat în ambalaj, marcat şi etichetat de producător cu menţionarea datelor de identitate (denumire produs, număr lot/serie, valabilitate). - Confirmarea prezentării certificatului de calitate pentru fiecare lot la fiecare tranşă;
prezentarea a 5 mostre, acestea fiind însoţite de certificate de calitate.
Flacoane, tip VII Bucată 5000 Destinaţie: pentru ambalarea preparatelor biomedicale din sânge şi/sau a preparatelor diagnostice din sânge.
Proprietăţi: 
Volum 250 ml ± 5%
Diametrul gâtului flaconului: 
Exterior 34 ± 1mm;
Interior  25 ± 0,2/0,5 mm;
Diametrul flaconului: 58 ± 1,2 mm 
Înălţimea flaconului: 160 ± 1,6 mm;
Materialul de bază – sticlă transparentă, neutră, clasa I, gradație pronunțată de nivel a volumului;
Rezistent la temperatura plus 180°C;
- Forma de ambalare: livrat în ambalaj, marcat şi etichetat de producător cu menționarea datelor de identitate (denumire produs, număr lot/serie, valabilitate). - Prezenţa instrucţiunii de utilizare a produsului, în limba de stat, în care se confirmă cerințele produsului;
- Confirmarea prezentării certificatului de calitate pentru fiecare lot la fiecare tranşă;
prezentarea a 5 mostre, acestea fiind însoțite de certificate de calitate.
Flacoane, tip VIII Bucată 5500 Destinaţie: pentru ambalarea preparatelor biomedicale din sânge şi/sau a preparatelor diagnostice din sânge.
Proprietăţi: 
Volum  450 ml ± 5%.
Diametrul  gâtului  flaconului: 
Exterior 34 ± 1mm;
Interior  25 ± 0,2/0,5 mm;
Diametrul flaconului: 79 ± 1,2 mm 
Înălţimea flaconului: 165 ± 1,6 mm;
Materialul de bază:
a)sticlă transparentă, neutră;
b)clasa I;
c)gradaţie pronunţată de nivel a volumului.
Rezistent la temperatura plus 180°C;
- Forma de ambalare: livrat în ambalaj, marcat şi etichetat de producător cu menţionarea datelor de identitate (denumire produs, număr lot/serie, valabilitate). - Prezenţa instrucţiunii de utilizare a produsului, în limba de stat, în care se confirmă cerințele produsului;
- Confirmarea prezentării certificatului de calitate pentru fiecare lot la fiecare tranşă;
prezentarea a 5 mostre, acestea fiind însoţite de certificate de calitate.
c Bucată 15000 Destinaţie: pentru etanşarea flacoanelor cu preparate biomedicale din sânge şi/sau preparate diagnostice din sânge.
Proprietăţi: 
Materialul de bază:
a)cauciuc siliconat, pentru destinaţie medicală;
b)compatibil cu preparate biomedicale din sânge;
Rezistent la temperatura plus 132°, pregătite pentru sterilizare.
Dimensiunile dopului: 
a)diametrul interior al gâtului flaconului - 25,0 mm±0,5.
b)diametrul exterior al gâtului flaconului - 34,0mm±0,5.
- Forma de ambalare: livrat în ambalaj, marcat şi etichetat de producător cu menţionarea datelor de identitate (denumire produs, număr lot/serie), termenii de valabilitate, condiţii de păstrare. - Prezenţa instrucţiunii de utilizare a produsului, în limba de stat, în care se confirmă cerințele produsului;
- Confirmarea prezentării certificatului de calitate pentru fiecare lot la fiecare tranşă;
prezentarea a 5 mostre, acestea fiind însoţite de certificate de calitate.
Pesar (2134), tip II Bucată 22400 Destinaţie: pentru fixarea dopurilor de cauciuc de pe gâtul flacoanelor cu preparate biomedicale din sânge.
Proprietăţi: 
Material de bază: aluminiu;
Pregătite pentru sterilizare.
Dimensiuni pesare: fixare dop cu diametru 34,0 mm.
- Forma de ambalare: livrat în ambalaj, marcat şi etichetat de producător cu menţionarea datelor de identitate (denumire produs, număr lot/serie). - Prezenţa instrucţiunii de utilizare a produsului, în limba de stat, în care se confirmă cerințele produsului;
- Confirmarea prezentării certificatului de calitate pentru fiecare lot la fiecare tranşă;
prezentarea a 5 mostre, acestea fiind însoţite de certificate de calitate.
Filtru, tip I Bucată 250 Destinaţia: pentru realizarea procesului filtraţie de limpezire a preparatelor biomedicale din sînge.
Proprietăţi: 
a) filtru tip – 0,65µm DAWP; 
b) diametrul filtrului – 293 mm;
c) compatibil cu tehnologia existentă.
Forma de ambalare: livrate în cutie ermetic închisă cu etichetă pe ambalaj, pe care este necesar de a fi indicată denumirea, codul, lotul, data de producere, valabilitatea  şi condiţiile de păstrare, prezenţa notificării “DE UZ UNIC”.
-Prezența instrucţiunii de utilizare a produsului, în limba de stat, în care se confirmă cerințele produsului;
-Confirmarea prezentării certificatului de calitate pentru fiecare lot la fiecare tranșă.
</t>
  </si>
  <si>
    <t>bucată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</si>
</sst>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8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name val="Times New Roman"/>
      <family val="1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>
      <alignment/>
      <protection/>
    </xf>
  </cellStyleXfs>
  <cellXfs count="87">
    <xf numFmtId="0" fontId="0" fillId="0" borderId="0" xfId="0"/>
    <xf numFmtId="0" fontId="3" fillId="2" borderId="1" xfId="0" applyFont="1" applyFill="1" applyBorder="1" applyAlignment="1" applyProtection="1">
      <alignment vertical="center" wrapText="1"/>
      <protection/>
    </xf>
    <xf numFmtId="0" fontId="3" fillId="2" borderId="1" xfId="20" applyFont="1" applyFill="1" applyBorder="1" applyAlignment="1" applyProtection="1">
      <alignment vertical="center" wrapText="1"/>
      <protection/>
    </xf>
    <xf numFmtId="0" fontId="3" fillId="2" borderId="1" xfId="20" applyFont="1" applyFill="1" applyBorder="1" applyAlignment="1" applyProtection="1">
      <alignment horizontal="center" vertical="center"/>
      <protection/>
    </xf>
    <xf numFmtId="0" fontId="2" fillId="0" borderId="0" xfId="20" applyFont="1" applyProtection="1">
      <alignment/>
      <protection locked="0"/>
    </xf>
    <xf numFmtId="0" fontId="4" fillId="0" borderId="0" xfId="20" applyFont="1" applyFill="1" applyBorder="1" applyAlignment="1" applyProtection="1">
      <alignment horizontal="left" vertical="top" wrapText="1"/>
      <protection locked="0"/>
    </xf>
    <xf numFmtId="0" fontId="4" fillId="0" borderId="0" xfId="20" applyFont="1" applyFill="1" applyBorder="1" applyAlignment="1" applyProtection="1">
      <alignment vertical="top" wrapText="1"/>
      <protection locked="0"/>
    </xf>
    <xf numFmtId="0" fontId="2" fillId="0" borderId="0" xfId="20" applyFont="1" applyFill="1" applyBorder="1" applyAlignment="1" applyProtection="1">
      <alignment wrapText="1"/>
      <protection locked="0"/>
    </xf>
    <xf numFmtId="0" fontId="2" fillId="0" borderId="0" xfId="20" applyFont="1" applyFill="1" applyBorder="1" applyProtection="1">
      <alignment/>
      <protection locked="0"/>
    </xf>
    <xf numFmtId="0" fontId="4" fillId="0" borderId="0" xfId="20" applyFont="1" applyBorder="1" applyAlignment="1" applyProtection="1">
      <alignment horizontal="left" vertical="top" wrapText="1"/>
      <protection locked="0"/>
    </xf>
    <xf numFmtId="0" fontId="2" fillId="0" borderId="0" xfId="20" applyFont="1" applyAlignment="1" applyProtection="1">
      <alignment horizontal="center"/>
      <protection locked="0"/>
    </xf>
    <xf numFmtId="164" fontId="2" fillId="0" borderId="0" xfId="20" applyNumberFormat="1" applyFont="1" applyProtection="1">
      <alignment/>
      <protection/>
    </xf>
    <xf numFmtId="0" fontId="8" fillId="0" borderId="0" xfId="20" applyFont="1" applyProtection="1">
      <alignment/>
      <protection locked="0"/>
    </xf>
    <xf numFmtId="0" fontId="2" fillId="0" borderId="0" xfId="20" applyFont="1" applyProtection="1">
      <alignment/>
      <protection/>
    </xf>
    <xf numFmtId="0" fontId="2" fillId="0" borderId="0" xfId="20" applyFont="1" applyAlignment="1" applyProtection="1">
      <alignment horizontal="center"/>
      <protection/>
    </xf>
    <xf numFmtId="0" fontId="2" fillId="0" borderId="0" xfId="20" applyFont="1" applyBorder="1" applyProtection="1">
      <alignment/>
      <protection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20" applyFont="1" applyBorder="1" applyProtection="1">
      <alignment/>
      <protection locked="0"/>
    </xf>
    <xf numFmtId="0" fontId="5" fillId="0" borderId="0" xfId="20" applyFont="1" applyAlignment="1" applyProtection="1">
      <alignment horizontal="center"/>
      <protection locked="0"/>
    </xf>
    <xf numFmtId="2" fontId="3" fillId="2" borderId="1" xfId="20" applyNumberFormat="1" applyFont="1" applyFill="1" applyBorder="1" applyAlignment="1" applyProtection="1">
      <alignment horizontal="center" vertical="center" wrapText="1"/>
      <protection/>
    </xf>
    <xf numFmtId="2" fontId="2" fillId="0" borderId="0" xfId="20" applyNumberFormat="1" applyFont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6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wrapText="1"/>
      <protection locked="0"/>
    </xf>
    <xf numFmtId="0" fontId="2" fillId="0" borderId="0" xfId="20" applyFont="1" applyAlignment="1" applyProtection="1">
      <alignment wrapText="1"/>
      <protection locked="0"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2" fillId="0" borderId="0" xfId="2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 applyProtection="1">
      <alignment horizontal="center"/>
      <protection locked="0"/>
    </xf>
    <xf numFmtId="0" fontId="11" fillId="3" borderId="1" xfId="0" applyFont="1" applyFill="1" applyBorder="1" applyAlignment="1">
      <alignment vertical="center" wrapText="1"/>
    </xf>
    <xf numFmtId="0" fontId="2" fillId="3" borderId="1" xfId="0" applyFont="1" applyFill="1" applyBorder="1" applyProtection="1">
      <protection locked="0"/>
    </xf>
    <xf numFmtId="0" fontId="2" fillId="3" borderId="1" xfId="20" applyFont="1" applyFill="1" applyBorder="1" applyProtection="1">
      <alignment/>
      <protection locked="0"/>
    </xf>
    <xf numFmtId="0" fontId="13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center" wrapText="1"/>
    </xf>
    <xf numFmtId="0" fontId="2" fillId="3" borderId="1" xfId="20" applyFont="1" applyFill="1" applyBorder="1" applyAlignment="1" applyProtection="1">
      <alignment horizontal="center"/>
      <protection/>
    </xf>
    <xf numFmtId="164" fontId="2" fillId="3" borderId="1" xfId="20" applyNumberFormat="1" applyFont="1" applyFill="1" applyBorder="1" applyProtection="1">
      <alignment/>
      <protection/>
    </xf>
    <xf numFmtId="0" fontId="3" fillId="2" borderId="1" xfId="0" applyFont="1" applyFill="1" applyBorder="1" applyAlignment="1" applyProtection="1">
      <alignment horizontal="center" vertical="top" wrapText="1"/>
      <protection/>
    </xf>
    <xf numFmtId="0" fontId="11" fillId="3" borderId="1" xfId="0" applyFont="1" applyFill="1" applyBorder="1" applyAlignment="1">
      <alignment vertical="top" wrapText="1"/>
    </xf>
    <xf numFmtId="0" fontId="2" fillId="0" borderId="0" xfId="20" applyFont="1" applyAlignment="1" applyProtection="1">
      <alignment vertical="top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11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Font="1" applyBorder="1"/>
    <xf numFmtId="0" fontId="0" fillId="0" borderId="0" xfId="0" applyFont="1"/>
    <xf numFmtId="4" fontId="0" fillId="0" borderId="0" xfId="0" applyNumberFormat="1"/>
    <xf numFmtId="0" fontId="7" fillId="0" borderId="0" xfId="20" applyFont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3" fillId="0" borderId="0" xfId="20" applyFont="1" applyFill="1" applyBorder="1" applyAlignment="1" applyProtection="1">
      <alignment horizontal="center" vertical="top" wrapText="1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Alignment="1" applyProtection="1">
      <alignment horizontal="center"/>
      <protection locked="0"/>
    </xf>
    <xf numFmtId="0" fontId="1" fillId="0" borderId="0" xfId="20" applyFont="1" applyAlignment="1" applyProtection="1">
      <alignment horizontal="right" vertical="center"/>
      <protection locked="0"/>
    </xf>
    <xf numFmtId="0" fontId="2" fillId="0" borderId="0" xfId="20" applyFont="1" applyAlignment="1" applyProtection="1">
      <alignment horizontal="left" vertical="center"/>
      <protection locked="0"/>
    </xf>
    <xf numFmtId="0" fontId="3" fillId="0" borderId="0" xfId="20" applyFont="1" applyFill="1" applyBorder="1" applyAlignment="1" applyProtection="1">
      <alignment horizontal="right" vertical="center" wrapText="1"/>
      <protection locked="0"/>
    </xf>
    <xf numFmtId="0" fontId="4" fillId="0" borderId="0" xfId="20" applyFont="1" applyFill="1" applyBorder="1" applyAlignment="1" applyProtection="1">
      <alignment horizontal="center" vertical="top" wrapText="1"/>
      <protection locked="0"/>
    </xf>
    <xf numFmtId="0" fontId="2" fillId="0" borderId="0" xfId="20" applyFont="1" applyBorder="1" applyAlignment="1" applyProtection="1">
      <alignment horizontal="center"/>
      <protection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1" fillId="3" borderId="1" xfId="0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vertical="top" wrapText="1"/>
      <protection locked="0"/>
    </xf>
    <xf numFmtId="0" fontId="2" fillId="3" borderId="11" xfId="20" applyFont="1" applyFill="1" applyBorder="1" applyAlignment="1" applyProtection="1">
      <alignment horizontal="center" vertical="center" wrapText="1"/>
      <protection locked="0"/>
    </xf>
    <xf numFmtId="0" fontId="2" fillId="3" borderId="12" xfId="20" applyFont="1" applyFill="1" applyBorder="1" applyAlignment="1" applyProtection="1">
      <alignment horizontal="center" vertical="center" wrapText="1"/>
      <protection locked="0"/>
    </xf>
    <xf numFmtId="3" fontId="2" fillId="0" borderId="11" xfId="20" applyNumberFormat="1" applyFont="1" applyBorder="1" applyAlignment="1" applyProtection="1">
      <alignment horizontal="center" vertical="center"/>
      <protection locked="0"/>
    </xf>
    <xf numFmtId="3" fontId="2" fillId="0" borderId="12" xfId="20" applyNumberFormat="1" applyFont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R10"/>
  <sheetViews>
    <sheetView tabSelected="1" workbookViewId="0" topLeftCell="A1">
      <selection activeCell="F8" sqref="F8"/>
    </sheetView>
  </sheetViews>
  <sheetFormatPr defaultColWidth="9.140625" defaultRowHeight="19.5" customHeight="1"/>
  <cols>
    <col min="1" max="1" width="5.7109375" style="17" customWidth="1"/>
    <col min="2" max="2" width="4.421875" style="35" customWidth="1"/>
    <col min="3" max="3" width="25.8515625" style="17" customWidth="1"/>
    <col min="4" max="4" width="14.140625" style="30" customWidth="1"/>
    <col min="5" max="5" width="10.57421875" style="17" customWidth="1"/>
    <col min="6" max="6" width="11.28125" style="17" customWidth="1"/>
    <col min="7" max="7" width="10.7109375" style="17" customWidth="1"/>
    <col min="8" max="8" width="81.57421875" style="48" customWidth="1"/>
    <col min="9" max="9" width="24.140625" style="17" customWidth="1"/>
    <col min="10" max="10" width="30.00390625" style="17" customWidth="1"/>
    <col min="11" max="11" width="1.7109375" style="17" customWidth="1"/>
    <col min="12" max="16384" width="9.140625" style="17" customWidth="1"/>
  </cols>
  <sheetData>
    <row r="1" spans="3:11" ht="15.75">
      <c r="C1" s="60" t="s">
        <v>31</v>
      </c>
      <c r="D1" s="60"/>
      <c r="E1" s="60"/>
      <c r="F1" s="60"/>
      <c r="G1" s="60"/>
      <c r="H1" s="60"/>
      <c r="I1" s="60"/>
      <c r="J1" s="60"/>
      <c r="K1" s="60"/>
    </row>
    <row r="2" spans="4:8" ht="15.75">
      <c r="D2" s="62" t="s">
        <v>16</v>
      </c>
      <c r="E2" s="62"/>
      <c r="F2" s="62"/>
      <c r="G2" s="62"/>
      <c r="H2" s="62"/>
    </row>
    <row r="3" spans="1:10" ht="15.75">
      <c r="A3" s="63" t="s">
        <v>11</v>
      </c>
      <c r="B3" s="63"/>
      <c r="C3" s="63"/>
      <c r="D3" s="64" t="s">
        <v>29</v>
      </c>
      <c r="E3" s="64"/>
      <c r="F3" s="64"/>
      <c r="G3" s="64"/>
      <c r="H3" s="64"/>
      <c r="I3" s="17" t="s">
        <v>12</v>
      </c>
      <c r="J3" s="17" t="s">
        <v>14</v>
      </c>
    </row>
    <row r="4" spans="1:11" s="26" customFormat="1" ht="57" customHeight="1">
      <c r="A4" s="65" t="s">
        <v>10</v>
      </c>
      <c r="B4" s="65"/>
      <c r="C4" s="65"/>
      <c r="D4" s="66" t="s">
        <v>52</v>
      </c>
      <c r="E4" s="66"/>
      <c r="F4" s="66"/>
      <c r="G4" s="66"/>
      <c r="H4" s="66"/>
      <c r="I4" s="24" t="s">
        <v>13</v>
      </c>
      <c r="J4" s="24" t="s">
        <v>15</v>
      </c>
      <c r="K4" s="25"/>
    </row>
    <row r="5" spans="1:11" ht="53.25" customHeight="1">
      <c r="A5" s="1" t="s">
        <v>2</v>
      </c>
      <c r="B5" s="33" t="s">
        <v>38</v>
      </c>
      <c r="C5" s="1" t="s">
        <v>1</v>
      </c>
      <c r="D5" s="28" t="s">
        <v>3</v>
      </c>
      <c r="E5" s="22" t="s">
        <v>4</v>
      </c>
      <c r="F5" s="22" t="s">
        <v>5</v>
      </c>
      <c r="G5" s="22" t="s">
        <v>6</v>
      </c>
      <c r="H5" s="45" t="s">
        <v>7</v>
      </c>
      <c r="I5" s="22" t="s">
        <v>8</v>
      </c>
      <c r="J5" s="22" t="s">
        <v>9</v>
      </c>
      <c r="K5" s="16"/>
    </row>
    <row r="6" spans="1:11" ht="15.75">
      <c r="A6" s="22">
        <v>1</v>
      </c>
      <c r="B6" s="61">
        <v>2</v>
      </c>
      <c r="C6" s="61"/>
      <c r="D6" s="61"/>
      <c r="E6" s="22">
        <v>3</v>
      </c>
      <c r="F6" s="22">
        <v>4</v>
      </c>
      <c r="G6" s="22">
        <v>5</v>
      </c>
      <c r="H6" s="45">
        <v>6</v>
      </c>
      <c r="I6" s="22">
        <v>7</v>
      </c>
      <c r="J6" s="22">
        <v>8</v>
      </c>
      <c r="K6" s="16"/>
    </row>
    <row r="7" spans="1:10" ht="74.25" customHeight="1">
      <c r="A7" s="27" t="s">
        <v>28</v>
      </c>
      <c r="B7" s="80">
        <v>1</v>
      </c>
      <c r="C7" s="38" t="s">
        <v>53</v>
      </c>
      <c r="D7" s="38" t="s">
        <v>53</v>
      </c>
      <c r="E7" s="49"/>
      <c r="F7" s="77"/>
      <c r="G7" s="39"/>
      <c r="H7" s="82" t="s">
        <v>57</v>
      </c>
      <c r="I7" s="46"/>
      <c r="J7" s="30"/>
    </row>
    <row r="8" spans="1:9" ht="58.5" customHeight="1">
      <c r="A8" s="27" t="s">
        <v>28</v>
      </c>
      <c r="B8" s="81"/>
      <c r="C8" s="42" t="s">
        <v>54</v>
      </c>
      <c r="D8" s="42" t="s">
        <v>54</v>
      </c>
      <c r="E8" s="49"/>
      <c r="F8" s="49"/>
      <c r="G8" s="39"/>
      <c r="H8" s="46" t="s">
        <v>55</v>
      </c>
      <c r="I8" s="46"/>
    </row>
    <row r="9" spans="3:18" ht="20.1" customHeight="1">
      <c r="C9" s="4"/>
      <c r="D9" s="4"/>
      <c r="E9" s="4"/>
      <c r="F9" s="4"/>
      <c r="G9" s="4"/>
      <c r="H9" s="47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3:18" ht="20.1" customHeight="1">
      <c r="C10" s="4" t="s">
        <v>18</v>
      </c>
      <c r="D10" s="4"/>
      <c r="E10" s="4"/>
      <c r="F10" s="4"/>
      <c r="G10" s="4"/>
      <c r="H10" s="47"/>
      <c r="I10" s="12"/>
      <c r="J10" s="12"/>
      <c r="K10" s="12"/>
      <c r="L10" s="12"/>
      <c r="M10" s="12"/>
      <c r="N10" s="12"/>
      <c r="O10" s="12"/>
      <c r="P10" s="12"/>
      <c r="Q10" s="12"/>
      <c r="R10" s="12"/>
    </row>
  </sheetData>
  <autoFilter ref="A5:R8"/>
  <mergeCells count="8">
    <mergeCell ref="B7:B8"/>
    <mergeCell ref="C1:K1"/>
    <mergeCell ref="B6:D6"/>
    <mergeCell ref="D2:H2"/>
    <mergeCell ref="A3:C3"/>
    <mergeCell ref="D3:H3"/>
    <mergeCell ref="A4:C4"/>
    <mergeCell ref="D4:H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4"/>
  <sheetViews>
    <sheetView zoomScale="80" zoomScaleNormal="80" workbookViewId="0" topLeftCell="A1">
      <selection activeCell="H8" sqref="H8"/>
    </sheetView>
  </sheetViews>
  <sheetFormatPr defaultColWidth="9.140625" defaultRowHeight="12.75"/>
  <cols>
    <col min="1" max="1" width="3.421875" style="4" customWidth="1"/>
    <col min="2" max="2" width="5.7109375" style="4" customWidth="1"/>
    <col min="3" max="3" width="4.421875" style="4" customWidth="1"/>
    <col min="4" max="4" width="25.8515625" style="4" customWidth="1"/>
    <col min="5" max="5" width="28.00390625" style="31" customWidth="1"/>
    <col min="6" max="6" width="15.28125" style="10" customWidth="1"/>
    <col min="7" max="7" width="14.7109375" style="21" customWidth="1"/>
    <col min="8" max="8" width="18.28125" style="4" customWidth="1"/>
    <col min="9" max="9" width="20.57421875" style="4" customWidth="1"/>
    <col min="10" max="10" width="19.28125" style="4" customWidth="1"/>
    <col min="11" max="11" width="21.00390625" style="4" customWidth="1"/>
    <col min="12" max="12" width="34.00390625" style="4" customWidth="1"/>
    <col min="13" max="13" width="23.421875" style="4" customWidth="1"/>
    <col min="14" max="16384" width="9.140625" style="4" customWidth="1"/>
  </cols>
  <sheetData>
    <row r="1" spans="4:12" ht="12.75">
      <c r="D1" s="60" t="s">
        <v>30</v>
      </c>
      <c r="E1" s="60"/>
      <c r="F1" s="60"/>
      <c r="G1" s="60"/>
      <c r="H1" s="60"/>
      <c r="I1" s="60"/>
      <c r="J1" s="60"/>
      <c r="K1" s="60"/>
      <c r="L1" s="60"/>
    </row>
    <row r="2" spans="4:11" ht="12.75">
      <c r="D2" s="69" t="s">
        <v>19</v>
      </c>
      <c r="E2" s="69"/>
      <c r="F2" s="69"/>
      <c r="G2" s="69"/>
      <c r="H2" s="69"/>
      <c r="I2" s="69"/>
      <c r="J2" s="69"/>
      <c r="K2" s="19"/>
    </row>
    <row r="3" spans="2:12" ht="12.75">
      <c r="B3" s="70" t="s">
        <v>11</v>
      </c>
      <c r="C3" s="70"/>
      <c r="D3" s="70"/>
      <c r="E3" s="71" t="s">
        <v>29</v>
      </c>
      <c r="F3" s="71"/>
      <c r="G3" s="71"/>
      <c r="H3" s="71"/>
      <c r="I3" s="71"/>
      <c r="K3" s="4" t="s">
        <v>12</v>
      </c>
      <c r="L3" s="4" t="s">
        <v>14</v>
      </c>
    </row>
    <row r="4" spans="1:13" s="7" customFormat="1" ht="32.25" customHeight="1">
      <c r="A4" s="5"/>
      <c r="B4" s="72" t="s">
        <v>10</v>
      </c>
      <c r="C4" s="72"/>
      <c r="D4" s="72"/>
      <c r="E4" s="73" t="s">
        <v>52</v>
      </c>
      <c r="F4" s="73"/>
      <c r="G4" s="73"/>
      <c r="H4" s="73"/>
      <c r="I4" s="73"/>
      <c r="J4" s="73"/>
      <c r="K4" s="6" t="s">
        <v>13</v>
      </c>
      <c r="L4" s="6" t="s">
        <v>15</v>
      </c>
      <c r="M4" s="5"/>
    </row>
    <row r="5" spans="1:13" s="8" customFormat="1" ht="20.1" customHeight="1">
      <c r="A5" s="5"/>
      <c r="E5" s="67"/>
      <c r="F5" s="67"/>
      <c r="G5" s="67"/>
      <c r="H5" s="67"/>
      <c r="I5" s="67"/>
      <c r="J5" s="67"/>
      <c r="K5" s="67"/>
      <c r="L5" s="67"/>
      <c r="M5" s="5"/>
    </row>
    <row r="6" spans="1:13" ht="47.25">
      <c r="A6" s="9"/>
      <c r="B6" s="2" t="s">
        <v>2</v>
      </c>
      <c r="C6" s="2" t="s">
        <v>0</v>
      </c>
      <c r="D6" s="2" t="s">
        <v>1</v>
      </c>
      <c r="E6" s="29" t="s">
        <v>3</v>
      </c>
      <c r="F6" s="23" t="s">
        <v>20</v>
      </c>
      <c r="G6" s="20" t="s">
        <v>21</v>
      </c>
      <c r="H6" s="23" t="s">
        <v>22</v>
      </c>
      <c r="I6" s="23" t="s">
        <v>23</v>
      </c>
      <c r="J6" s="3" t="s">
        <v>24</v>
      </c>
      <c r="K6" s="3" t="s">
        <v>25</v>
      </c>
      <c r="L6" s="32" t="s">
        <v>26</v>
      </c>
      <c r="M6" s="32" t="s">
        <v>40</v>
      </c>
    </row>
    <row r="7" spans="1:13" ht="12.75">
      <c r="A7" s="9"/>
      <c r="B7" s="23">
        <v>1</v>
      </c>
      <c r="C7" s="68">
        <v>2</v>
      </c>
      <c r="D7" s="68"/>
      <c r="E7" s="68"/>
      <c r="F7" s="23">
        <v>3</v>
      </c>
      <c r="G7" s="20">
        <v>4</v>
      </c>
      <c r="H7" s="23">
        <v>5</v>
      </c>
      <c r="I7" s="23">
        <v>6</v>
      </c>
      <c r="J7" s="23">
        <v>7</v>
      </c>
      <c r="K7" s="23">
        <v>8</v>
      </c>
      <c r="L7" s="32">
        <v>9</v>
      </c>
      <c r="M7" s="32"/>
    </row>
    <row r="8" spans="1:13" ht="60">
      <c r="A8" s="18"/>
      <c r="B8" s="36" t="s">
        <v>28</v>
      </c>
      <c r="C8" s="37">
        <v>1</v>
      </c>
      <c r="D8" s="78" t="s">
        <v>53</v>
      </c>
      <c r="E8" s="78" t="s">
        <v>53</v>
      </c>
      <c r="F8" s="79" t="s">
        <v>58</v>
      </c>
      <c r="G8" s="79">
        <v>54700</v>
      </c>
      <c r="H8" s="40"/>
      <c r="I8" s="40"/>
      <c r="J8" s="40"/>
      <c r="K8" s="40"/>
      <c r="L8" s="83" t="s">
        <v>56</v>
      </c>
      <c r="M8" s="85">
        <v>291986</v>
      </c>
    </row>
    <row r="9" spans="1:13" ht="120">
      <c r="A9" s="18"/>
      <c r="B9" s="36" t="s">
        <v>28</v>
      </c>
      <c r="C9" s="41">
        <v>1</v>
      </c>
      <c r="D9" s="78" t="s">
        <v>54</v>
      </c>
      <c r="E9" s="78" t="s">
        <v>54</v>
      </c>
      <c r="F9" s="79" t="s">
        <v>58</v>
      </c>
      <c r="G9" s="79">
        <v>54451</v>
      </c>
      <c r="H9" s="43"/>
      <c r="I9" s="43"/>
      <c r="J9" s="44"/>
      <c r="K9" s="44"/>
      <c r="L9" s="84"/>
      <c r="M9" s="86"/>
    </row>
    <row r="10" spans="1:13" ht="12.75">
      <c r="A10" s="18"/>
      <c r="E10" s="13"/>
      <c r="F10" s="13"/>
      <c r="G10" s="14"/>
      <c r="H10" s="13"/>
      <c r="I10" s="15"/>
      <c r="J10" s="15"/>
      <c r="K10" s="13"/>
      <c r="L10" s="13"/>
      <c r="M10" s="14">
        <f>SUM(M8:M9)</f>
        <v>291986</v>
      </c>
    </row>
    <row r="11" spans="1:13" ht="12.75">
      <c r="A11" s="18"/>
      <c r="E11" s="13"/>
      <c r="F11" s="13"/>
      <c r="G11" s="34"/>
      <c r="H11" s="34" t="s">
        <v>27</v>
      </c>
      <c r="I11" s="34"/>
      <c r="J11" s="11">
        <f>SUM(J8:J9)</f>
        <v>0</v>
      </c>
      <c r="K11" s="11">
        <f>SUM(K8:K9)</f>
        <v>0</v>
      </c>
      <c r="L11" s="11"/>
      <c r="M11" s="13"/>
    </row>
    <row r="12" spans="1:7" ht="12.75">
      <c r="A12" s="18"/>
      <c r="E12" s="4"/>
      <c r="F12" s="4"/>
      <c r="G12" s="10"/>
    </row>
    <row r="13" spans="1:7" ht="12.75">
      <c r="A13" s="18"/>
      <c r="E13" s="4"/>
      <c r="F13" s="4"/>
      <c r="G13" s="10"/>
    </row>
    <row r="14" spans="1:13" ht="20.25">
      <c r="A14" s="18"/>
      <c r="E14" s="12" t="s">
        <v>17</v>
      </c>
      <c r="F14" s="12"/>
      <c r="G14" s="12"/>
      <c r="H14" s="12"/>
      <c r="I14" s="12"/>
      <c r="J14" s="12"/>
      <c r="K14" s="12"/>
      <c r="L14" s="12"/>
      <c r="M14" s="12"/>
    </row>
    <row r="15" spans="1:13" ht="20.25">
      <c r="A15" s="18"/>
      <c r="E15" s="12"/>
      <c r="F15" s="12"/>
      <c r="G15" s="12"/>
      <c r="H15" s="12"/>
      <c r="I15" s="12"/>
      <c r="J15" s="12"/>
      <c r="K15" s="12"/>
      <c r="L15" s="12"/>
      <c r="M15" s="12"/>
    </row>
    <row r="16" spans="1:13" ht="20.25">
      <c r="A16" s="18"/>
      <c r="E16" s="12" t="s">
        <v>18</v>
      </c>
      <c r="F16" s="12"/>
      <c r="G16" s="12"/>
      <c r="H16" s="12"/>
      <c r="I16" s="12"/>
      <c r="J16" s="12"/>
      <c r="K16" s="12"/>
      <c r="L16" s="12"/>
      <c r="M16" s="12"/>
    </row>
    <row r="17" spans="1:13" ht="12.75">
      <c r="A17" s="18"/>
      <c r="E17"/>
      <c r="F17"/>
      <c r="G17"/>
      <c r="H17"/>
      <c r="I17"/>
      <c r="J17"/>
      <c r="K17"/>
      <c r="L17"/>
      <c r="M17"/>
    </row>
    <row r="18" spans="1:13" ht="12.75">
      <c r="A18" s="18"/>
      <c r="E18"/>
      <c r="F18"/>
      <c r="G18"/>
      <c r="H18"/>
      <c r="I18"/>
      <c r="J18"/>
      <c r="K18"/>
      <c r="L18"/>
      <c r="M18"/>
    </row>
    <row r="19" spans="1:7" ht="12.75">
      <c r="A19" s="18"/>
      <c r="F19" s="4"/>
      <c r="G19" s="4"/>
    </row>
    <row r="20" spans="1:7" ht="12.75">
      <c r="A20" s="18"/>
      <c r="F20" s="4"/>
      <c r="G20" s="4"/>
    </row>
    <row r="21" spans="1:7" ht="12.75">
      <c r="A21" s="18"/>
      <c r="F21" s="4"/>
      <c r="G21" s="4"/>
    </row>
    <row r="22" spans="1:7" ht="12.75">
      <c r="A22" s="18"/>
      <c r="F22" s="4"/>
      <c r="G22" s="4"/>
    </row>
    <row r="23" spans="1:7" ht="12.75">
      <c r="A23" s="18"/>
      <c r="F23" s="4"/>
      <c r="G23" s="4"/>
    </row>
    <row r="24" spans="1:7" ht="12.75">
      <c r="A24" s="18"/>
      <c r="F24" s="4"/>
      <c r="G24" s="4"/>
    </row>
    <row r="25" spans="1:7" ht="12.75">
      <c r="A25" s="18"/>
      <c r="F25" s="4"/>
      <c r="G25" s="4"/>
    </row>
    <row r="26" spans="1:7" ht="12.75">
      <c r="A26" s="18"/>
      <c r="F26" s="4"/>
      <c r="G26" s="4"/>
    </row>
    <row r="27" spans="1:7" ht="12.75">
      <c r="A27" s="18"/>
      <c r="F27" s="4"/>
      <c r="G27" s="4"/>
    </row>
    <row r="28" spans="1:7" ht="12.75">
      <c r="A28" s="18"/>
      <c r="F28" s="4"/>
      <c r="G28" s="4"/>
    </row>
    <row r="29" spans="1:7" ht="12.75">
      <c r="A29" s="18"/>
      <c r="F29" s="4"/>
      <c r="G29" s="4"/>
    </row>
    <row r="30" spans="1:7" ht="12.75">
      <c r="A30" s="18"/>
      <c r="F30" s="4"/>
      <c r="G30" s="4"/>
    </row>
    <row r="31" spans="1:7" ht="12.75">
      <c r="A31" s="18"/>
      <c r="F31" s="4"/>
      <c r="G31" s="4"/>
    </row>
    <row r="32" spans="1:7" ht="12.75">
      <c r="A32" s="18"/>
      <c r="F32" s="4"/>
      <c r="G32" s="4"/>
    </row>
    <row r="33" spans="1:7" ht="12.75">
      <c r="A33" s="18"/>
      <c r="F33" s="4"/>
      <c r="G33" s="4"/>
    </row>
    <row r="34" spans="1:7" ht="12.75">
      <c r="A34" s="18"/>
      <c r="F34" s="4"/>
      <c r="G34" s="4"/>
    </row>
    <row r="35" spans="1:7" ht="12.75">
      <c r="A35" s="18"/>
      <c r="F35" s="4"/>
      <c r="G35" s="4"/>
    </row>
    <row r="36" spans="1:7" ht="12.75">
      <c r="A36" s="18"/>
      <c r="F36" s="4"/>
      <c r="G36" s="4"/>
    </row>
    <row r="37" spans="1:7" ht="12.75">
      <c r="A37" s="18"/>
      <c r="F37" s="4"/>
      <c r="G37" s="4"/>
    </row>
    <row r="38" spans="1:7" ht="12.75">
      <c r="A38" s="18"/>
      <c r="F38" s="4"/>
      <c r="G38" s="4"/>
    </row>
    <row r="39" spans="1:7" ht="12.75">
      <c r="A39" s="18"/>
      <c r="F39" s="4"/>
      <c r="G39" s="4"/>
    </row>
    <row r="40" spans="1:7" ht="12.75">
      <c r="A40" s="18"/>
      <c r="F40" s="4"/>
      <c r="G40" s="4"/>
    </row>
    <row r="41" spans="1:7" ht="12.75">
      <c r="A41" s="18"/>
      <c r="F41" s="4"/>
      <c r="G41" s="4"/>
    </row>
    <row r="42" spans="1:7" ht="12.75">
      <c r="A42" s="18"/>
      <c r="F42" s="4"/>
      <c r="G42" s="4"/>
    </row>
    <row r="43" spans="1:7" ht="12.75">
      <c r="A43" s="18"/>
      <c r="F43" s="4"/>
      <c r="G43" s="4"/>
    </row>
    <row r="44" spans="1:7" ht="12.75">
      <c r="A44" s="18"/>
      <c r="F44" s="4"/>
      <c r="G44" s="4"/>
    </row>
    <row r="45" spans="1:7" ht="12.75">
      <c r="A45" s="18"/>
      <c r="F45" s="4"/>
      <c r="G45" s="4"/>
    </row>
    <row r="46" spans="1:7" ht="12.75">
      <c r="A46" s="18"/>
      <c r="F46" s="4"/>
      <c r="G46" s="4"/>
    </row>
    <row r="47" spans="1:7" ht="12.75">
      <c r="A47" s="18"/>
      <c r="F47" s="4"/>
      <c r="G47" s="4"/>
    </row>
    <row r="48" spans="1:7" ht="12.75">
      <c r="A48" s="18"/>
      <c r="F48" s="4"/>
      <c r="G48" s="4"/>
    </row>
    <row r="49" spans="1:7" ht="12.75">
      <c r="A49" s="18"/>
      <c r="F49" s="4"/>
      <c r="G49" s="4"/>
    </row>
    <row r="50" spans="1:7" ht="12.75">
      <c r="A50" s="18"/>
      <c r="F50" s="4"/>
      <c r="G50" s="4"/>
    </row>
    <row r="51" spans="1:7" ht="12.75">
      <c r="A51" s="18"/>
      <c r="F51" s="4"/>
      <c r="G51" s="4"/>
    </row>
    <row r="52" spans="1:7" ht="12.75">
      <c r="A52" s="18"/>
      <c r="F52" s="4"/>
      <c r="G52" s="4"/>
    </row>
    <row r="53" spans="1:7" ht="12.75">
      <c r="A53" s="18"/>
      <c r="F53" s="4"/>
      <c r="G53" s="4"/>
    </row>
    <row r="54" spans="1:7" ht="12.75">
      <c r="A54" s="18"/>
      <c r="F54" s="4"/>
      <c r="G54" s="4"/>
    </row>
  </sheetData>
  <autoFilter ref="A6:M9"/>
  <mergeCells count="11">
    <mergeCell ref="L8:L9"/>
    <mergeCell ref="M8:M9"/>
    <mergeCell ref="E5:I5"/>
    <mergeCell ref="J5:L5"/>
    <mergeCell ref="C7:E7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L17"/>
  <sheetViews>
    <sheetView workbookViewId="0" topLeftCell="A1">
      <selection activeCell="D11" sqref="D11:S19"/>
    </sheetView>
  </sheetViews>
  <sheetFormatPr defaultColWidth="9.140625" defaultRowHeight="12.75"/>
  <sheetData>
    <row r="11" spans="2:12" s="4" customFormat="1" ht="15.75">
      <c r="B11" s="13"/>
      <c r="C11" s="13"/>
      <c r="D11" s="13"/>
      <c r="E11" s="13"/>
      <c r="F11" s="14"/>
      <c r="G11" s="13"/>
      <c r="H11" s="15"/>
      <c r="I11" s="15"/>
      <c r="J11" s="13"/>
      <c r="K11" s="13"/>
      <c r="L11" s="13"/>
    </row>
    <row r="12" spans="2:12" s="4" customFormat="1" ht="15.75">
      <c r="B12" s="13"/>
      <c r="C12" s="13"/>
      <c r="D12" s="13"/>
      <c r="E12" s="13"/>
      <c r="F12" s="14"/>
      <c r="G12" s="13"/>
      <c r="H12" s="74" t="s">
        <v>27</v>
      </c>
      <c r="I12" s="74"/>
      <c r="J12" s="11" t="e">
        <f>SUM(#REF!)</f>
        <v>#REF!</v>
      </c>
      <c r="K12" s="11" t="e">
        <f>SUM(#REF!)</f>
        <v>#REF!</v>
      </c>
      <c r="L12" s="13"/>
    </row>
    <row r="13" s="4" customFormat="1" ht="15.75">
      <c r="F13" s="10"/>
    </row>
    <row r="14" s="4" customFormat="1" ht="15.75">
      <c r="F14" s="10"/>
    </row>
    <row r="15" s="12" customFormat="1" ht="20.25">
      <c r="D15" s="12" t="s">
        <v>17</v>
      </c>
    </row>
    <row r="16" s="12" customFormat="1" ht="20.25"/>
    <row r="17" s="12" customFormat="1" ht="20.25">
      <c r="D17" s="12" t="s">
        <v>18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D4050-4EF5-45CC-A458-F3047D57304C}">
  <dimension ref="B8:R25"/>
  <sheetViews>
    <sheetView workbookViewId="0" topLeftCell="A1">
      <selection activeCell="H31" sqref="H31"/>
    </sheetView>
  </sheetViews>
  <sheetFormatPr defaultColWidth="9.140625" defaultRowHeight="12.75"/>
  <cols>
    <col min="2" max="2" width="11.57421875" style="0" customWidth="1"/>
    <col min="3" max="3" width="16.7109375" style="0" customWidth="1"/>
    <col min="5" max="5" width="11.421875" style="0" customWidth="1"/>
    <col min="12" max="12" width="11.7109375" style="0" bestFit="1" customWidth="1"/>
  </cols>
  <sheetData>
    <row r="8" spans="10:14" ht="12.75">
      <c r="J8" t="s">
        <v>50</v>
      </c>
      <c r="N8" t="s">
        <v>50</v>
      </c>
    </row>
    <row r="10" ht="13.5" thickBot="1"/>
    <row r="11" spans="5:15" ht="12.75">
      <c r="E11" t="s">
        <v>41</v>
      </c>
      <c r="F11" s="75" t="s">
        <v>42</v>
      </c>
      <c r="G11" s="76"/>
      <c r="H11" s="75" t="s">
        <v>43</v>
      </c>
      <c r="I11" s="76"/>
      <c r="J11" s="75" t="s">
        <v>44</v>
      </c>
      <c r="K11" s="76"/>
      <c r="L11" s="75" t="s">
        <v>45</v>
      </c>
      <c r="M11" s="76"/>
      <c r="N11" s="75" t="s">
        <v>46</v>
      </c>
      <c r="O11" s="76"/>
    </row>
    <row r="12" spans="6:15" ht="33.75" customHeight="1">
      <c r="F12" s="55" t="s">
        <v>47</v>
      </c>
      <c r="G12" s="56" t="s">
        <v>48</v>
      </c>
      <c r="H12" s="55" t="s">
        <v>47</v>
      </c>
      <c r="I12" s="56" t="s">
        <v>48</v>
      </c>
      <c r="J12" s="55" t="s">
        <v>47</v>
      </c>
      <c r="K12" s="56" t="s">
        <v>48</v>
      </c>
      <c r="L12" s="55" t="s">
        <v>47</v>
      </c>
      <c r="M12" s="56" t="s">
        <v>48</v>
      </c>
      <c r="N12" s="55" t="s">
        <v>47</v>
      </c>
      <c r="O12" s="56" t="s">
        <v>48</v>
      </c>
    </row>
    <row r="13" spans="2:18" ht="16.5" thickBot="1">
      <c r="B13" s="37">
        <v>1</v>
      </c>
      <c r="C13" s="38" t="s">
        <v>32</v>
      </c>
      <c r="D13" s="39" t="s">
        <v>39</v>
      </c>
      <c r="E13" s="50">
        <v>6550</v>
      </c>
      <c r="F13" s="51">
        <v>3.3</v>
      </c>
      <c r="G13" s="57" t="s">
        <v>49</v>
      </c>
      <c r="H13" s="51">
        <v>3.3</v>
      </c>
      <c r="I13" s="57" t="s">
        <v>49</v>
      </c>
      <c r="J13" s="51">
        <v>3.3</v>
      </c>
      <c r="K13" s="52">
        <v>8.25</v>
      </c>
      <c r="L13" s="51">
        <v>6.6</v>
      </c>
      <c r="M13" s="57" t="s">
        <v>49</v>
      </c>
      <c r="N13" s="51">
        <v>6.6</v>
      </c>
      <c r="O13" s="52">
        <v>10.4</v>
      </c>
      <c r="Q13">
        <f>(K13+O13)/2</f>
        <v>9.325</v>
      </c>
      <c r="R13">
        <f>Q13*E13</f>
        <v>61078.74999999999</v>
      </c>
    </row>
    <row r="14" spans="2:18" ht="16.5" thickBot="1">
      <c r="B14" s="41">
        <v>2</v>
      </c>
      <c r="C14" s="42" t="s">
        <v>33</v>
      </c>
      <c r="D14" s="39" t="s">
        <v>39</v>
      </c>
      <c r="E14" s="50">
        <v>5000</v>
      </c>
      <c r="F14" s="51">
        <v>4</v>
      </c>
      <c r="G14" s="57" t="s">
        <v>49</v>
      </c>
      <c r="H14" s="51">
        <v>4</v>
      </c>
      <c r="I14" s="57" t="s">
        <v>49</v>
      </c>
      <c r="J14" s="51">
        <v>4</v>
      </c>
      <c r="K14" s="52">
        <v>10</v>
      </c>
      <c r="L14" s="51">
        <v>8</v>
      </c>
      <c r="M14" s="57" t="s">
        <v>49</v>
      </c>
      <c r="N14" s="51">
        <v>8</v>
      </c>
      <c r="O14" s="52">
        <v>12.5</v>
      </c>
      <c r="Q14">
        <f aca="true" t="shared" si="0" ref="Q14:Q17">(K14+O14)/2</f>
        <v>11.25</v>
      </c>
      <c r="R14">
        <f aca="true" t="shared" si="1" ref="R14:R18">Q14*E14</f>
        <v>56250</v>
      </c>
    </row>
    <row r="15" spans="2:18" ht="16.5" thickBot="1">
      <c r="B15" s="41">
        <v>3</v>
      </c>
      <c r="C15" s="42" t="s">
        <v>34</v>
      </c>
      <c r="D15" s="39" t="s">
        <v>39</v>
      </c>
      <c r="E15" s="50">
        <v>5500</v>
      </c>
      <c r="F15" s="51">
        <v>4.7</v>
      </c>
      <c r="G15" s="57" t="s">
        <v>49</v>
      </c>
      <c r="H15" s="51">
        <v>4.7</v>
      </c>
      <c r="I15" s="57" t="s">
        <v>49</v>
      </c>
      <c r="J15" s="51">
        <v>4.7</v>
      </c>
      <c r="K15" s="52">
        <v>11.75</v>
      </c>
      <c r="L15" s="51">
        <v>9.4</v>
      </c>
      <c r="M15" s="57" t="s">
        <v>49</v>
      </c>
      <c r="N15" s="51">
        <v>9.4</v>
      </c>
      <c r="O15" s="52">
        <v>14.7</v>
      </c>
      <c r="Q15">
        <f t="shared" si="0"/>
        <v>13.225</v>
      </c>
      <c r="R15">
        <f t="shared" si="1"/>
        <v>72737.5</v>
      </c>
    </row>
    <row r="16" spans="2:18" ht="16.5" thickBot="1">
      <c r="B16" s="41">
        <v>4</v>
      </c>
      <c r="C16" s="42" t="s">
        <v>35</v>
      </c>
      <c r="D16" s="39" t="s">
        <v>39</v>
      </c>
      <c r="E16" s="50">
        <v>15000</v>
      </c>
      <c r="F16" s="51">
        <v>1.9</v>
      </c>
      <c r="G16" s="57" t="s">
        <v>49</v>
      </c>
      <c r="H16" s="51">
        <v>1.9</v>
      </c>
      <c r="I16" s="57" t="s">
        <v>49</v>
      </c>
      <c r="J16" s="51">
        <v>1.9</v>
      </c>
      <c r="K16" s="52">
        <v>4.75</v>
      </c>
      <c r="L16" s="51">
        <v>3.8</v>
      </c>
      <c r="M16" s="57" t="s">
        <v>49</v>
      </c>
      <c r="N16" s="51">
        <v>3.8</v>
      </c>
      <c r="O16" s="52">
        <v>6</v>
      </c>
      <c r="Q16">
        <f t="shared" si="0"/>
        <v>5.375</v>
      </c>
      <c r="R16">
        <f t="shared" si="1"/>
        <v>80625</v>
      </c>
    </row>
    <row r="17" spans="2:18" ht="24" customHeight="1" thickBot="1">
      <c r="B17" s="41">
        <v>5</v>
      </c>
      <c r="C17" s="42" t="s">
        <v>36</v>
      </c>
      <c r="D17" s="39" t="s">
        <v>39</v>
      </c>
      <c r="E17" s="50">
        <v>22400</v>
      </c>
      <c r="F17" s="51">
        <v>0.42</v>
      </c>
      <c r="G17" s="57" t="s">
        <v>49</v>
      </c>
      <c r="H17" s="51">
        <v>0.42</v>
      </c>
      <c r="I17" s="57" t="s">
        <v>49</v>
      </c>
      <c r="J17" s="51">
        <v>0.42</v>
      </c>
      <c r="K17" s="52">
        <v>1.05</v>
      </c>
      <c r="L17" s="51">
        <v>0.84</v>
      </c>
      <c r="M17" s="57" t="s">
        <v>49</v>
      </c>
      <c r="N17" s="51">
        <v>0.84</v>
      </c>
      <c r="O17" s="52">
        <v>1.4</v>
      </c>
      <c r="Q17">
        <f t="shared" si="0"/>
        <v>1.225</v>
      </c>
      <c r="R17">
        <f t="shared" si="1"/>
        <v>27440.000000000004</v>
      </c>
    </row>
    <row r="18" spans="2:18" ht="16.5" thickBot="1">
      <c r="B18" s="41">
        <v>6</v>
      </c>
      <c r="C18" s="38" t="s">
        <v>37</v>
      </c>
      <c r="D18" s="39" t="s">
        <v>39</v>
      </c>
      <c r="E18" s="50">
        <v>250</v>
      </c>
      <c r="F18" s="53">
        <v>234</v>
      </c>
      <c r="G18" s="57" t="s">
        <v>49</v>
      </c>
      <c r="H18" s="53">
        <v>234</v>
      </c>
      <c r="I18" s="57" t="s">
        <v>49</v>
      </c>
      <c r="J18" s="53">
        <v>234</v>
      </c>
      <c r="K18" s="54">
        <v>406.2</v>
      </c>
      <c r="L18" s="53">
        <v>324.96</v>
      </c>
      <c r="M18" s="57" t="s">
        <v>49</v>
      </c>
      <c r="N18" s="53">
        <v>324.96</v>
      </c>
      <c r="O18" s="57" t="s">
        <v>49</v>
      </c>
      <c r="Q18" s="54">
        <v>406.2</v>
      </c>
      <c r="R18">
        <f t="shared" si="1"/>
        <v>101550</v>
      </c>
    </row>
    <row r="20" ht="12.75">
      <c r="R20">
        <f>SUM(R13:R19)</f>
        <v>399681.25</v>
      </c>
    </row>
    <row r="25" spans="11:12" ht="12.75">
      <c r="K25" s="58" t="s">
        <v>51</v>
      </c>
      <c r="L25" s="59">
        <v>6977416.7799999975</v>
      </c>
    </row>
  </sheetData>
  <mergeCells count="5">
    <mergeCell ref="F11:G11"/>
    <mergeCell ref="H11:I11"/>
    <mergeCell ref="J11:K11"/>
    <mergeCell ref="L11:M11"/>
    <mergeCell ref="N11:O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CAPCS-Dispozitive</cp:lastModifiedBy>
  <cp:lastPrinted>2022-06-17T07:39:44Z</cp:lastPrinted>
  <dcterms:created xsi:type="dcterms:W3CDTF">2017-08-17T12:48:14Z</dcterms:created>
  <dcterms:modified xsi:type="dcterms:W3CDTF">2022-08-25T12:15:28Z</dcterms:modified>
  <cp:category/>
  <cp:version/>
  <cp:contentType/>
  <cp:contentStatus/>
</cp:coreProperties>
</file>