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<sst xmlns="http://schemas.openxmlformats.org/spreadsheetml/2006/main" count="353" uniqueCount="112">
  <si>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</si>
  <si>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</si>
  <si>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</si>
  <si>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</si>
  <si>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</si>
  <si>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</si>
  <si>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</si>
  <si>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</si>
  <si>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</si>
  <si>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</si>
  <si>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</si>
  <si>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</si>
  <si>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</si>
  <si>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</si>
  <si>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</si>
  <si>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</si>
  <si>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</si>
  <si>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</si>
  <si>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</si>
  <si>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</si>
  <si>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</si>
  <si>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</si>
  <si>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</si>
  <si>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</si>
  <si>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</si>
  <si>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</si>
  <si>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</si>
  <si>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</si>
  <si>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</si>
  <si>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</si>
  <si>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</si>
  <si>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</si>
  <si>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"În conformitate cu cerințele/ condițiile de livrare stipulate la pct.11 din anunțul de participare
"
</t>
  </si>
  <si>
    <t>Suma TOTALĂ</t>
  </si>
  <si>
    <t>Standarde de referință/ Număr de înregistrare AMDM</t>
  </si>
  <si>
    <t>kg</t>
  </si>
  <si>
    <t>ml</t>
  </si>
  <si>
    <t>set</t>
  </si>
  <si>
    <t>test</t>
  </si>
  <si>
    <t xml:space="preserve"> Anticorpi IgE specific anti-atropin</t>
  </si>
  <si>
    <t>Test  ANA (Anticorpii Anti-Nucleari)</t>
  </si>
  <si>
    <t>(Test) Helicobacter Pylory Antigen cu kit de extragere a materiilor fecale</t>
  </si>
  <si>
    <t>Amplisens Leucosis Quantum M-bcr-FRT PCR kit</t>
  </si>
  <si>
    <t>Anti CMV IgG</t>
  </si>
  <si>
    <t>Anti CMV IgM</t>
  </si>
  <si>
    <t>Anti EBV VCA IgM</t>
  </si>
  <si>
    <t>Determinarea calitativă a
anticorpilor IgG către
Ascaris lumbricoide</t>
  </si>
  <si>
    <t>Determinarea cantitativă
a anticorpilor IgG către
Toxocara canis</t>
  </si>
  <si>
    <t>Anti HAV IgM</t>
  </si>
  <si>
    <t>Anti HCV IgM</t>
  </si>
  <si>
    <t>Anti HCV sumar</t>
  </si>
  <si>
    <t>HBsAg, 96 teste ELISA</t>
  </si>
  <si>
    <t>Anti HDV IgM</t>
  </si>
  <si>
    <t>Anti HDV sumar</t>
  </si>
  <si>
    <t>Anti Helicobacter pylori
IgA</t>
  </si>
  <si>
    <t>Anti Helicobacter pylori
IgG</t>
  </si>
  <si>
    <t>Anti Helicobacter pylori
IgM</t>
  </si>
  <si>
    <t>Anti HSV tip I IgG</t>
  </si>
  <si>
    <t>Anti HSV tip I IgM</t>
  </si>
  <si>
    <t>Anti HSV tip II IgG</t>
  </si>
  <si>
    <t>Anti HSV tip II IgM</t>
  </si>
  <si>
    <t>Anti mitocondriali Anti
AMA 2</t>
  </si>
  <si>
    <t>Anti Toxoplasma gn.
IgG</t>
  </si>
  <si>
    <t>Anti Toxoplasma gn.
IgM</t>
  </si>
  <si>
    <t>Anti ureaplasma
urealyticum IgM</t>
  </si>
  <si>
    <t>AntiHBcoreAg IgM</t>
  </si>
  <si>
    <t xml:space="preserve">AntiHBcoreAg sumar </t>
  </si>
  <si>
    <t>AntiHBsAg</t>
  </si>
  <si>
    <t>Anti-Trichinella IgG</t>
  </si>
  <si>
    <t>Apă liberă de nucleaze</t>
  </si>
  <si>
    <t>HbeAg/ Ab</t>
  </si>
  <si>
    <t>HBs Ag set confirmativ</t>
  </si>
  <si>
    <t>Hemocult-test (IFOBT)</t>
  </si>
  <si>
    <t>Hemolitic</t>
  </si>
  <si>
    <t>Imunoglobulina E totală
cu calibratori</t>
  </si>
  <si>
    <t>Lysing Solution 10X Concentrate</t>
  </si>
  <si>
    <t>Master Mix (cu tot necesarul pentru o amplificare PCR)</t>
  </si>
  <si>
    <t>Mycoplasma hominis
IgM</t>
  </si>
  <si>
    <t>Polyethyleneglycol 6000</t>
  </si>
  <si>
    <t>Soluție pentu spalarea celulelor</t>
  </si>
  <si>
    <t>Taenia Solium IgG</t>
  </si>
  <si>
    <t xml:space="preserve">Test expres p/u determinarea calitativă  Malariei P.f / P.v Ag </t>
  </si>
  <si>
    <t>Test expres p/u determinarea calitativă Ag Helycobacter Pylori în mase fecale</t>
  </si>
  <si>
    <t>Metoda ELISA, test cantitativ. Cerinte generale, notă conform ord. MS RM nr.  701 din 18.10.2010.
Setul include 12 sau 24 sau 48 sau 96 teste</t>
  </si>
  <si>
    <t xml:space="preserve">Metoda ELISA, test cantitativ. Cerinte generale , notă conform ord. MS RM nr.  701 din 18.10.2010. Să fie inclusi in set control pozitiv, negativ, calibratori. 
Setul include 12 sau 24 sau 48 sau 96 teste </t>
  </si>
  <si>
    <t>Helicobacter Pylory Antigen cu kit de extragere a materiilor fecale. Metoda de determinare Elisa. Setul include 96 teste, proba de soluție de tratament, concentrat de spălare 25x, substrat cromogen TMB, conjugat enzimatic, set de calibrare, soluție stop.</t>
  </si>
  <si>
    <t>Kit IVD de diagnostic a transcriptului M-BCR 50 de teste în duplicat detecție cantitativă, kit de extragere și reverstranscripție inclus</t>
  </si>
  <si>
    <t xml:space="preserve">Cerinţe generale*+Nota**, Componența kitului: set diagnostic standart, calibratori, cu sau fără controale. Metoda de determinare ELISA, Set de 6 sau 12 sau 24 sau 48 sau 96 teste </t>
  </si>
  <si>
    <t xml:space="preserve">Cerinţe generale*, de asemenea să fie incluşi, în afară de controlul “+”şi “-” calibratori. Metoda de determinare ELISA, Set de 6 sau 12 sau 24 sau 48 sau 96 teste </t>
  </si>
  <si>
    <t xml:space="preserve">Determinarea cantitativă
a anticorpilor IgG către
Toxocara canis. De adăugat cerințe generale*.În afară de controlul “+”şi “-” calibratori pentru determinarea cantitativă. Metoda de determinare ELISA. Set de 6 sau 12 sau 24 sau 48 sau 96 teste </t>
  </si>
  <si>
    <t xml:space="preserve">Cerinţe generale*+Nota**, Componența kitului: set diagnostic standart, controale, cu sau fără calibratori. Metoda de determinare ELISA, Set de 6 sau 12 sau 24 sau 48 sau 96 teste </t>
  </si>
  <si>
    <t xml:space="preserve">Cerinţe generale*+Nota**, Componența kitului: set diagnostic standart, controale, cu calibratori. Metoda de determinare ELISA, Set de 6 sau 12 sau 24 sau 48 sau 96 teste </t>
  </si>
  <si>
    <t>Cerinţe generale*+Nota**, Componența kitului: set diagnostic standart, controale, cu calibratori. Metoda de determinare ELISA, Set de 6 sau 12 sau 24 sau 48 sau 96 teste 
Certificat CE.Stripuri si godeuri detasabile, reagenti lichizi gata de lucru,  standardele pregătite și fixate de  producător</t>
  </si>
  <si>
    <t>Cerinţe generale*, de asemenea să fie incluşi, în afară de controlul “+”şi “-” calibratori. Metoda de determinare ELISA, Set de 6 sau 12 sau 24 sau 48 sau 96 teste 
Certificat CE.Stripuri si godeuri detasabile, reagenti lichizi gata de lucru,  standardele pregătite și fixate de  producător</t>
  </si>
  <si>
    <t xml:space="preserve">Cerinţe generale*+Nota**, Componența kitului: set diagnostic standart, controale, calibratori. Metoda de determinare ELISA, Set de 6 sau 12 sau 24 sau 48 sau 96 teste </t>
  </si>
  <si>
    <t xml:space="preserve">1. Cerinţe generale*+Nota**, Componența kitului: set diagnostic standart, controale, calibratori. Metoda de determinare ELISA, Set de 6 sau 12 sau 24 sau 48 sau 96 teste </t>
  </si>
  <si>
    <t xml:space="preserve">Metoda ELISA; Cerinţe generale* + Notă ** Set de 6 sau 12 sau 24 sau 48 sau 96 teste </t>
  </si>
  <si>
    <t xml:space="preserve">Cerinţe generale*, de asemenea să fie incluşi, în afară de controlul “+”şi “-”, să conțină și calibratori. Metoda de determinare ELISA, Set de 6 sau 12 sau 24 sau 48 sau 96 teste </t>
  </si>
  <si>
    <t>Anti-Trichinela IgG. Metoda de determinare Elisa. Setul include 96 teste, control +, control - , diluant de probă, soluție conjugată, soluție TMB, spălare TWEEN 20X, stop – reagent</t>
  </si>
  <si>
    <t>Aplicare: Diluarea ADN/ARN
Volum: 30 mL</t>
  </si>
  <si>
    <t xml:space="preserve">Cerinţe generale*, de asemenea să fie incluşi, în afară de controlul “+”şi “-” calibratori. Metoda de determinare ELISA, set de 6 sau 12 sau 24 sau 48 sau 96 teste </t>
  </si>
  <si>
    <t>Teste pentru determinarea sîngelui ocult în mase fecale, cu o sensibilitate 99,0% și specificitate de 99,9%, ambalate individual, termen de valabilitate indicat, regenți și consumabile necesari pentru efectuare</t>
  </si>
  <si>
    <t>100ml, reagent pentru distrugerea hematiilor necesar pentru extragerea ARN conform recomandărilor Amplisense Leucosis, Quantum M-bcr-FRT</t>
  </si>
  <si>
    <t>Cerinţe generale* Metoda de determinare ELISA, Set de 6 sau 12 sau 24 sau 48 sau 96 teste , în set să fie inclus și material de control</t>
  </si>
  <si>
    <t>Volum: ambalare până la 100 mL  Solutie de liza a eritrocitelor in probele de sânge integral sau măduvă osoasă , Aplicare: pentru utilizarea în citometria în flux.</t>
  </si>
  <si>
    <t>Volum: 5 mL; Pentru utilizare cu (aplicație): amplificare PCR</t>
  </si>
  <si>
    <t>Volum: până la 5000 mL
PBS optimizat pentru prepararea și spălarea celulelor
Aplicare: ctometrie în flux</t>
  </si>
  <si>
    <t>Test pentru determinarea Ag Malariei P.f / P.v în sîngele, sensibilitatea 100%, specificitatea 98,7%, ambalate individual, termen de valabilitate indicat, regenți și consumabile necesari pentru efectuare</t>
  </si>
  <si>
    <t>Teste pentru determinarea Ag Helicobacter pylori  în mase fecale, cu o sensibilitate și specificitate de peste 90%, ambalate individual, termen de valabilitate indicat, regenți și consumabile necesari pentru efectuare</t>
  </si>
  <si>
    <t>Achiziționarea centralizată a Reagenților pentru Laboratorul Imunologic conform necesităților instituțiilor medico-sanitare publice (IMSP) pentru anul 2024 REPETAT</t>
  </si>
  <si>
    <t>Test</t>
  </si>
  <si>
    <t>Bucată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</si>
</sst>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0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9" fillId="0" borderId="0" xfId="20" applyFont="1" applyProtection="1">
      <alignment/>
      <protection locked="0"/>
    </xf>
    <xf numFmtId="0" fontId="5" fillId="6" borderId="2" xfId="20" applyFont="1" applyFill="1" applyBorder="1" applyAlignment="1" applyProtection="1">
      <alignment horizontal="center" vertical="center" wrapText="1"/>
      <protection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Protection="1">
      <alignment/>
      <protection locked="0"/>
    </xf>
    <xf numFmtId="0" fontId="9" fillId="0" borderId="2" xfId="20" applyFont="1" applyBorder="1" applyProtection="1">
      <alignment/>
      <protection locked="0"/>
    </xf>
    <xf numFmtId="0" fontId="0" fillId="0" borderId="2" xfId="0" applyBorder="1"/>
    <xf numFmtId="0" fontId="21" fillId="0" borderId="2" xfId="0" applyFont="1" applyBorder="1"/>
    <xf numFmtId="0" fontId="21" fillId="0" borderId="2" xfId="0" applyFont="1" applyBorder="1" applyAlignment="1">
      <alignment horizontal="left" wrapText="1"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20" fillId="0" borderId="2" xfId="0" applyFont="1" applyBorder="1"/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51"/>
  <sheetViews>
    <sheetView workbookViewId="0" topLeftCell="A43">
      <selection activeCell="B8" sqref="B8:C51"/>
    </sheetView>
  </sheetViews>
  <sheetFormatPr defaultColWidth="9.140625" defaultRowHeight="51" customHeight="1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38.710937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5.75">
      <c r="C1" s="57" t="s">
        <v>27</v>
      </c>
      <c r="D1" s="57"/>
      <c r="E1" s="57"/>
      <c r="F1" s="57"/>
      <c r="G1" s="57"/>
      <c r="H1" s="57"/>
      <c r="I1" s="57"/>
      <c r="J1" s="57"/>
      <c r="K1" s="57"/>
    </row>
    <row r="2" spans="4:8" ht="15.75">
      <c r="D2" s="60" t="s">
        <v>14</v>
      </c>
      <c r="E2" s="60"/>
      <c r="F2" s="60"/>
      <c r="G2" s="60"/>
      <c r="H2" s="60"/>
    </row>
    <row r="3" spans="1:10" ht="15.75">
      <c r="A3" s="61" t="s">
        <v>9</v>
      </c>
      <c r="B3" s="61"/>
      <c r="C3" s="61"/>
      <c r="D3" s="62" t="s">
        <v>29</v>
      </c>
      <c r="E3" s="62"/>
      <c r="F3" s="62"/>
      <c r="G3" s="62"/>
      <c r="H3" s="62"/>
      <c r="I3" s="13" t="s">
        <v>10</v>
      </c>
      <c r="J3" s="21" t="s">
        <v>12</v>
      </c>
    </row>
    <row r="4" spans="1:11" s="19" customFormat="1" ht="15.75">
      <c r="A4" s="63" t="s">
        <v>8</v>
      </c>
      <c r="B4" s="63"/>
      <c r="C4" s="63"/>
      <c r="D4" s="64" t="s">
        <v>109</v>
      </c>
      <c r="E4" s="64"/>
      <c r="F4" s="64"/>
      <c r="G4" s="64"/>
      <c r="H4" s="64"/>
      <c r="I4" s="64"/>
      <c r="J4" s="17" t="s">
        <v>13</v>
      </c>
      <c r="K4" s="18"/>
    </row>
    <row r="5" spans="4:11" s="20" customFormat="1" ht="15.75">
      <c r="D5" s="58"/>
      <c r="E5" s="58"/>
      <c r="F5" s="58"/>
      <c r="G5" s="58"/>
      <c r="H5" s="58"/>
      <c r="I5" s="58"/>
      <c r="J5" s="58"/>
      <c r="K5" s="18"/>
    </row>
    <row r="6" spans="1:11" ht="51" customHeight="1">
      <c r="A6" s="27" t="s">
        <v>2</v>
      </c>
      <c r="B6" s="27" t="s">
        <v>0</v>
      </c>
      <c r="C6" s="27" t="s">
        <v>1</v>
      </c>
      <c r="D6" s="27" t="s">
        <v>3</v>
      </c>
      <c r="E6" s="31" t="s">
        <v>4</v>
      </c>
      <c r="F6" s="31" t="s">
        <v>5</v>
      </c>
      <c r="G6" s="31" t="s">
        <v>6</v>
      </c>
      <c r="H6" s="32" t="s">
        <v>7</v>
      </c>
      <c r="I6" s="32" t="s">
        <v>28</v>
      </c>
      <c r="J6" s="32" t="s">
        <v>34</v>
      </c>
      <c r="K6" s="12"/>
    </row>
    <row r="7" spans="1:11" ht="15.75">
      <c r="A7" s="32">
        <v>1</v>
      </c>
      <c r="B7" s="59">
        <v>2</v>
      </c>
      <c r="C7" s="59"/>
      <c r="D7" s="59"/>
      <c r="E7" s="32">
        <v>3</v>
      </c>
      <c r="F7" s="32">
        <v>4</v>
      </c>
      <c r="G7" s="32">
        <v>5</v>
      </c>
      <c r="H7" s="32">
        <v>6</v>
      </c>
      <c r="I7" s="23">
        <v>7</v>
      </c>
      <c r="J7" s="27">
        <v>8</v>
      </c>
      <c r="K7" s="12"/>
    </row>
    <row r="8" spans="1:11" ht="51" customHeight="1">
      <c r="A8" s="33" t="s">
        <v>30</v>
      </c>
      <c r="B8" s="72">
        <v>1</v>
      </c>
      <c r="C8" s="50" t="s">
        <v>39</v>
      </c>
      <c r="D8" s="50" t="str">
        <f>C8</f>
        <v xml:space="preserve"> Anticorpi IgE specific anti-atropin</v>
      </c>
      <c r="E8" s="24"/>
      <c r="F8" s="24"/>
      <c r="G8" s="28"/>
      <c r="H8" s="56" t="s">
        <v>83</v>
      </c>
      <c r="I8" s="29"/>
      <c r="J8" s="30"/>
      <c r="K8" s="35"/>
    </row>
    <row r="9" spans="1:11" ht="51" customHeight="1">
      <c r="A9" s="33" t="s">
        <v>30</v>
      </c>
      <c r="B9" s="72">
        <v>2</v>
      </c>
      <c r="C9" s="50" t="s">
        <v>40</v>
      </c>
      <c r="D9" s="50" t="str">
        <f aca="true" t="shared" si="0" ref="D9:D51">C9</f>
        <v>Test  ANA (Anticorpii Anti-Nucleari)</v>
      </c>
      <c r="E9" s="24"/>
      <c r="F9" s="24"/>
      <c r="G9" s="28"/>
      <c r="H9" s="56" t="s">
        <v>84</v>
      </c>
      <c r="I9" s="29"/>
      <c r="J9" s="30"/>
      <c r="K9" s="37"/>
    </row>
    <row r="10" spans="1:11" ht="51" customHeight="1">
      <c r="A10" s="33" t="s">
        <v>30</v>
      </c>
      <c r="B10" s="72">
        <v>3</v>
      </c>
      <c r="C10" s="50" t="s">
        <v>41</v>
      </c>
      <c r="D10" s="50" t="str">
        <f t="shared" si="0"/>
        <v>(Test) Helicobacter Pylory Antigen cu kit de extragere a materiilor fecale</v>
      </c>
      <c r="E10" s="24"/>
      <c r="F10" s="24"/>
      <c r="G10" s="28"/>
      <c r="H10" s="56" t="s">
        <v>85</v>
      </c>
      <c r="I10" s="29"/>
      <c r="J10" s="30"/>
      <c r="K10" s="37"/>
    </row>
    <row r="11" spans="1:11" ht="51" customHeight="1">
      <c r="A11" s="33" t="s">
        <v>30</v>
      </c>
      <c r="B11" s="72">
        <v>4</v>
      </c>
      <c r="C11" s="50" t="s">
        <v>42</v>
      </c>
      <c r="D11" s="50" t="str">
        <f t="shared" si="0"/>
        <v>Amplisens Leucosis Quantum M-bcr-FRT PCR kit</v>
      </c>
      <c r="E11" s="24"/>
      <c r="F11" s="24"/>
      <c r="G11" s="28"/>
      <c r="H11" s="56" t="s">
        <v>86</v>
      </c>
      <c r="I11" s="29"/>
      <c r="J11" s="30"/>
      <c r="K11" s="37"/>
    </row>
    <row r="12" spans="1:11" ht="51" customHeight="1">
      <c r="A12" s="33" t="s">
        <v>30</v>
      </c>
      <c r="B12" s="72">
        <v>5</v>
      </c>
      <c r="C12" s="50" t="s">
        <v>43</v>
      </c>
      <c r="D12" s="50" t="str">
        <f t="shared" si="0"/>
        <v>Anti CMV IgG</v>
      </c>
      <c r="E12" s="24"/>
      <c r="F12" s="24"/>
      <c r="G12" s="28"/>
      <c r="H12" s="56" t="s">
        <v>87</v>
      </c>
      <c r="I12" s="29"/>
      <c r="J12" s="30"/>
      <c r="K12" s="37"/>
    </row>
    <row r="13" spans="1:11" ht="51" customHeight="1">
      <c r="A13" s="33" t="s">
        <v>30</v>
      </c>
      <c r="B13" s="72">
        <v>6</v>
      </c>
      <c r="C13" s="50" t="s">
        <v>44</v>
      </c>
      <c r="D13" s="50" t="str">
        <f t="shared" si="0"/>
        <v>Anti CMV IgM</v>
      </c>
      <c r="E13" s="24"/>
      <c r="F13" s="24"/>
      <c r="G13" s="28"/>
      <c r="H13" s="56" t="s">
        <v>87</v>
      </c>
      <c r="I13" s="42"/>
      <c r="J13" s="30"/>
      <c r="K13" s="37"/>
    </row>
    <row r="14" spans="1:11" ht="51" customHeight="1">
      <c r="A14" s="33" t="s">
        <v>30</v>
      </c>
      <c r="B14" s="72">
        <v>7</v>
      </c>
      <c r="C14" s="50" t="s">
        <v>45</v>
      </c>
      <c r="D14" s="50" t="str">
        <f t="shared" si="0"/>
        <v>Anti EBV VCA IgM</v>
      </c>
      <c r="E14" s="24"/>
      <c r="F14" s="24"/>
      <c r="G14" s="28"/>
      <c r="H14" s="56" t="s">
        <v>87</v>
      </c>
      <c r="I14" s="42"/>
      <c r="J14" s="30"/>
      <c r="K14" s="37"/>
    </row>
    <row r="15" spans="1:11" ht="51" customHeight="1">
      <c r="A15" s="33" t="s">
        <v>30</v>
      </c>
      <c r="B15" s="72">
        <v>8</v>
      </c>
      <c r="C15" s="50" t="s">
        <v>46</v>
      </c>
      <c r="D15" s="50" t="str">
        <f t="shared" si="0"/>
        <v>Determinarea calitativă a
anticorpilor IgG către
Ascaris lumbricoide</v>
      </c>
      <c r="E15" s="24"/>
      <c r="F15" s="24"/>
      <c r="G15" s="28"/>
      <c r="H15" s="56" t="s">
        <v>88</v>
      </c>
      <c r="I15" s="43"/>
      <c r="J15" s="30"/>
      <c r="K15" s="37"/>
    </row>
    <row r="16" spans="1:11" ht="51" customHeight="1">
      <c r="A16" s="33" t="s">
        <v>30</v>
      </c>
      <c r="B16" s="72">
        <v>9</v>
      </c>
      <c r="C16" s="50" t="s">
        <v>47</v>
      </c>
      <c r="D16" s="50" t="str">
        <f t="shared" si="0"/>
        <v>Determinarea cantitativă
a anticorpilor IgG către
Toxocara canis</v>
      </c>
      <c r="E16" s="24"/>
      <c r="F16" s="24"/>
      <c r="G16" s="28"/>
      <c r="H16" s="56" t="s">
        <v>89</v>
      </c>
      <c r="I16" s="29"/>
      <c r="J16" s="30"/>
      <c r="K16" s="37"/>
    </row>
    <row r="17" spans="1:11" ht="51" customHeight="1">
      <c r="A17" s="33" t="s">
        <v>30</v>
      </c>
      <c r="B17" s="72">
        <v>10</v>
      </c>
      <c r="C17" s="50" t="s">
        <v>48</v>
      </c>
      <c r="D17" s="50" t="str">
        <f t="shared" si="0"/>
        <v>Anti HAV IgM</v>
      </c>
      <c r="E17" s="24"/>
      <c r="F17" s="24"/>
      <c r="G17" s="28"/>
      <c r="H17" s="56" t="s">
        <v>90</v>
      </c>
      <c r="I17" s="42"/>
      <c r="J17" s="30"/>
      <c r="K17" s="37"/>
    </row>
    <row r="18" spans="1:11" ht="51" customHeight="1">
      <c r="A18" s="33" t="s">
        <v>30</v>
      </c>
      <c r="B18" s="72">
        <v>11</v>
      </c>
      <c r="C18" s="50" t="s">
        <v>49</v>
      </c>
      <c r="D18" s="50" t="str">
        <f t="shared" si="0"/>
        <v>Anti HCV IgM</v>
      </c>
      <c r="E18" s="24"/>
      <c r="F18" s="24"/>
      <c r="G18" s="28"/>
      <c r="H18" s="56" t="s">
        <v>91</v>
      </c>
      <c r="I18" s="29"/>
      <c r="J18" s="30"/>
      <c r="K18" s="37"/>
    </row>
    <row r="19" spans="1:11" ht="51" customHeight="1">
      <c r="A19" s="33" t="s">
        <v>30</v>
      </c>
      <c r="B19" s="72">
        <v>12</v>
      </c>
      <c r="C19" s="50" t="s">
        <v>50</v>
      </c>
      <c r="D19" s="50" t="str">
        <f t="shared" si="0"/>
        <v>Anti HCV sumar</v>
      </c>
      <c r="E19" s="24"/>
      <c r="F19" s="24"/>
      <c r="G19" s="28"/>
      <c r="H19" s="56" t="s">
        <v>92</v>
      </c>
      <c r="I19" s="29"/>
      <c r="J19" s="30"/>
      <c r="K19" s="37"/>
    </row>
    <row r="20" spans="1:11" ht="51" customHeight="1">
      <c r="A20" s="33" t="s">
        <v>30</v>
      </c>
      <c r="B20" s="72">
        <v>13</v>
      </c>
      <c r="C20" s="50" t="s">
        <v>51</v>
      </c>
      <c r="D20" s="50" t="str">
        <f t="shared" si="0"/>
        <v>HBsAg, 96 teste ELISA</v>
      </c>
      <c r="E20" s="24"/>
      <c r="F20" s="24"/>
      <c r="G20" s="28"/>
      <c r="H20" s="56" t="s">
        <v>93</v>
      </c>
      <c r="I20" s="29"/>
      <c r="J20" s="30"/>
      <c r="K20" s="37"/>
    </row>
    <row r="21" spans="1:11" ht="51" customHeight="1">
      <c r="A21" s="33" t="s">
        <v>30</v>
      </c>
      <c r="B21" s="72">
        <v>14</v>
      </c>
      <c r="C21" s="50" t="s">
        <v>52</v>
      </c>
      <c r="D21" s="50" t="str">
        <f t="shared" si="0"/>
        <v>Anti HDV IgM</v>
      </c>
      <c r="E21" s="24"/>
      <c r="F21" s="24"/>
      <c r="G21" s="28"/>
      <c r="H21" s="56" t="s">
        <v>91</v>
      </c>
      <c r="I21" s="29"/>
      <c r="J21" s="30"/>
      <c r="K21" s="37"/>
    </row>
    <row r="22" spans="1:16" ht="51" customHeight="1">
      <c r="A22" s="33" t="s">
        <v>30</v>
      </c>
      <c r="B22" s="72">
        <v>15</v>
      </c>
      <c r="C22" s="50" t="s">
        <v>53</v>
      </c>
      <c r="D22" s="50" t="str">
        <f t="shared" si="0"/>
        <v>Anti HDV sumar</v>
      </c>
      <c r="E22" s="52"/>
      <c r="F22" s="52"/>
      <c r="G22" s="52"/>
      <c r="H22" s="56" t="s">
        <v>91</v>
      </c>
      <c r="I22" s="52"/>
      <c r="J22" s="52"/>
      <c r="K22" s="45"/>
      <c r="L22" s="45"/>
      <c r="M22" s="45"/>
      <c r="N22" s="45"/>
      <c r="O22" s="45"/>
      <c r="P22" s="45"/>
    </row>
    <row r="23" spans="1:16" ht="51" customHeight="1">
      <c r="A23" s="33" t="s">
        <v>30</v>
      </c>
      <c r="B23" s="72">
        <v>16</v>
      </c>
      <c r="C23" s="50" t="s">
        <v>54</v>
      </c>
      <c r="D23" s="50" t="str">
        <f t="shared" si="0"/>
        <v>Anti Helicobacter pylori
IgA</v>
      </c>
      <c r="E23" s="53"/>
      <c r="F23" s="53"/>
      <c r="G23" s="53"/>
      <c r="H23" s="56" t="s">
        <v>94</v>
      </c>
      <c r="I23" s="53"/>
      <c r="J23" s="53"/>
      <c r="K23" s="46"/>
      <c r="L23" s="46"/>
      <c r="M23" s="46"/>
      <c r="N23" s="46"/>
      <c r="O23" s="46"/>
      <c r="P23" s="46"/>
    </row>
    <row r="24" spans="1:16" ht="51" customHeight="1">
      <c r="A24" s="33" t="s">
        <v>30</v>
      </c>
      <c r="B24" s="72">
        <v>17</v>
      </c>
      <c r="C24" s="50" t="s">
        <v>55</v>
      </c>
      <c r="D24" s="50" t="str">
        <f t="shared" si="0"/>
        <v>Anti Helicobacter pylori
IgG</v>
      </c>
      <c r="E24" s="53"/>
      <c r="F24" s="53"/>
      <c r="G24" s="53"/>
      <c r="H24" s="56" t="s">
        <v>95</v>
      </c>
      <c r="I24" s="53"/>
      <c r="J24" s="53"/>
      <c r="K24" s="46"/>
      <c r="L24" s="46"/>
      <c r="M24" s="46"/>
      <c r="N24" s="46"/>
      <c r="O24" s="46"/>
      <c r="P24" s="46"/>
    </row>
    <row r="25" spans="1:16" ht="51" customHeight="1">
      <c r="A25" s="33" t="s">
        <v>30</v>
      </c>
      <c r="B25" s="72">
        <v>18</v>
      </c>
      <c r="C25" s="50" t="s">
        <v>56</v>
      </c>
      <c r="D25" s="50" t="str">
        <f t="shared" si="0"/>
        <v>Anti Helicobacter pylori
IgM</v>
      </c>
      <c r="E25" s="53"/>
      <c r="F25" s="53"/>
      <c r="G25" s="53"/>
      <c r="H25" s="56" t="s">
        <v>94</v>
      </c>
      <c r="I25" s="53"/>
      <c r="J25" s="53"/>
      <c r="K25" s="46"/>
      <c r="L25" s="46"/>
      <c r="M25" s="46"/>
      <c r="N25" s="46"/>
      <c r="O25" s="46"/>
      <c r="P25" s="46"/>
    </row>
    <row r="26" spans="1:16" ht="51" customHeight="1">
      <c r="A26" s="33" t="s">
        <v>30</v>
      </c>
      <c r="B26" s="72">
        <v>19</v>
      </c>
      <c r="C26" s="50" t="s">
        <v>57</v>
      </c>
      <c r="D26" s="50" t="str">
        <f t="shared" si="0"/>
        <v>Anti HSV tip I IgG</v>
      </c>
      <c r="E26" s="54"/>
      <c r="F26" s="54"/>
      <c r="G26" s="54"/>
      <c r="H26" s="56" t="s">
        <v>94</v>
      </c>
      <c r="I26" s="54"/>
      <c r="J26" s="54"/>
      <c r="K26" s="44"/>
      <c r="L26" s="44"/>
      <c r="M26" s="44"/>
      <c r="N26" s="44"/>
      <c r="O26" s="44"/>
      <c r="P26" s="44"/>
    </row>
    <row r="27" spans="1:16" ht="51" customHeight="1">
      <c r="A27" s="33" t="s">
        <v>30</v>
      </c>
      <c r="B27" s="72">
        <v>20</v>
      </c>
      <c r="C27" s="50" t="s">
        <v>58</v>
      </c>
      <c r="D27" s="50" t="str">
        <f t="shared" si="0"/>
        <v>Anti HSV tip I IgM</v>
      </c>
      <c r="E27" s="54"/>
      <c r="F27" s="54"/>
      <c r="G27" s="54"/>
      <c r="H27" s="56" t="s">
        <v>88</v>
      </c>
      <c r="I27" s="54"/>
      <c r="J27" s="54"/>
      <c r="K27" s="44"/>
      <c r="L27" s="44"/>
      <c r="M27" s="44"/>
      <c r="N27" s="44"/>
      <c r="O27" s="44"/>
      <c r="P27" s="44"/>
    </row>
    <row r="28" spans="1:11" ht="51" customHeight="1">
      <c r="A28" s="33" t="s">
        <v>30</v>
      </c>
      <c r="B28" s="72">
        <v>21</v>
      </c>
      <c r="C28" s="50" t="s">
        <v>59</v>
      </c>
      <c r="D28" s="50" t="str">
        <f t="shared" si="0"/>
        <v>Anti HSV tip II IgG</v>
      </c>
      <c r="H28" s="56" t="s">
        <v>88</v>
      </c>
      <c r="K28" s="35"/>
    </row>
    <row r="29" spans="1:8" ht="51" customHeight="1">
      <c r="A29" s="33" t="s">
        <v>30</v>
      </c>
      <c r="B29" s="72">
        <v>22</v>
      </c>
      <c r="C29" s="50" t="s">
        <v>60</v>
      </c>
      <c r="D29" s="50" t="str">
        <f t="shared" si="0"/>
        <v>Anti HSV tip II IgM</v>
      </c>
      <c r="H29" s="56" t="s">
        <v>88</v>
      </c>
    </row>
    <row r="30" spans="1:8" ht="51" customHeight="1">
      <c r="A30" s="33" t="s">
        <v>30</v>
      </c>
      <c r="B30" s="72">
        <v>23</v>
      </c>
      <c r="C30" s="50" t="s">
        <v>61</v>
      </c>
      <c r="D30" s="50" t="str">
        <f t="shared" si="0"/>
        <v>Anti mitocondriali Anti
AMA 2</v>
      </c>
      <c r="H30" s="56" t="s">
        <v>96</v>
      </c>
    </row>
    <row r="31" spans="1:8" ht="51" customHeight="1">
      <c r="A31" s="33" t="s">
        <v>30</v>
      </c>
      <c r="B31" s="72">
        <v>24</v>
      </c>
      <c r="C31" s="50" t="s">
        <v>62</v>
      </c>
      <c r="D31" s="50" t="str">
        <f t="shared" si="0"/>
        <v>Anti Toxoplasma gn.
IgG</v>
      </c>
      <c r="H31" s="56" t="s">
        <v>88</v>
      </c>
    </row>
    <row r="32" spans="1:8" ht="51" customHeight="1">
      <c r="A32" s="33" t="s">
        <v>30</v>
      </c>
      <c r="B32" s="72">
        <v>25</v>
      </c>
      <c r="C32" s="50" t="s">
        <v>63</v>
      </c>
      <c r="D32" s="50" t="str">
        <f t="shared" si="0"/>
        <v>Anti Toxoplasma gn.
IgM</v>
      </c>
      <c r="H32" s="56" t="s">
        <v>88</v>
      </c>
    </row>
    <row r="33" spans="1:8" ht="51" customHeight="1">
      <c r="A33" s="33" t="s">
        <v>30</v>
      </c>
      <c r="B33" s="72">
        <v>26</v>
      </c>
      <c r="C33" s="50" t="s">
        <v>64</v>
      </c>
      <c r="D33" s="50" t="str">
        <f t="shared" si="0"/>
        <v>Anti ureaplasma
urealyticum IgM</v>
      </c>
      <c r="H33" s="56" t="s">
        <v>88</v>
      </c>
    </row>
    <row r="34" spans="1:8" ht="51" customHeight="1">
      <c r="A34" s="33" t="s">
        <v>30</v>
      </c>
      <c r="B34" s="72">
        <v>27</v>
      </c>
      <c r="C34" s="50" t="s">
        <v>65</v>
      </c>
      <c r="D34" s="50" t="str">
        <f t="shared" si="0"/>
        <v>AntiHBcoreAg IgM</v>
      </c>
      <c r="H34" s="56" t="s">
        <v>97</v>
      </c>
    </row>
    <row r="35" spans="1:8" ht="51" customHeight="1">
      <c r="A35" s="33" t="s">
        <v>30</v>
      </c>
      <c r="B35" s="72">
        <v>28</v>
      </c>
      <c r="C35" s="50" t="s">
        <v>66</v>
      </c>
      <c r="D35" s="50" t="str">
        <f t="shared" si="0"/>
        <v xml:space="preserve">AntiHBcoreAg sumar </v>
      </c>
      <c r="H35" s="56" t="s">
        <v>97</v>
      </c>
    </row>
    <row r="36" spans="1:8" ht="51" customHeight="1">
      <c r="A36" s="33" t="s">
        <v>30</v>
      </c>
      <c r="B36" s="72">
        <v>29</v>
      </c>
      <c r="C36" s="50" t="s">
        <v>67</v>
      </c>
      <c r="D36" s="50" t="str">
        <f t="shared" si="0"/>
        <v>AntiHBsAg</v>
      </c>
      <c r="H36" s="56" t="s">
        <v>97</v>
      </c>
    </row>
    <row r="37" spans="1:8" ht="51" customHeight="1">
      <c r="A37" s="33" t="s">
        <v>30</v>
      </c>
      <c r="B37" s="72">
        <v>30</v>
      </c>
      <c r="C37" s="50" t="s">
        <v>68</v>
      </c>
      <c r="D37" s="50" t="str">
        <f t="shared" si="0"/>
        <v>Anti-Trichinella IgG</v>
      </c>
      <c r="H37" s="56" t="s">
        <v>98</v>
      </c>
    </row>
    <row r="38" spans="1:8" ht="51" customHeight="1">
      <c r="A38" s="33" t="s">
        <v>30</v>
      </c>
      <c r="B38" s="72">
        <v>31</v>
      </c>
      <c r="C38" s="50" t="s">
        <v>69</v>
      </c>
      <c r="D38" s="50" t="str">
        <f t="shared" si="0"/>
        <v>Apă liberă de nucleaze</v>
      </c>
      <c r="H38" s="56" t="s">
        <v>99</v>
      </c>
    </row>
    <row r="39" spans="1:8" ht="51" customHeight="1">
      <c r="A39" s="33" t="s">
        <v>30</v>
      </c>
      <c r="B39" s="72">
        <v>32</v>
      </c>
      <c r="C39" s="50" t="s">
        <v>70</v>
      </c>
      <c r="D39" s="50" t="str">
        <f t="shared" si="0"/>
        <v>HbeAg/ Ab</v>
      </c>
      <c r="H39" s="56" t="s">
        <v>88</v>
      </c>
    </row>
    <row r="40" spans="1:8" ht="51" customHeight="1">
      <c r="A40" s="33" t="s">
        <v>30</v>
      </c>
      <c r="B40" s="72">
        <v>33</v>
      </c>
      <c r="C40" s="50" t="s">
        <v>71</v>
      </c>
      <c r="D40" s="50" t="str">
        <f t="shared" si="0"/>
        <v>HBs Ag set confirmativ</v>
      </c>
      <c r="H40" s="56" t="s">
        <v>100</v>
      </c>
    </row>
    <row r="41" spans="1:8" ht="51" customHeight="1">
      <c r="A41" s="33" t="s">
        <v>30</v>
      </c>
      <c r="B41" s="72">
        <v>34</v>
      </c>
      <c r="C41" s="50" t="s">
        <v>72</v>
      </c>
      <c r="D41" s="50" t="str">
        <f t="shared" si="0"/>
        <v>Hemocult-test (IFOBT)</v>
      </c>
      <c r="H41" s="56" t="s">
        <v>101</v>
      </c>
    </row>
    <row r="42" spans="1:8" ht="51" customHeight="1">
      <c r="A42" s="33" t="s">
        <v>30</v>
      </c>
      <c r="B42" s="72">
        <v>35</v>
      </c>
      <c r="C42" s="50" t="s">
        <v>73</v>
      </c>
      <c r="D42" s="50" t="str">
        <f t="shared" si="0"/>
        <v>Hemolitic</v>
      </c>
      <c r="H42" s="56" t="s">
        <v>102</v>
      </c>
    </row>
    <row r="43" spans="1:8" ht="51" customHeight="1">
      <c r="A43" s="33" t="s">
        <v>30</v>
      </c>
      <c r="B43" s="72">
        <v>36</v>
      </c>
      <c r="C43" s="50" t="s">
        <v>74</v>
      </c>
      <c r="D43" s="50" t="str">
        <f t="shared" si="0"/>
        <v>Imunoglobulina E totală
cu calibratori</v>
      </c>
      <c r="H43" s="56" t="s">
        <v>103</v>
      </c>
    </row>
    <row r="44" spans="1:8" ht="51" customHeight="1">
      <c r="A44" s="33" t="s">
        <v>30</v>
      </c>
      <c r="B44" s="72">
        <v>37</v>
      </c>
      <c r="C44" s="50" t="s">
        <v>75</v>
      </c>
      <c r="D44" s="50" t="str">
        <f t="shared" si="0"/>
        <v>Lysing Solution 10X Concentrate</v>
      </c>
      <c r="H44" s="56" t="s">
        <v>104</v>
      </c>
    </row>
    <row r="45" spans="1:8" ht="51" customHeight="1">
      <c r="A45" s="33" t="s">
        <v>30</v>
      </c>
      <c r="B45" s="72">
        <v>38</v>
      </c>
      <c r="C45" s="50" t="s">
        <v>76</v>
      </c>
      <c r="D45" s="50" t="str">
        <f t="shared" si="0"/>
        <v>Master Mix (cu tot necesarul pentru o amplificare PCR)</v>
      </c>
      <c r="H45" s="56" t="s">
        <v>105</v>
      </c>
    </row>
    <row r="46" spans="1:8" ht="51" customHeight="1">
      <c r="A46" s="33" t="s">
        <v>30</v>
      </c>
      <c r="B46" s="72">
        <v>39</v>
      </c>
      <c r="C46" s="50" t="s">
        <v>77</v>
      </c>
      <c r="D46" s="50" t="str">
        <f t="shared" si="0"/>
        <v>Mycoplasma hominis
IgM</v>
      </c>
      <c r="H46" s="56" t="s">
        <v>88</v>
      </c>
    </row>
    <row r="47" spans="1:8" ht="51" customHeight="1">
      <c r="A47" s="33" t="s">
        <v>30</v>
      </c>
      <c r="B47" s="72">
        <v>40</v>
      </c>
      <c r="C47" s="50" t="s">
        <v>78</v>
      </c>
      <c r="D47" s="50" t="str">
        <f t="shared" si="0"/>
        <v>Polyethyleneglycol 6000</v>
      </c>
      <c r="H47" s="56" t="s">
        <v>78</v>
      </c>
    </row>
    <row r="48" spans="1:8" ht="51" customHeight="1">
      <c r="A48" s="33" t="s">
        <v>30</v>
      </c>
      <c r="B48" s="72">
        <v>41</v>
      </c>
      <c r="C48" s="50" t="s">
        <v>79</v>
      </c>
      <c r="D48" s="50" t="str">
        <f t="shared" si="0"/>
        <v>Soluție pentu spalarea celulelor</v>
      </c>
      <c r="H48" s="56" t="s">
        <v>106</v>
      </c>
    </row>
    <row r="49" spans="1:8" ht="51" customHeight="1">
      <c r="A49" s="33" t="s">
        <v>30</v>
      </c>
      <c r="B49" s="72">
        <v>42</v>
      </c>
      <c r="C49" s="50" t="s">
        <v>80</v>
      </c>
      <c r="D49" s="50" t="str">
        <f t="shared" si="0"/>
        <v>Taenia Solium IgG</v>
      </c>
      <c r="H49" s="56" t="s">
        <v>88</v>
      </c>
    </row>
    <row r="50" spans="1:8" ht="51" customHeight="1">
      <c r="A50" s="33" t="s">
        <v>30</v>
      </c>
      <c r="B50" s="72">
        <v>43</v>
      </c>
      <c r="C50" s="50" t="s">
        <v>81</v>
      </c>
      <c r="D50" s="50" t="str">
        <f t="shared" si="0"/>
        <v xml:space="preserve">Test expres p/u determinarea calitativă  Malariei P.f / P.v Ag </v>
      </c>
      <c r="H50" s="56" t="s">
        <v>107</v>
      </c>
    </row>
    <row r="51" spans="1:8" ht="51" customHeight="1">
      <c r="A51" s="33" t="s">
        <v>30</v>
      </c>
      <c r="B51" s="72">
        <v>44</v>
      </c>
      <c r="C51" s="50" t="s">
        <v>82</v>
      </c>
      <c r="D51" s="50" t="str">
        <f t="shared" si="0"/>
        <v>Test expres p/u determinarea calitativă Ag Helycobacter Pylori în mase fecale</v>
      </c>
      <c r="H51" s="56" t="s">
        <v>108</v>
      </c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3"/>
  <sheetViews>
    <sheetView tabSelected="1" workbookViewId="0" topLeftCell="A1">
      <selection activeCell="S51" sqref="S51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2" customWidth="1"/>
    <col min="6" max="6" width="15.28125" style="6" customWidth="1"/>
    <col min="7" max="7" width="14.7109375" style="16" customWidth="1"/>
    <col min="8" max="8" width="18.281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57" t="s">
        <v>26</v>
      </c>
      <c r="E1" s="57"/>
      <c r="F1" s="57"/>
      <c r="G1" s="57"/>
      <c r="H1" s="57"/>
      <c r="I1" s="57"/>
      <c r="J1" s="57"/>
      <c r="K1" s="57"/>
      <c r="L1" s="57"/>
      <c r="M1" s="36"/>
    </row>
    <row r="2" spans="4:11" ht="12.75">
      <c r="D2" s="67" t="s">
        <v>17</v>
      </c>
      <c r="E2" s="67"/>
      <c r="F2" s="67"/>
      <c r="G2" s="67"/>
      <c r="H2" s="67"/>
      <c r="I2" s="67"/>
      <c r="J2" s="67"/>
      <c r="K2" s="14"/>
    </row>
    <row r="3" spans="2:12" ht="12.75">
      <c r="B3" s="68" t="s">
        <v>9</v>
      </c>
      <c r="C3" s="68"/>
      <c r="D3" s="68"/>
      <c r="E3" s="69" t="s">
        <v>29</v>
      </c>
      <c r="F3" s="69"/>
      <c r="G3" s="69"/>
      <c r="H3" s="69"/>
      <c r="I3" s="69"/>
      <c r="K3" s="1" t="s">
        <v>10</v>
      </c>
      <c r="L3" s="1" t="s">
        <v>12</v>
      </c>
    </row>
    <row r="4" spans="1:13" s="3" customFormat="1" ht="31.5">
      <c r="A4" s="2"/>
      <c r="B4" s="70" t="s">
        <v>8</v>
      </c>
      <c r="C4" s="70"/>
      <c r="D4" s="70"/>
      <c r="E4" s="64" t="s">
        <v>109</v>
      </c>
      <c r="F4" s="64"/>
      <c r="G4" s="64"/>
      <c r="H4" s="64"/>
      <c r="I4" s="64"/>
      <c r="J4" s="64"/>
      <c r="K4" s="26" t="s">
        <v>11</v>
      </c>
      <c r="L4" s="26" t="s">
        <v>13</v>
      </c>
      <c r="M4" s="38"/>
    </row>
    <row r="5" spans="1:13" s="4" customFormat="1" ht="12.75">
      <c r="A5" s="2"/>
      <c r="E5" s="65"/>
      <c r="F5" s="65"/>
      <c r="G5" s="65"/>
      <c r="H5" s="65"/>
      <c r="I5" s="65"/>
      <c r="J5" s="25"/>
      <c r="K5" s="25"/>
      <c r="L5" s="25"/>
      <c r="M5" s="39"/>
    </row>
    <row r="6" spans="1:13" ht="47.25">
      <c r="A6" s="5"/>
      <c r="B6" s="48" t="s">
        <v>2</v>
      </c>
      <c r="C6" s="48" t="s">
        <v>0</v>
      </c>
      <c r="D6" s="48" t="s">
        <v>1</v>
      </c>
      <c r="E6" s="48" t="s">
        <v>3</v>
      </c>
      <c r="F6" s="48" t="s">
        <v>18</v>
      </c>
      <c r="G6" s="15" t="s">
        <v>19</v>
      </c>
      <c r="H6" s="48" t="s">
        <v>20</v>
      </c>
      <c r="I6" s="48" t="s">
        <v>21</v>
      </c>
      <c r="J6" s="48" t="s">
        <v>22</v>
      </c>
      <c r="K6" s="48" t="s">
        <v>23</v>
      </c>
      <c r="L6" s="48" t="s">
        <v>24</v>
      </c>
      <c r="M6" s="40" t="s">
        <v>31</v>
      </c>
    </row>
    <row r="7" spans="1:13" ht="12.75">
      <c r="A7" s="5"/>
      <c r="B7" s="48">
        <v>1</v>
      </c>
      <c r="C7" s="66">
        <v>2</v>
      </c>
      <c r="D7" s="66"/>
      <c r="E7" s="66"/>
      <c r="F7" s="48">
        <v>3</v>
      </c>
      <c r="G7" s="15">
        <v>4</v>
      </c>
      <c r="H7" s="48">
        <v>5</v>
      </c>
      <c r="I7" s="48">
        <v>6</v>
      </c>
      <c r="J7" s="48">
        <v>7</v>
      </c>
      <c r="K7" s="48">
        <v>8</v>
      </c>
      <c r="L7" s="23">
        <v>9</v>
      </c>
      <c r="M7" s="41"/>
    </row>
    <row r="8" spans="1:21" ht="78.75">
      <c r="A8" s="34"/>
      <c r="B8" s="33" t="s">
        <v>30</v>
      </c>
      <c r="C8" s="72">
        <v>1</v>
      </c>
      <c r="D8" s="50" t="s">
        <v>39</v>
      </c>
      <c r="E8" s="50" t="str">
        <f>D8</f>
        <v xml:space="preserve"> Anticorpi IgE specific anti-atropin</v>
      </c>
      <c r="F8" s="72" t="s">
        <v>110</v>
      </c>
      <c r="G8" s="72">
        <v>288</v>
      </c>
      <c r="H8" s="52"/>
      <c r="I8" s="51"/>
      <c r="J8" s="51">
        <f>G8*H8</f>
        <v>0</v>
      </c>
      <c r="K8" s="51">
        <f>G8*I8</f>
        <v>0</v>
      </c>
      <c r="L8" s="47" t="s">
        <v>32</v>
      </c>
      <c r="M8" s="55">
        <v>15000</v>
      </c>
      <c r="N8" s="45"/>
      <c r="O8" s="45"/>
      <c r="P8" s="45"/>
      <c r="Q8" s="45"/>
      <c r="R8" s="45"/>
      <c r="S8" s="45"/>
      <c r="T8" s="45"/>
      <c r="U8" s="45"/>
    </row>
    <row r="9" spans="2:21" ht="78.75">
      <c r="B9" s="33" t="s">
        <v>30</v>
      </c>
      <c r="C9" s="72">
        <v>2</v>
      </c>
      <c r="D9" s="50" t="s">
        <v>40</v>
      </c>
      <c r="E9" s="50" t="str">
        <f aca="true" t="shared" si="0" ref="E9:E51">D9</f>
        <v>Test  ANA (Anticorpii Anti-Nucleari)</v>
      </c>
      <c r="F9" s="72" t="s">
        <v>110</v>
      </c>
      <c r="G9" s="72">
        <v>192</v>
      </c>
      <c r="H9" s="52"/>
      <c r="I9" s="51"/>
      <c r="J9" s="51">
        <f aca="true" t="shared" si="1" ref="J9:J51">G9*H9</f>
        <v>0</v>
      </c>
      <c r="K9" s="51">
        <f aca="true" t="shared" si="2" ref="K9:K51">G9*I9</f>
        <v>0</v>
      </c>
      <c r="L9" s="47" t="s">
        <v>32</v>
      </c>
      <c r="M9" s="55">
        <v>5560</v>
      </c>
      <c r="N9" s="45"/>
      <c r="O9" s="45"/>
      <c r="P9" s="45"/>
      <c r="Q9" s="45"/>
      <c r="R9" s="45"/>
      <c r="S9" s="45"/>
      <c r="T9" s="45"/>
      <c r="U9" s="45"/>
    </row>
    <row r="10" spans="2:21" ht="78.75">
      <c r="B10" s="33" t="s">
        <v>30</v>
      </c>
      <c r="C10" s="72">
        <v>3</v>
      </c>
      <c r="D10" s="50" t="s">
        <v>41</v>
      </c>
      <c r="E10" s="50" t="str">
        <f t="shared" si="0"/>
        <v>(Test) Helicobacter Pylory Antigen cu kit de extragere a materiilor fecale</v>
      </c>
      <c r="F10" s="72" t="s">
        <v>38</v>
      </c>
      <c r="G10" s="72">
        <v>960</v>
      </c>
      <c r="H10" s="52"/>
      <c r="I10" s="51"/>
      <c r="J10" s="51">
        <f t="shared" si="1"/>
        <v>0</v>
      </c>
      <c r="K10" s="51">
        <f t="shared" si="2"/>
        <v>0</v>
      </c>
      <c r="L10" s="47" t="s">
        <v>32</v>
      </c>
      <c r="M10" s="55">
        <v>31104</v>
      </c>
      <c r="N10" s="45"/>
      <c r="O10" s="45"/>
      <c r="P10" s="45"/>
      <c r="Q10" s="45"/>
      <c r="R10" s="45"/>
      <c r="S10" s="45"/>
      <c r="T10" s="45"/>
      <c r="U10" s="45"/>
    </row>
    <row r="11" spans="2:21" ht="78.75">
      <c r="B11" s="33" t="s">
        <v>30</v>
      </c>
      <c r="C11" s="72">
        <v>4</v>
      </c>
      <c r="D11" s="50" t="s">
        <v>42</v>
      </c>
      <c r="E11" s="50" t="str">
        <f t="shared" si="0"/>
        <v>Amplisens Leucosis Quantum M-bcr-FRT PCR kit</v>
      </c>
      <c r="F11" s="72" t="s">
        <v>37</v>
      </c>
      <c r="G11" s="72">
        <v>5</v>
      </c>
      <c r="H11" s="52"/>
      <c r="I11" s="51"/>
      <c r="J11" s="51">
        <f t="shared" si="1"/>
        <v>0</v>
      </c>
      <c r="K11" s="51">
        <f t="shared" si="2"/>
        <v>0</v>
      </c>
      <c r="L11" s="47" t="s">
        <v>32</v>
      </c>
      <c r="M11" s="55">
        <v>125416.67</v>
      </c>
      <c r="N11" s="45"/>
      <c r="O11" s="45"/>
      <c r="P11" s="45"/>
      <c r="Q11" s="45"/>
      <c r="R11" s="45"/>
      <c r="S11" s="45"/>
      <c r="T11" s="45"/>
      <c r="U11" s="45"/>
    </row>
    <row r="12" spans="2:21" ht="78.75">
      <c r="B12" s="33" t="s">
        <v>30</v>
      </c>
      <c r="C12" s="72">
        <v>5</v>
      </c>
      <c r="D12" s="50" t="s">
        <v>43</v>
      </c>
      <c r="E12" s="50" t="str">
        <f t="shared" si="0"/>
        <v>Anti CMV IgG</v>
      </c>
      <c r="F12" s="72" t="s">
        <v>38</v>
      </c>
      <c r="G12" s="72">
        <v>480</v>
      </c>
      <c r="H12" s="52"/>
      <c r="I12" s="51"/>
      <c r="J12" s="51">
        <f t="shared" si="1"/>
        <v>0</v>
      </c>
      <c r="K12" s="51">
        <f t="shared" si="2"/>
        <v>0</v>
      </c>
      <c r="L12" s="47" t="s">
        <v>32</v>
      </c>
      <c r="M12" s="55">
        <v>4800</v>
      </c>
      <c r="N12" s="46"/>
      <c r="O12" s="46"/>
      <c r="P12" s="46"/>
      <c r="Q12" s="46"/>
      <c r="R12" s="46"/>
      <c r="S12" s="46"/>
      <c r="T12" s="46"/>
      <c r="U12" s="46"/>
    </row>
    <row r="13" spans="2:21" ht="78.75">
      <c r="B13" s="33" t="s">
        <v>30</v>
      </c>
      <c r="C13" s="72">
        <v>6</v>
      </c>
      <c r="D13" s="50" t="s">
        <v>44</v>
      </c>
      <c r="E13" s="50" t="str">
        <f t="shared" si="0"/>
        <v>Anti CMV IgM</v>
      </c>
      <c r="F13" s="72" t="s">
        <v>38</v>
      </c>
      <c r="G13" s="72">
        <v>480</v>
      </c>
      <c r="H13" s="52"/>
      <c r="I13" s="51"/>
      <c r="J13" s="51">
        <f t="shared" si="1"/>
        <v>0</v>
      </c>
      <c r="K13" s="51">
        <f t="shared" si="2"/>
        <v>0</v>
      </c>
      <c r="L13" s="47" t="s">
        <v>32</v>
      </c>
      <c r="M13" s="55">
        <v>5491.2</v>
      </c>
      <c r="N13" s="46"/>
      <c r="O13" s="46"/>
      <c r="P13" s="46"/>
      <c r="Q13" s="46"/>
      <c r="R13" s="46"/>
      <c r="S13" s="46"/>
      <c r="T13" s="46"/>
      <c r="U13" s="46"/>
    </row>
    <row r="14" spans="2:21" ht="78.75">
      <c r="B14" s="33" t="s">
        <v>30</v>
      </c>
      <c r="C14" s="72">
        <v>7</v>
      </c>
      <c r="D14" s="50" t="s">
        <v>45</v>
      </c>
      <c r="E14" s="50" t="str">
        <f t="shared" si="0"/>
        <v>Anti EBV VCA IgM</v>
      </c>
      <c r="F14" s="72" t="s">
        <v>38</v>
      </c>
      <c r="G14" s="72">
        <v>192</v>
      </c>
      <c r="H14" s="52"/>
      <c r="I14" s="51"/>
      <c r="J14" s="51">
        <f t="shared" si="1"/>
        <v>0</v>
      </c>
      <c r="K14" s="51">
        <f t="shared" si="2"/>
        <v>0</v>
      </c>
      <c r="L14" s="47" t="s">
        <v>32</v>
      </c>
      <c r="M14" s="55">
        <v>2376</v>
      </c>
      <c r="N14" s="46"/>
      <c r="O14" s="46"/>
      <c r="P14" s="46"/>
      <c r="Q14" s="46"/>
      <c r="R14" s="46"/>
      <c r="S14" s="46"/>
      <c r="T14" s="46"/>
      <c r="U14" s="46"/>
    </row>
    <row r="15" spans="2:21" ht="78.75">
      <c r="B15" s="33" t="s">
        <v>30</v>
      </c>
      <c r="C15" s="72">
        <v>8</v>
      </c>
      <c r="D15" s="50" t="s">
        <v>46</v>
      </c>
      <c r="E15" s="50" t="str">
        <f t="shared" si="0"/>
        <v>Determinarea calitativă a
anticorpilor IgG către
Ascaris lumbricoide</v>
      </c>
      <c r="F15" s="72" t="s">
        <v>38</v>
      </c>
      <c r="G15" s="72">
        <v>1440</v>
      </c>
      <c r="H15" s="52"/>
      <c r="I15" s="49"/>
      <c r="J15" s="51">
        <f t="shared" si="1"/>
        <v>0</v>
      </c>
      <c r="K15" s="51">
        <f t="shared" si="2"/>
        <v>0</v>
      </c>
      <c r="L15" s="47" t="s">
        <v>32</v>
      </c>
      <c r="M15" s="55">
        <v>17522.4</v>
      </c>
      <c r="N15" s="44"/>
      <c r="O15" s="44"/>
      <c r="P15" s="44"/>
      <c r="Q15" s="44"/>
      <c r="R15" s="44"/>
      <c r="S15" s="44"/>
      <c r="T15" s="44"/>
      <c r="U15" s="44"/>
    </row>
    <row r="16" spans="2:21" ht="78.75">
      <c r="B16" s="33" t="s">
        <v>30</v>
      </c>
      <c r="C16" s="72">
        <v>9</v>
      </c>
      <c r="D16" s="50" t="s">
        <v>47</v>
      </c>
      <c r="E16" s="50" t="str">
        <f t="shared" si="0"/>
        <v>Determinarea cantitativă
a anticorpilor IgG către
Toxocara canis</v>
      </c>
      <c r="F16" s="72" t="s">
        <v>38</v>
      </c>
      <c r="G16" s="72">
        <v>1440</v>
      </c>
      <c r="H16" s="52"/>
      <c r="I16" s="51"/>
      <c r="J16" s="51">
        <f t="shared" si="1"/>
        <v>0</v>
      </c>
      <c r="K16" s="51">
        <f t="shared" si="2"/>
        <v>0</v>
      </c>
      <c r="L16" s="47" t="s">
        <v>32</v>
      </c>
      <c r="M16" s="55">
        <v>16291.2</v>
      </c>
      <c r="N16" s="45"/>
      <c r="O16" s="45"/>
      <c r="P16" s="44"/>
      <c r="Q16" s="44"/>
      <c r="R16" s="44"/>
      <c r="S16" s="44"/>
      <c r="T16" s="44"/>
      <c r="U16" s="44"/>
    </row>
    <row r="17" spans="2:21" ht="78.75">
      <c r="B17" s="33" t="s">
        <v>30</v>
      </c>
      <c r="C17" s="72">
        <v>10</v>
      </c>
      <c r="D17" s="50" t="s">
        <v>48</v>
      </c>
      <c r="E17" s="50" t="str">
        <f t="shared" si="0"/>
        <v>Anti HAV IgM</v>
      </c>
      <c r="F17" s="72" t="s">
        <v>38</v>
      </c>
      <c r="G17" s="72">
        <v>192</v>
      </c>
      <c r="H17" s="52"/>
      <c r="I17" s="51"/>
      <c r="J17" s="51">
        <f t="shared" si="1"/>
        <v>0</v>
      </c>
      <c r="K17" s="51">
        <f t="shared" si="2"/>
        <v>0</v>
      </c>
      <c r="L17" s="47" t="s">
        <v>32</v>
      </c>
      <c r="M17" s="55">
        <v>2880</v>
      </c>
      <c r="N17" s="45"/>
      <c r="O17" s="45"/>
      <c r="P17" s="44"/>
      <c r="Q17" s="44"/>
      <c r="R17" s="44"/>
      <c r="S17" s="44"/>
      <c r="T17" s="44"/>
      <c r="U17" s="44"/>
    </row>
    <row r="18" spans="2:21" ht="78.75">
      <c r="B18" s="33" t="s">
        <v>30</v>
      </c>
      <c r="C18" s="72">
        <v>11</v>
      </c>
      <c r="D18" s="50" t="s">
        <v>49</v>
      </c>
      <c r="E18" s="50" t="str">
        <f t="shared" si="0"/>
        <v>Anti HCV IgM</v>
      </c>
      <c r="F18" s="72" t="s">
        <v>38</v>
      </c>
      <c r="G18" s="72">
        <v>96</v>
      </c>
      <c r="H18" s="52"/>
      <c r="I18" s="51"/>
      <c r="J18" s="51">
        <f t="shared" si="1"/>
        <v>0</v>
      </c>
      <c r="K18" s="51">
        <f t="shared" si="2"/>
        <v>0</v>
      </c>
      <c r="L18" s="47" t="s">
        <v>32</v>
      </c>
      <c r="M18" s="55">
        <v>1920</v>
      </c>
      <c r="N18" s="45"/>
      <c r="O18" s="45"/>
      <c r="P18" s="45"/>
      <c r="Q18" s="45"/>
      <c r="R18" s="45"/>
      <c r="S18" s="45"/>
      <c r="T18" s="45"/>
      <c r="U18" s="45"/>
    </row>
    <row r="19" spans="2:21" ht="78.75">
      <c r="B19" s="33" t="s">
        <v>30</v>
      </c>
      <c r="C19" s="72">
        <v>12</v>
      </c>
      <c r="D19" s="50" t="s">
        <v>50</v>
      </c>
      <c r="E19" s="50" t="str">
        <f t="shared" si="0"/>
        <v>Anti HCV sumar</v>
      </c>
      <c r="F19" s="72" t="s">
        <v>38</v>
      </c>
      <c r="G19" s="72">
        <v>5568</v>
      </c>
      <c r="H19" s="52"/>
      <c r="I19" s="51"/>
      <c r="J19" s="51">
        <f t="shared" si="1"/>
        <v>0</v>
      </c>
      <c r="K19" s="51">
        <f t="shared" si="2"/>
        <v>0</v>
      </c>
      <c r="L19" s="47" t="s">
        <v>32</v>
      </c>
      <c r="M19" s="55">
        <v>52896</v>
      </c>
      <c r="N19" s="45"/>
      <c r="O19" s="45"/>
      <c r="P19" s="45"/>
      <c r="Q19" s="45"/>
      <c r="R19" s="45"/>
      <c r="S19" s="45"/>
      <c r="T19" s="45"/>
      <c r="U19" s="45"/>
    </row>
    <row r="20" spans="2:21" ht="78.75">
      <c r="B20" s="33" t="s">
        <v>30</v>
      </c>
      <c r="C20" s="72">
        <v>13</v>
      </c>
      <c r="D20" s="50" t="s">
        <v>51</v>
      </c>
      <c r="E20" s="50" t="str">
        <f t="shared" si="0"/>
        <v>HBsAg, 96 teste ELISA</v>
      </c>
      <c r="F20" s="72" t="s">
        <v>38</v>
      </c>
      <c r="G20" s="72">
        <v>2112</v>
      </c>
      <c r="H20" s="52"/>
      <c r="I20" s="51"/>
      <c r="J20" s="51">
        <f t="shared" si="1"/>
        <v>0</v>
      </c>
      <c r="K20" s="51">
        <f t="shared" si="2"/>
        <v>0</v>
      </c>
      <c r="L20" s="47" t="s">
        <v>32</v>
      </c>
      <c r="M20" s="55">
        <v>14256</v>
      </c>
      <c r="N20" s="45"/>
      <c r="O20" s="45"/>
      <c r="P20" s="45"/>
      <c r="Q20" s="45"/>
      <c r="R20" s="45"/>
      <c r="S20" s="45"/>
      <c r="T20" s="45"/>
      <c r="U20" s="45"/>
    </row>
    <row r="21" spans="2:21" ht="78.75">
      <c r="B21" s="33" t="s">
        <v>30</v>
      </c>
      <c r="C21" s="72">
        <v>14</v>
      </c>
      <c r="D21" s="50" t="s">
        <v>52</v>
      </c>
      <c r="E21" s="50" t="str">
        <f t="shared" si="0"/>
        <v>Anti HDV IgM</v>
      </c>
      <c r="F21" s="72" t="s">
        <v>38</v>
      </c>
      <c r="G21" s="72">
        <v>96</v>
      </c>
      <c r="H21" s="52"/>
      <c r="I21" s="51"/>
      <c r="J21" s="51">
        <f t="shared" si="1"/>
        <v>0</v>
      </c>
      <c r="K21" s="51">
        <f t="shared" si="2"/>
        <v>0</v>
      </c>
      <c r="L21" s="47" t="s">
        <v>32</v>
      </c>
      <c r="M21" s="55">
        <v>2688</v>
      </c>
      <c r="N21" s="45"/>
      <c r="O21" s="45"/>
      <c r="P21" s="45"/>
      <c r="Q21" s="45"/>
      <c r="R21" s="45"/>
      <c r="S21" s="45"/>
      <c r="T21" s="45"/>
      <c r="U21" s="45"/>
    </row>
    <row r="22" spans="2:13" ht="78.75">
      <c r="B22" s="33" t="s">
        <v>30</v>
      </c>
      <c r="C22" s="72">
        <v>15</v>
      </c>
      <c r="D22" s="50" t="s">
        <v>53</v>
      </c>
      <c r="E22" s="50" t="str">
        <f t="shared" si="0"/>
        <v>Anti HDV sumar</v>
      </c>
      <c r="F22" s="72" t="s">
        <v>38</v>
      </c>
      <c r="G22" s="72">
        <v>1920</v>
      </c>
      <c r="H22" s="52"/>
      <c r="I22" s="51"/>
      <c r="J22" s="51">
        <f t="shared" si="1"/>
        <v>0</v>
      </c>
      <c r="K22" s="51">
        <f t="shared" si="2"/>
        <v>0</v>
      </c>
      <c r="L22" s="47" t="s">
        <v>32</v>
      </c>
      <c r="M22" s="55">
        <v>44160</v>
      </c>
    </row>
    <row r="23" spans="2:13" ht="78.75">
      <c r="B23" s="33" t="s">
        <v>30</v>
      </c>
      <c r="C23" s="72">
        <v>16</v>
      </c>
      <c r="D23" s="50" t="s">
        <v>54</v>
      </c>
      <c r="E23" s="50" t="str">
        <f t="shared" si="0"/>
        <v>Anti Helicobacter pylori
IgA</v>
      </c>
      <c r="F23" s="72" t="s">
        <v>38</v>
      </c>
      <c r="G23" s="72">
        <v>480</v>
      </c>
      <c r="H23" s="52"/>
      <c r="I23" s="51"/>
      <c r="J23" s="51">
        <f t="shared" si="1"/>
        <v>0</v>
      </c>
      <c r="K23" s="51">
        <f t="shared" si="2"/>
        <v>0</v>
      </c>
      <c r="L23" s="47" t="s">
        <v>32</v>
      </c>
      <c r="M23" s="55">
        <v>6048</v>
      </c>
    </row>
    <row r="24" spans="2:17" ht="78.75">
      <c r="B24" s="33" t="s">
        <v>30</v>
      </c>
      <c r="C24" s="72">
        <v>17</v>
      </c>
      <c r="D24" s="50" t="s">
        <v>55</v>
      </c>
      <c r="E24" s="50" t="str">
        <f t="shared" si="0"/>
        <v>Anti Helicobacter pylori
IgG</v>
      </c>
      <c r="F24" s="72" t="s">
        <v>38</v>
      </c>
      <c r="G24" s="72">
        <v>480</v>
      </c>
      <c r="H24" s="52"/>
      <c r="I24" s="51"/>
      <c r="J24" s="51">
        <f t="shared" si="1"/>
        <v>0</v>
      </c>
      <c r="K24" s="51">
        <f t="shared" si="2"/>
        <v>0</v>
      </c>
      <c r="L24" s="47" t="s">
        <v>32</v>
      </c>
      <c r="M24" s="55">
        <v>8016</v>
      </c>
      <c r="N24" s="45"/>
      <c r="O24" s="45"/>
      <c r="P24" s="45"/>
      <c r="Q24" s="45"/>
    </row>
    <row r="25" spans="2:17" ht="78.75">
      <c r="B25" s="33" t="s">
        <v>30</v>
      </c>
      <c r="C25" s="72">
        <v>18</v>
      </c>
      <c r="D25" s="50" t="s">
        <v>56</v>
      </c>
      <c r="E25" s="50" t="str">
        <f t="shared" si="0"/>
        <v>Anti Helicobacter pylori
IgM</v>
      </c>
      <c r="F25" s="72" t="s">
        <v>38</v>
      </c>
      <c r="G25" s="72">
        <v>480</v>
      </c>
      <c r="H25" s="52"/>
      <c r="I25" s="51"/>
      <c r="J25" s="51">
        <f t="shared" si="1"/>
        <v>0</v>
      </c>
      <c r="K25" s="51">
        <f t="shared" si="2"/>
        <v>0</v>
      </c>
      <c r="L25" s="47" t="s">
        <v>32</v>
      </c>
      <c r="M25" s="55">
        <v>7776</v>
      </c>
      <c r="N25" s="45"/>
      <c r="O25" s="45"/>
      <c r="P25" s="45"/>
      <c r="Q25" s="45"/>
    </row>
    <row r="26" spans="2:17" ht="78.75">
      <c r="B26" s="33" t="s">
        <v>30</v>
      </c>
      <c r="C26" s="72">
        <v>19</v>
      </c>
      <c r="D26" s="50" t="s">
        <v>57</v>
      </c>
      <c r="E26" s="50" t="str">
        <f t="shared" si="0"/>
        <v>Anti HSV tip I IgG</v>
      </c>
      <c r="F26" s="72" t="s">
        <v>38</v>
      </c>
      <c r="G26" s="72">
        <v>480</v>
      </c>
      <c r="H26" s="52"/>
      <c r="I26" s="51"/>
      <c r="J26" s="51">
        <f t="shared" si="1"/>
        <v>0</v>
      </c>
      <c r="K26" s="51">
        <f t="shared" si="2"/>
        <v>0</v>
      </c>
      <c r="L26" s="47" t="s">
        <v>32</v>
      </c>
      <c r="M26" s="55">
        <v>4800</v>
      </c>
      <c r="N26" s="45"/>
      <c r="O26" s="45"/>
      <c r="P26" s="45"/>
      <c r="Q26" s="45"/>
    </row>
    <row r="27" spans="2:17" ht="78.75">
      <c r="B27" s="33" t="s">
        <v>30</v>
      </c>
      <c r="C27" s="72">
        <v>20</v>
      </c>
      <c r="D27" s="50" t="s">
        <v>58</v>
      </c>
      <c r="E27" s="50" t="str">
        <f t="shared" si="0"/>
        <v>Anti HSV tip I IgM</v>
      </c>
      <c r="F27" s="72" t="s">
        <v>38</v>
      </c>
      <c r="G27" s="72">
        <v>480</v>
      </c>
      <c r="H27" s="52"/>
      <c r="I27" s="51"/>
      <c r="J27" s="51">
        <f t="shared" si="1"/>
        <v>0</v>
      </c>
      <c r="K27" s="51">
        <f t="shared" si="2"/>
        <v>0</v>
      </c>
      <c r="L27" s="47" t="s">
        <v>32</v>
      </c>
      <c r="M27" s="55">
        <v>5520</v>
      </c>
      <c r="N27" s="46"/>
      <c r="O27" s="46"/>
      <c r="P27" s="46"/>
      <c r="Q27" s="46"/>
    </row>
    <row r="28" spans="2:17" ht="78.75">
      <c r="B28" s="33" t="s">
        <v>30</v>
      </c>
      <c r="C28" s="72">
        <v>21</v>
      </c>
      <c r="D28" s="50" t="s">
        <v>59</v>
      </c>
      <c r="E28" s="50" t="str">
        <f t="shared" si="0"/>
        <v>Anti HSV tip II IgG</v>
      </c>
      <c r="F28" s="72" t="s">
        <v>38</v>
      </c>
      <c r="G28" s="72">
        <v>480</v>
      </c>
      <c r="H28" s="52"/>
      <c r="I28" s="51"/>
      <c r="J28" s="51">
        <f t="shared" si="1"/>
        <v>0</v>
      </c>
      <c r="K28" s="51">
        <f t="shared" si="2"/>
        <v>0</v>
      </c>
      <c r="L28" s="47" t="s">
        <v>32</v>
      </c>
      <c r="M28" s="55">
        <v>4800</v>
      </c>
      <c r="N28" s="46"/>
      <c r="O28" s="46"/>
      <c r="P28" s="46"/>
      <c r="Q28" s="46"/>
    </row>
    <row r="29" spans="2:17" ht="78.75">
      <c r="B29" s="33" t="s">
        <v>30</v>
      </c>
      <c r="C29" s="72">
        <v>22</v>
      </c>
      <c r="D29" s="50" t="s">
        <v>60</v>
      </c>
      <c r="E29" s="50" t="str">
        <f t="shared" si="0"/>
        <v>Anti HSV tip II IgM</v>
      </c>
      <c r="F29" s="72" t="s">
        <v>38</v>
      </c>
      <c r="G29" s="72">
        <v>480</v>
      </c>
      <c r="H29" s="52"/>
      <c r="I29" s="51"/>
      <c r="J29" s="51">
        <f t="shared" si="1"/>
        <v>0</v>
      </c>
      <c r="K29" s="51">
        <f t="shared" si="2"/>
        <v>0</v>
      </c>
      <c r="L29" s="47" t="s">
        <v>32</v>
      </c>
      <c r="M29" s="55">
        <v>5491.2</v>
      </c>
      <c r="N29" s="46"/>
      <c r="O29" s="46"/>
      <c r="P29" s="46"/>
      <c r="Q29" s="46"/>
    </row>
    <row r="30" spans="2:17" ht="78.75">
      <c r="B30" s="33" t="s">
        <v>30</v>
      </c>
      <c r="C30" s="72">
        <v>23</v>
      </c>
      <c r="D30" s="50" t="s">
        <v>61</v>
      </c>
      <c r="E30" s="50" t="str">
        <f t="shared" si="0"/>
        <v>Anti mitocondriali Anti
AMA 2</v>
      </c>
      <c r="F30" s="72" t="s">
        <v>38</v>
      </c>
      <c r="G30" s="72">
        <v>96</v>
      </c>
      <c r="H30" s="52"/>
      <c r="I30" s="51"/>
      <c r="J30" s="51">
        <f t="shared" si="1"/>
        <v>0</v>
      </c>
      <c r="K30" s="51">
        <f t="shared" si="2"/>
        <v>0</v>
      </c>
      <c r="L30" s="47" t="s">
        <v>32</v>
      </c>
      <c r="M30" s="55">
        <v>2578.56</v>
      </c>
      <c r="N30" s="44"/>
      <c r="O30" s="44"/>
      <c r="P30" s="44"/>
      <c r="Q30" s="44"/>
    </row>
    <row r="31" spans="2:17" ht="78.75">
      <c r="B31" s="33" t="s">
        <v>30</v>
      </c>
      <c r="C31" s="72">
        <v>24</v>
      </c>
      <c r="D31" s="50" t="s">
        <v>62</v>
      </c>
      <c r="E31" s="50" t="str">
        <f t="shared" si="0"/>
        <v>Anti Toxoplasma gn.
IgG</v>
      </c>
      <c r="F31" s="72" t="s">
        <v>38</v>
      </c>
      <c r="G31" s="72">
        <v>480</v>
      </c>
      <c r="H31" s="52"/>
      <c r="I31" s="51"/>
      <c r="J31" s="51">
        <f t="shared" si="1"/>
        <v>0</v>
      </c>
      <c r="K31" s="51">
        <f t="shared" si="2"/>
        <v>0</v>
      </c>
      <c r="L31" s="47" t="s">
        <v>32</v>
      </c>
      <c r="M31" s="55">
        <v>4416</v>
      </c>
      <c r="N31" s="44"/>
      <c r="O31" s="44"/>
      <c r="P31" s="44"/>
      <c r="Q31" s="44"/>
    </row>
    <row r="32" spans="2:13" ht="78.75">
      <c r="B32" s="33" t="s">
        <v>30</v>
      </c>
      <c r="C32" s="72">
        <v>25</v>
      </c>
      <c r="D32" s="50" t="s">
        <v>63</v>
      </c>
      <c r="E32" s="50" t="str">
        <f t="shared" si="0"/>
        <v>Anti Toxoplasma gn.
IgM</v>
      </c>
      <c r="F32" s="72" t="s">
        <v>38</v>
      </c>
      <c r="G32" s="72">
        <v>480</v>
      </c>
      <c r="H32" s="52"/>
      <c r="I32" s="51"/>
      <c r="J32" s="51">
        <f t="shared" si="1"/>
        <v>0</v>
      </c>
      <c r="K32" s="51">
        <f t="shared" si="2"/>
        <v>0</v>
      </c>
      <c r="L32" s="47" t="s">
        <v>32</v>
      </c>
      <c r="M32" s="55">
        <v>5376</v>
      </c>
    </row>
    <row r="33" spans="2:13" ht="78.75">
      <c r="B33" s="33" t="s">
        <v>30</v>
      </c>
      <c r="C33" s="72">
        <v>26</v>
      </c>
      <c r="D33" s="50" t="s">
        <v>64</v>
      </c>
      <c r="E33" s="50" t="str">
        <f t="shared" si="0"/>
        <v>Anti ureaplasma
urealyticum IgM</v>
      </c>
      <c r="F33" s="72" t="s">
        <v>38</v>
      </c>
      <c r="G33" s="72">
        <v>1248</v>
      </c>
      <c r="H33" s="52"/>
      <c r="I33" s="52"/>
      <c r="J33" s="51">
        <f t="shared" si="1"/>
        <v>0</v>
      </c>
      <c r="K33" s="51">
        <f t="shared" si="2"/>
        <v>0</v>
      </c>
      <c r="L33" s="47" t="s">
        <v>32</v>
      </c>
      <c r="M33" s="55">
        <v>40304.16</v>
      </c>
    </row>
    <row r="34" spans="2:13" ht="78.75">
      <c r="B34" s="33" t="s">
        <v>30</v>
      </c>
      <c r="C34" s="72">
        <v>27</v>
      </c>
      <c r="D34" s="50" t="s">
        <v>65</v>
      </c>
      <c r="E34" s="50" t="str">
        <f t="shared" si="0"/>
        <v>AntiHBcoreAg IgM</v>
      </c>
      <c r="F34" s="72" t="s">
        <v>38</v>
      </c>
      <c r="G34" s="72">
        <v>96</v>
      </c>
      <c r="H34" s="52"/>
      <c r="I34" s="52"/>
      <c r="J34" s="51">
        <f t="shared" si="1"/>
        <v>0</v>
      </c>
      <c r="K34" s="51">
        <f t="shared" si="2"/>
        <v>0</v>
      </c>
      <c r="L34" s="47" t="s">
        <v>32</v>
      </c>
      <c r="M34" s="55">
        <v>1900.8</v>
      </c>
    </row>
    <row r="35" spans="2:13" ht="78.75">
      <c r="B35" s="33" t="s">
        <v>30</v>
      </c>
      <c r="C35" s="72">
        <v>28</v>
      </c>
      <c r="D35" s="50" t="s">
        <v>66</v>
      </c>
      <c r="E35" s="50" t="str">
        <f t="shared" si="0"/>
        <v xml:space="preserve">AntiHBcoreAg sumar </v>
      </c>
      <c r="F35" s="72" t="s">
        <v>38</v>
      </c>
      <c r="G35" s="72">
        <v>6336</v>
      </c>
      <c r="H35" s="52"/>
      <c r="I35" s="52"/>
      <c r="J35" s="51">
        <f t="shared" si="1"/>
        <v>0</v>
      </c>
      <c r="K35" s="51">
        <f t="shared" si="2"/>
        <v>0</v>
      </c>
      <c r="L35" s="47" t="s">
        <v>32</v>
      </c>
      <c r="M35" s="55">
        <v>48787.2</v>
      </c>
    </row>
    <row r="36" spans="2:13" ht="78.75">
      <c r="B36" s="33" t="s">
        <v>30</v>
      </c>
      <c r="C36" s="72">
        <v>29</v>
      </c>
      <c r="D36" s="50" t="s">
        <v>67</v>
      </c>
      <c r="E36" s="50" t="str">
        <f t="shared" si="0"/>
        <v>AntiHBsAg</v>
      </c>
      <c r="F36" s="72" t="s">
        <v>38</v>
      </c>
      <c r="G36" s="72">
        <v>1344</v>
      </c>
      <c r="H36" s="52"/>
      <c r="I36" s="52"/>
      <c r="J36" s="51">
        <f t="shared" si="1"/>
        <v>0</v>
      </c>
      <c r="K36" s="51">
        <f t="shared" si="2"/>
        <v>0</v>
      </c>
      <c r="L36" s="47" t="s">
        <v>32</v>
      </c>
      <c r="M36" s="55">
        <v>17740.8</v>
      </c>
    </row>
    <row r="37" spans="2:13" ht="78.75">
      <c r="B37" s="33" t="s">
        <v>30</v>
      </c>
      <c r="C37" s="72">
        <v>30</v>
      </c>
      <c r="D37" s="50" t="s">
        <v>68</v>
      </c>
      <c r="E37" s="50" t="str">
        <f t="shared" si="0"/>
        <v>Anti-Trichinella IgG</v>
      </c>
      <c r="F37" s="72" t="s">
        <v>38</v>
      </c>
      <c r="G37" s="72">
        <v>480</v>
      </c>
      <c r="H37" s="52"/>
      <c r="I37" s="52"/>
      <c r="J37" s="51">
        <f t="shared" si="1"/>
        <v>0</v>
      </c>
      <c r="K37" s="51">
        <f t="shared" si="2"/>
        <v>0</v>
      </c>
      <c r="L37" s="47" t="s">
        <v>32</v>
      </c>
      <c r="M37" s="55">
        <v>7020</v>
      </c>
    </row>
    <row r="38" spans="2:13" ht="78.75">
      <c r="B38" s="33" t="s">
        <v>30</v>
      </c>
      <c r="C38" s="72">
        <v>31</v>
      </c>
      <c r="D38" s="50" t="s">
        <v>69</v>
      </c>
      <c r="E38" s="50" t="str">
        <f t="shared" si="0"/>
        <v>Apă liberă de nucleaze</v>
      </c>
      <c r="F38" s="72" t="s">
        <v>37</v>
      </c>
      <c r="G38" s="72">
        <v>3</v>
      </c>
      <c r="H38" s="52"/>
      <c r="I38" s="52"/>
      <c r="J38" s="51">
        <f t="shared" si="1"/>
        <v>0</v>
      </c>
      <c r="K38" s="51">
        <f t="shared" si="2"/>
        <v>0</v>
      </c>
      <c r="L38" s="47" t="s">
        <v>32</v>
      </c>
      <c r="M38" s="55">
        <v>3120</v>
      </c>
    </row>
    <row r="39" spans="2:13" ht="78.75">
      <c r="B39" s="33" t="s">
        <v>30</v>
      </c>
      <c r="C39" s="72">
        <v>32</v>
      </c>
      <c r="D39" s="50" t="s">
        <v>70</v>
      </c>
      <c r="E39" s="50" t="str">
        <f t="shared" si="0"/>
        <v>HbeAg/ Ab</v>
      </c>
      <c r="F39" s="72" t="s">
        <v>38</v>
      </c>
      <c r="G39" s="72">
        <v>288</v>
      </c>
      <c r="H39" s="52"/>
      <c r="I39" s="52"/>
      <c r="J39" s="51">
        <f t="shared" si="1"/>
        <v>0</v>
      </c>
      <c r="K39" s="51">
        <f t="shared" si="2"/>
        <v>0</v>
      </c>
      <c r="L39" s="47" t="s">
        <v>32</v>
      </c>
      <c r="M39" s="55">
        <v>4536</v>
      </c>
    </row>
    <row r="40" spans="2:13" ht="78.75">
      <c r="B40" s="33" t="s">
        <v>30</v>
      </c>
      <c r="C40" s="72">
        <v>33</v>
      </c>
      <c r="D40" s="50" t="s">
        <v>71</v>
      </c>
      <c r="E40" s="50" t="str">
        <f t="shared" si="0"/>
        <v>HBs Ag set confirmativ</v>
      </c>
      <c r="F40" s="72" t="s">
        <v>38</v>
      </c>
      <c r="G40" s="72">
        <v>1248</v>
      </c>
      <c r="H40" s="52"/>
      <c r="I40" s="52"/>
      <c r="J40" s="51">
        <f t="shared" si="1"/>
        <v>0</v>
      </c>
      <c r="K40" s="51">
        <f t="shared" si="2"/>
        <v>0</v>
      </c>
      <c r="L40" s="47" t="s">
        <v>32</v>
      </c>
      <c r="M40" s="55">
        <v>85956</v>
      </c>
    </row>
    <row r="41" spans="2:13" ht="78.75">
      <c r="B41" s="33" t="s">
        <v>30</v>
      </c>
      <c r="C41" s="72">
        <v>34</v>
      </c>
      <c r="D41" s="50" t="s">
        <v>72</v>
      </c>
      <c r="E41" s="50" t="str">
        <f t="shared" si="0"/>
        <v>Hemocult-test (IFOBT)</v>
      </c>
      <c r="F41" s="72" t="s">
        <v>38</v>
      </c>
      <c r="G41" s="72">
        <v>6500</v>
      </c>
      <c r="H41" s="52"/>
      <c r="I41" s="52"/>
      <c r="J41" s="51">
        <f t="shared" si="1"/>
        <v>0</v>
      </c>
      <c r="K41" s="51">
        <f t="shared" si="2"/>
        <v>0</v>
      </c>
      <c r="L41" s="47" t="s">
        <v>32</v>
      </c>
      <c r="M41" s="55">
        <v>50895</v>
      </c>
    </row>
    <row r="42" spans="2:13" ht="78.75">
      <c r="B42" s="33" t="s">
        <v>30</v>
      </c>
      <c r="C42" s="72">
        <v>35</v>
      </c>
      <c r="D42" s="50" t="s">
        <v>73</v>
      </c>
      <c r="E42" s="50" t="str">
        <f t="shared" si="0"/>
        <v>Hemolitic</v>
      </c>
      <c r="F42" s="72" t="s">
        <v>111</v>
      </c>
      <c r="G42" s="72">
        <v>25</v>
      </c>
      <c r="H42" s="52"/>
      <c r="I42" s="52"/>
      <c r="J42" s="51">
        <f t="shared" si="1"/>
        <v>0</v>
      </c>
      <c r="K42" s="51">
        <f t="shared" si="2"/>
        <v>0</v>
      </c>
      <c r="L42" s="47" t="s">
        <v>32</v>
      </c>
      <c r="M42" s="55">
        <v>15000</v>
      </c>
    </row>
    <row r="43" spans="2:13" ht="78.75">
      <c r="B43" s="33" t="s">
        <v>30</v>
      </c>
      <c r="C43" s="72">
        <v>36</v>
      </c>
      <c r="D43" s="50" t="s">
        <v>74</v>
      </c>
      <c r="E43" s="50" t="str">
        <f t="shared" si="0"/>
        <v>Imunoglobulina E totală
cu calibratori</v>
      </c>
      <c r="F43" s="72" t="s">
        <v>38</v>
      </c>
      <c r="G43" s="72">
        <v>1440</v>
      </c>
      <c r="H43" s="52"/>
      <c r="I43" s="52"/>
      <c r="J43" s="51">
        <f t="shared" si="1"/>
        <v>0</v>
      </c>
      <c r="K43" s="51">
        <f t="shared" si="2"/>
        <v>0</v>
      </c>
      <c r="L43" s="47" t="s">
        <v>32</v>
      </c>
      <c r="M43" s="55">
        <v>13543.2</v>
      </c>
    </row>
    <row r="44" spans="2:13" ht="78.75">
      <c r="B44" s="33" t="s">
        <v>30</v>
      </c>
      <c r="C44" s="72">
        <v>37</v>
      </c>
      <c r="D44" s="50" t="s">
        <v>75</v>
      </c>
      <c r="E44" s="50" t="str">
        <f t="shared" si="0"/>
        <v>Lysing Solution 10X Concentrate</v>
      </c>
      <c r="F44" s="72" t="s">
        <v>36</v>
      </c>
      <c r="G44" s="72">
        <v>400</v>
      </c>
      <c r="H44" s="52"/>
      <c r="I44" s="52"/>
      <c r="J44" s="51">
        <f t="shared" si="1"/>
        <v>0</v>
      </c>
      <c r="K44" s="51">
        <f t="shared" si="2"/>
        <v>0</v>
      </c>
      <c r="L44" s="47" t="s">
        <v>32</v>
      </c>
      <c r="M44" s="55">
        <v>14436.67</v>
      </c>
    </row>
    <row r="45" spans="2:13" ht="78.75">
      <c r="B45" s="33" t="s">
        <v>30</v>
      </c>
      <c r="C45" s="72">
        <v>38</v>
      </c>
      <c r="D45" s="50" t="s">
        <v>76</v>
      </c>
      <c r="E45" s="50" t="str">
        <f t="shared" si="0"/>
        <v>Master Mix (cu tot necesarul pentru o amplificare PCR)</v>
      </c>
      <c r="F45" s="72" t="s">
        <v>111</v>
      </c>
      <c r="G45" s="72">
        <v>1</v>
      </c>
      <c r="H45" s="52"/>
      <c r="I45" s="52"/>
      <c r="J45" s="51">
        <f t="shared" si="1"/>
        <v>0</v>
      </c>
      <c r="K45" s="51">
        <f t="shared" si="2"/>
        <v>0</v>
      </c>
      <c r="L45" s="47" t="s">
        <v>32</v>
      </c>
      <c r="M45" s="55">
        <v>6666.67</v>
      </c>
    </row>
    <row r="46" spans="2:13" ht="78.75">
      <c r="B46" s="33" t="s">
        <v>30</v>
      </c>
      <c r="C46" s="72">
        <v>39</v>
      </c>
      <c r="D46" s="50" t="s">
        <v>77</v>
      </c>
      <c r="E46" s="50" t="str">
        <f t="shared" si="0"/>
        <v>Mycoplasma hominis
IgM</v>
      </c>
      <c r="F46" s="72" t="s">
        <v>38</v>
      </c>
      <c r="G46" s="72">
        <v>1632</v>
      </c>
      <c r="H46" s="52"/>
      <c r="I46" s="52"/>
      <c r="J46" s="51">
        <f t="shared" si="1"/>
        <v>0</v>
      </c>
      <c r="K46" s="51">
        <f t="shared" si="2"/>
        <v>0</v>
      </c>
      <c r="L46" s="47" t="s">
        <v>32</v>
      </c>
      <c r="M46" s="55">
        <v>52697.28</v>
      </c>
    </row>
    <row r="47" spans="2:13" ht="78.75">
      <c r="B47" s="33" t="s">
        <v>30</v>
      </c>
      <c r="C47" s="72">
        <v>40</v>
      </c>
      <c r="D47" s="50" t="s">
        <v>78</v>
      </c>
      <c r="E47" s="50" t="str">
        <f t="shared" si="0"/>
        <v>Polyethyleneglycol 6000</v>
      </c>
      <c r="F47" s="72" t="s">
        <v>35</v>
      </c>
      <c r="G47" s="72">
        <v>1</v>
      </c>
      <c r="H47" s="52"/>
      <c r="I47" s="52"/>
      <c r="J47" s="51">
        <f t="shared" si="1"/>
        <v>0</v>
      </c>
      <c r="K47" s="51">
        <f t="shared" si="2"/>
        <v>0</v>
      </c>
      <c r="L47" s="47" t="s">
        <v>32</v>
      </c>
      <c r="M47" s="55">
        <v>666.67</v>
      </c>
    </row>
    <row r="48" spans="2:13" ht="78.75">
      <c r="B48" s="33" t="s">
        <v>30</v>
      </c>
      <c r="C48" s="72">
        <v>41</v>
      </c>
      <c r="D48" s="50" t="s">
        <v>79</v>
      </c>
      <c r="E48" s="50" t="str">
        <f t="shared" si="0"/>
        <v>Soluție pentu spalarea celulelor</v>
      </c>
      <c r="F48" s="72" t="s">
        <v>36</v>
      </c>
      <c r="G48" s="72">
        <v>25000</v>
      </c>
      <c r="H48" s="52"/>
      <c r="I48" s="52"/>
      <c r="J48" s="51">
        <f t="shared" si="1"/>
        <v>0</v>
      </c>
      <c r="K48" s="51">
        <f t="shared" si="2"/>
        <v>0</v>
      </c>
      <c r="L48" s="47" t="s">
        <v>32</v>
      </c>
      <c r="M48" s="55">
        <v>5000</v>
      </c>
    </row>
    <row r="49" spans="2:13" ht="78.75">
      <c r="B49" s="33" t="s">
        <v>30</v>
      </c>
      <c r="C49" s="72">
        <v>42</v>
      </c>
      <c r="D49" s="50" t="s">
        <v>80</v>
      </c>
      <c r="E49" s="50" t="str">
        <f t="shared" si="0"/>
        <v>Taenia Solium IgG</v>
      </c>
      <c r="F49" s="72" t="s">
        <v>38</v>
      </c>
      <c r="G49" s="72">
        <v>480</v>
      </c>
      <c r="H49" s="52"/>
      <c r="I49" s="52"/>
      <c r="J49" s="51">
        <f t="shared" si="1"/>
        <v>0</v>
      </c>
      <c r="K49" s="51">
        <f t="shared" si="2"/>
        <v>0</v>
      </c>
      <c r="L49" s="47" t="s">
        <v>32</v>
      </c>
      <c r="M49" s="55">
        <v>7914.24</v>
      </c>
    </row>
    <row r="50" spans="2:13" ht="78.75">
      <c r="B50" s="33" t="s">
        <v>30</v>
      </c>
      <c r="C50" s="72">
        <v>43</v>
      </c>
      <c r="D50" s="50" t="s">
        <v>81</v>
      </c>
      <c r="E50" s="50" t="str">
        <f t="shared" si="0"/>
        <v xml:space="preserve">Test expres p/u determinarea calitativă  Malariei P.f / P.v Ag </v>
      </c>
      <c r="F50" s="72" t="s">
        <v>38</v>
      </c>
      <c r="G50" s="72">
        <v>200</v>
      </c>
      <c r="H50" s="52"/>
      <c r="I50" s="52"/>
      <c r="J50" s="51">
        <f t="shared" si="1"/>
        <v>0</v>
      </c>
      <c r="K50" s="51">
        <f t="shared" si="2"/>
        <v>0</v>
      </c>
      <c r="L50" s="47" t="s">
        <v>32</v>
      </c>
      <c r="M50" s="55">
        <v>3060</v>
      </c>
    </row>
    <row r="51" spans="2:13" ht="78.75">
      <c r="B51" s="33" t="s">
        <v>30</v>
      </c>
      <c r="C51" s="72">
        <v>44</v>
      </c>
      <c r="D51" s="50" t="s">
        <v>82</v>
      </c>
      <c r="E51" s="50" t="str">
        <f t="shared" si="0"/>
        <v>Test expres p/u determinarea calitativă Ag Helycobacter Pylori în mase fecale</v>
      </c>
      <c r="F51" s="72" t="s">
        <v>38</v>
      </c>
      <c r="G51" s="72">
        <v>300</v>
      </c>
      <c r="H51" s="52"/>
      <c r="I51" s="52"/>
      <c r="J51" s="51">
        <f t="shared" si="1"/>
        <v>0</v>
      </c>
      <c r="K51" s="51">
        <f t="shared" si="2"/>
        <v>0</v>
      </c>
      <c r="L51" s="47" t="s">
        <v>32</v>
      </c>
      <c r="M51" s="55">
        <v>4725</v>
      </c>
    </row>
    <row r="52" ht="12.75">
      <c r="M52" s="1">
        <f>SUM(M8:M51)</f>
        <v>781152.92</v>
      </c>
    </row>
    <row r="53" spans="8:11" ht="12.75">
      <c r="H53" s="1" t="s">
        <v>33</v>
      </c>
      <c r="J53" s="1">
        <f>SUM(J8:J52)</f>
        <v>0</v>
      </c>
      <c r="K53" s="45">
        <f>SUM(K8:K52)</f>
        <v>0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5" sqref="D15:T20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71" t="s">
        <v>25</v>
      </c>
      <c r="I12" s="71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2024-03-05T14:42:36Z</dcterms:modified>
  <cp:category/>
  <cp:version/>
  <cp:contentType/>
  <cp:contentStatus/>
</cp:coreProperties>
</file>