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Ungheni repetat 3\"/>
    </mc:Choice>
  </mc:AlternateContent>
  <xr:revisionPtr revIDLastSave="0" documentId="13_ncr:1_{97A91686-9E6B-4707-AC51-C48100AAFD66}"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'!$A$6:$K$16</definedName>
  </definedNames>
  <calcPr calcId="181029"/>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8" i="4"/>
  <c r="M60"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8" i="5"/>
  <c r="K12" i="7" l="1"/>
  <c r="J12" i="7"/>
</calcChain>
</file>

<file path=xl/sharedStrings.xml><?xml version="1.0" encoding="utf-8"?>
<sst xmlns="http://schemas.openxmlformats.org/spreadsheetml/2006/main" count="412" uniqueCount="140">
  <si>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</si>
  <si>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</si>
  <si>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</si>
  <si>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</si>
  <si>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</si>
  <si>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</si>
  <si>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</si>
  <si>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</si>
  <si>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</si>
  <si>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</si>
  <si>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</si>
  <si>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</si>
  <si>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</si>
  <si>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</si>
  <si>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</si>
  <si>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</si>
  <si>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</si>
  <si>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</si>
  <si>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</si>
  <si>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</si>
  <si>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</si>
  <si>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</si>
  <si>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</si>
  <si>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</si>
  <si>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</si>
  <si>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</si>
  <si>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</si>
  <si>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</si>
  <si>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</si>
  <si>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</si>
  <si>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</si>
  <si>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</si>
  <si>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DDP - Franco destinație vămuit, Incoterms 2020, pe parcursul anului 2023, în termen de până la 30 de zile de la solicitarea scrisă a beneficiarului.</t>
  </si>
  <si>
    <t>Valoarea estimativă</t>
  </si>
  <si>
    <t>Blefarostat</t>
  </si>
  <si>
    <t>Forceps pentru prelucrarea cîmpului operator</t>
  </si>
  <si>
    <t>Foarfece universal</t>
  </si>
  <si>
    <t>Pențetă capsulorexis, l=120 mm</t>
  </si>
  <si>
    <t>Pențetă capsulorexis, l=106 mm</t>
  </si>
  <si>
    <t>Pensă pentru mușchi</t>
  </si>
  <si>
    <t>Chopper</t>
  </si>
  <si>
    <t>Chopper + Rotator</t>
  </si>
  <si>
    <t>Chopper + Spatulă</t>
  </si>
  <si>
    <t>Sondă Irigare</t>
  </si>
  <si>
    <t>Sondă Aspirare</t>
  </si>
  <si>
    <t>Spatulă, lățime= 0.5 mm</t>
  </si>
  <si>
    <t>Spatulă, lățime= 0.75 mm</t>
  </si>
  <si>
    <t>Manipulator pentru Cristalin</t>
  </si>
  <si>
    <t>Injector pentru cartridg D</t>
  </si>
  <si>
    <t>Punch</t>
  </si>
  <si>
    <t>Pensă pentru extracap</t>
  </si>
  <si>
    <t>Compas</t>
  </si>
  <si>
    <t>Colibri</t>
  </si>
  <si>
    <t>Portac fin</t>
  </si>
  <si>
    <t>Portac</t>
  </si>
  <si>
    <t>Pensă legat</t>
  </si>
  <si>
    <t>Pensă LIO</t>
  </si>
  <si>
    <t>Foarfece sutură</t>
  </si>
  <si>
    <t>Foarfece vitreo</t>
  </si>
  <si>
    <t>Dilatator punte lacrimale</t>
  </si>
  <si>
    <t>Zond canal lacrimal, 7-8</t>
  </si>
  <si>
    <t>Zond canal lacrimal, 00-0</t>
  </si>
  <si>
    <t>Zond canal lacrimal, 1-2</t>
  </si>
  <si>
    <t>Zond canal lacrimal, 3-4</t>
  </si>
  <si>
    <t>Zond canal lacrimal, 5-6</t>
  </si>
  <si>
    <t>Container sterilizare mare</t>
  </si>
  <si>
    <t>Miner instrument vitreo</t>
  </si>
  <si>
    <t>Pensă micro capsulară</t>
  </si>
  <si>
    <t>Pensă micro</t>
  </si>
  <si>
    <t>Pensă micro crocodil</t>
  </si>
  <si>
    <t>Micro foarfece</t>
  </si>
  <si>
    <t>Costum chirurgical mărimea XL</t>
  </si>
  <si>
    <t>Costum chirurgical mărimea L</t>
  </si>
  <si>
    <t>Costum chirurgical mărimea M</t>
  </si>
  <si>
    <t>Canule 23 G</t>
  </si>
  <si>
    <t>Viscoelastic</t>
  </si>
  <si>
    <t>Provisc</t>
  </si>
  <si>
    <t>Visco</t>
  </si>
  <si>
    <t>Retractore iriene</t>
  </si>
  <si>
    <t>Retractore capsulare</t>
  </si>
  <si>
    <t>Bastonașe absorbante</t>
  </si>
  <si>
    <t>Vopsea capsulară</t>
  </si>
  <si>
    <t>Lentilă intraoculară cu 4 piciorușe + injector</t>
  </si>
  <si>
    <t>Lentilă intraoculară cu fixare la scleră</t>
  </si>
  <si>
    <t>Vitreotom</t>
  </si>
  <si>
    <t>Manșon</t>
  </si>
  <si>
    <t>Speculum pentru pleoape conform Castroviejo, branșe fenestrate de 15 mm ± 1 mm, înclinate la 35°, Lungime 85 mm ± 2 mm. Material: titan</t>
  </si>
  <si>
    <t>Pensă hemostatică conform Halstead Mosquito, Branșe drepte; Lungime 120 mm ± 2 mm, Material: oțel inoxidabil</t>
  </si>
  <si>
    <t>Foarfece pentru strabism, Lame drepte de 25 mm, Vârfuri bonte, Lungime 115 mm ± 5 mm. Material: oțel inoxidabil</t>
  </si>
  <si>
    <t>Pențetă pentru capsulorhexis cu mecanisme de pivotare din trei piese, branșe drepte de 8.5 mm cu marcaj la 2.5 și 5.0 mm, pentru incizie de 1.5-2,2 mm, Lungime 120 mm ± 5 mm. Material: mâner din titan și vârf din oțel inoxidabil.</t>
  </si>
  <si>
    <t>Pențetă pentru capsulorhexis, pentru incizie de 2,0 mm. Branșe (capete) subțiri curbate de 11 mm. Mâner rotund. Lungime 106 mm ± 5 mm. Material: oțel inoxidabil
Cu lățimea de deschidere reglabilă prin șurub</t>
  </si>
  <si>
    <t>Pensă pentru fixare mușchiului drept superior după Troutman. Angulată; 1x2 dinti de 0.5mm, Lungime 106 mm ± 5 mm. Material: titan</t>
  </si>
  <si>
    <t>Phaco Chopper, Universal, vârf atraumatic 1,3 mm, Lungime 125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</si>
  <si>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</si>
  <si>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</si>
  <si>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</si>
  <si>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</si>
  <si>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Spatula dubla, capăt drept lungime de 12 mm ± 1 mm și lățimea de 0.50 mm și capăt drept lungime de 12 mm ± 1 mm și lățimea de 1.00 mm; Lungime 145 mm ± 5 mm. Material: mâner din titan și vârf din oțel inoxidabil.</t>
  </si>
  <si>
    <t>Spatula dubla, capăt drept lungime de 12 mm ± 1 mm și lățimea de 0.75 mm și capăt drept lungime de 12 mm ± 1 mm și lățimea de 1.00 mm; Lungime 145 mm ± 5 mm. Material: mâner din titan și vârf din oțel inoxidabil.</t>
  </si>
  <si>
    <t>Cârlig pentru manipularea cristalinului conform Sinskey, angulat 90°, lungimea vârfului 0,8 mm, Lungimea 120 mm ± 5 mm. Material: mâner din titan și vârf din oțel inoxidabil.</t>
  </si>
  <si>
    <t>Injector pentru implantarea lentilelor intraoculare pentru o singură mână cu arc de extensie; pentru a fi utilizate cu cartușe C și D, cu inel pentru fixarea degetului mare. Material: titan</t>
  </si>
  <si>
    <t>Perforator al membranei descement pentru formarea înțepăturilor rotunde de 0,75 mm ± 0,5 mm; Lungime 130 mm ± 5 mm. Material: mâner din titan și vârf din oțel inoxidabil.</t>
  </si>
  <si>
    <t>Bucla lungimea de 14 mm ± 1 mm pentru extracția cristalinului conform Wilder. Lungime 135mm ± 5 mm. Material: mâner din titan și vârf din oțel inoxidabil.</t>
  </si>
  <si>
    <t>Compas conform Castroviejo, grilă de la 0 la 20 mm, grilă pe ambele părți, vârfuri drepte, Lungime 87 mm ± 5 mm. Material: titan</t>
  </si>
  <si>
    <t>Pensă corneană tip Colibri, 1x2 dinți de 0.12mm, cu platformă de legare. Lungime 85mm ± 5 mm. Material: titan</t>
  </si>
  <si>
    <t>Portac conform Barraquer, vârfuri extra fine de 6 mm lungime (8 mm de la vârf la pivot), curbate, fără mecanism de blocare, lungime totală de 100 mm ± 5 mm. Material: titan</t>
  </si>
  <si>
    <t>Portac conform Barraquer, vârfuri fine de 6 mm lungime (8 mm de la vârf la pivot), curbate, fără mecanism de blocare, lungime totală de 115 mm ± 5 mm. Material: titan</t>
  </si>
  <si>
    <t>Pensă pentru înnodarea suturilor conform Kelman-McPherson, cu platformă de legare de 10mm. Angulat. Lungime 85 mm ± 5 mm. Material: titan</t>
  </si>
  <si>
    <t>Pensă pentru înnodarea suturilor conform McPherson, cu platformă de legare de 7 mm. Branșe drepte. Lungime 100 mm ± 5 mm. Material: titan</t>
  </si>
  <si>
    <t>Foarfece cornean universal conform Castroviejo. Vârfuri bonte. Lame curbate, înguste, lungime de 11 mm ± 0,5 mm. Mâner plat, Lungime 110 mm ± 5 mm. Material: oțel inoxidabil</t>
  </si>
  <si>
    <t>Foarfece pentru capsulotomie, prin incizie de 2 mm, lame ultra subțiri curbe, lungime de 14 mm cu vârfuri ascuțite, Lungime 92 mm ± 5 mm. Material: oțel inoxidabil</t>
  </si>
  <si>
    <t>Dilatator dublu al punctelor lacrimale conform Castroviejo, Dimensiunea vârfurilor 1 și 2, Lungime 100 mm ± 5 mm. Material: titan</t>
  </si>
  <si>
    <t>Zonda pentru canalul lacrimal conform Bowman, Dimensiune 7-8; Diametrul 1,8 și 1,9 mm, Lungime 135 mm ± 5 mm. Material: oțel inoxidabil</t>
  </si>
  <si>
    <t>Zonda pentru canalul lacrimal conform Bowman, Dimensiune 00-0; Diametrul 0,7 și 0,8 mm, Lungime 135 mm ± 5 mm. Material: oțel inoxidabil</t>
  </si>
  <si>
    <t>Zonda pentru canalul lacrimal conform Bowman, Dimensiune 1-2; Diametrul 0,9 – 1,1 mm, Lungime 135 mm ± 5 mm. Material: oțel inoxidabil</t>
  </si>
  <si>
    <t>Zonda pentru canalul lacrimal conform Bowman Dimensiune 3-4; Diametrul 1,3 și 1,4 mm, Lungime 135 mm ± 5 mm. Material: oțel inoxidabil</t>
  </si>
  <si>
    <t>Zonda pentru canalul lacrimal conform Bowman, Dimensiune 5-6; Diametrul 1,5 și 1,6 mm, Lungime 135 mm ± 5 mm. Material: oțel inoxidabil</t>
  </si>
  <si>
    <t>Tava din plastic pentru sterilizare în autoclavă și depozitare. Dimensiunea 254 mm x 152 mm ± 5 mm pentru fiecare latură, înălțimea 19 mm ± 2 mm, cu carpetă</t>
  </si>
  <si>
    <t>Mâner pentru instrument vitreoretinian, Control cu două taste, pentru două degete, lungime 85 mm ± 10 mm. Material: titan</t>
  </si>
  <si>
    <t>Forceps (numai vârf) pentru capsulorhexis prin incizia de 1,2 mm ± 0,2 mm confrom Kershner. Branșe standard, 23 G, compatibil cu mâner pentru instrument vitreoretinian.</t>
  </si>
  <si>
    <t>Forceps (numai vârf) cu branșe netede, drepte, conic, 23 G la bază, compatibil cu mâner pentru instrument vitreoretinian.</t>
  </si>
  <si>
    <t>Forceps (numai vârf) cu branșe dințate tip „crocodil”, drepte, conic, 23 G la bază, compatibil cu mâner pentru instrument vitreoretinian.</t>
  </si>
  <si>
    <t>Foarfece (numai vârf) pentru capsulotomie prin incizia de 1,2 mm ± 0,2 mm, lame cu vârf bont, 23 G, compatibil cu mâner pentru instrument vitreoretinian.</t>
  </si>
  <si>
    <t>Canula viscoelastic 23 G (60 mm) (23 x 7/8 in), angulată 45 la 8- 10 mm de la vârf.</t>
  </si>
  <si>
    <t>Viscoelastic pentru uz intraocular. 4% Chondroitin Sulfat steril, apirogen, non-inflamator în flacoane vial 5,0 ml ± 0,5 ml. Un flacon = o bucată</t>
  </si>
  <si>
    <t>Flexibile, din polypropilen albastru sau nylon, sterile, cu stopper ajustabil din silicon. Set din 4-5 dispozitive. Un set= o bucată</t>
  </si>
  <si>
    <t>Flexibil, din polypropilen sau nylon, cu stopper ajustabil din silicon, steril, set din 4-5 dispozitive pentru stabilizarea capsulei, capete rotunjite pentru mărirea ariei de suport. Un set= o bucată</t>
  </si>
  <si>
    <t>Vopsea pentru marcarea capsulei anterioare și hialoidei posterioare, uz intraocular – seringa (flacon) de unică folosință, cu un fiting Luer- lock care furnizează 1,0 ml 0,06%, steril. pH 7.3-7.6, cu osmolaritatea 270-400 mOsm/kg. O seringă= O bucată</t>
  </si>
  <si>
    <t>Cristalin artificial camera pentru fixare la scleră, dur, din PMMA hidrofob, asferic, D=6mm, cu 2 haptice de 13 mm, pe fiecare haptică orificiu pentru fixarea suturii</t>
  </si>
  <si>
    <t>bucată</t>
  </si>
  <si>
    <t>Steril. Material neţesut fibre de polipropilen (SMMMS sau SMS), nu mai puţin de 35 g/m.p., manjete duble din polester 100%, bandă velcro cu legare la spate; Model „parte peste parte”, legarea laterală a centurii, centura fără cusături, sigilată cu laser sau ultrasunet; Repelent. Fără latex, fără colofoniu. Mărimea XL. Valabilitatea halatelor – nu mai mic 80% din valabilitatea totală la livrare, dar nu mai puțin de 2 ani;</t>
  </si>
  <si>
    <t>Steril. Material neţesut fibre de polipropilen (SMMMS sau SMS), nu mai puţin de 35 g/m.p., manjete duble din polester 100%, bandă velcro cu legare la spate; Model „parte peste parte”, legarea laterală a centurii, centura fără cusături, sigilată cu laser sau ultrasunet; Repelent. Fără latex, fără colofoniu. Mărimea L. Valabilitatea halatelor – nu mai mic 80% din valabilitatea totală la livrare, dar nu mai puțin de 2 ani;</t>
  </si>
  <si>
    <t>Steril. Material neţesut fibre de polipropilen (SMMMS sau SMS), nu mai puţin de 35 g/m.p., manjete duble din polester 100%, bandă velcro cu legare la spate; Model „parte peste parte”, legarea laterală a centurii, centura fără cusături, sigilată cu laser sau ultrasunet; Repelent. Fără latex, fără colofoniu. Mărimea M. Valabilitatea halatelor – nu mai mic 80% din valabilitatea totală la livrare, dar nu mai puțin de 2 ani;</t>
  </si>
  <si>
    <t>Viscoelastic pentru uz intraocular. Sodium hyaluronate 1%, steril, apirogeni, non-inflamator, viscozitatea 50,000 ± 20,000 mPa, masa moleculară 2,500,000 Daltoni, osmolaritatea 310 ± 50 mOsm/kg, pH 6,8-7,5. Seringi preumplute 1,0ml ± 0,5 ml. O seringă= o bucată</t>
  </si>
  <si>
    <r>
      <t xml:space="preserve">Solutie oftalmică Hydroxypropyl Methylcellulose 2,0%, steril, apirogen, non-inflamator, în seringi preumplute 1,5 ml ± 0,5 ml. </t>
    </r>
    <r>
      <rPr>
        <sz val="11"/>
        <color rgb="FF000000"/>
        <rFont val="Times New Roman"/>
        <family val="1"/>
        <charset val="204"/>
      </rPr>
      <t>Cu canula 23 G. Viscozitatea de la 3000 - 4500 cPs. O seringă= o bucată</t>
    </r>
  </si>
  <si>
    <r>
      <t xml:space="preserve">Burete absorbant oftalmic tupfer, sterile, set cîte 5 </t>
    </r>
    <r>
      <rPr>
        <sz val="11"/>
        <color rgb="FF191919"/>
        <rFont val="Times New Roman"/>
        <family val="1"/>
        <charset val="204"/>
      </rPr>
      <t xml:space="preserve">± 1 </t>
    </r>
    <r>
      <rPr>
        <sz val="11"/>
        <color rgb="FF000000"/>
        <rFont val="Times New Roman"/>
        <family val="1"/>
        <charset val="204"/>
      </rPr>
      <t>buc. Un set= o bucată</t>
    </r>
  </si>
  <si>
    <t>Cristalin artificial camera posterioară, cu 4 puncte de fixare. Cartuș inclus. Cristalin artificial camera posterioară foldabil, monobloc, cu patru piciorușe, acrilic, hidrofilic, asferic, D=6mm, haptica 11-13 mm. Constanta A, metoda biometrica - 118,16 - 118,2, metoda prin imersie 118,5. Indice de refracție - 1.46. Gama dioptrică: +l,0D +40,0D. Pasul de 0.5 - 1.0 D pentru gama dioptrica + 0.0 -+ 10.0D, pasul de 0.5 pentru gama dioptrica + 10.0 -+ 30.0D. Se accepta oferta unui spectru mai larg de dioptrii, pentru incizia de 2,2 mm.*Termenul/termenele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 /examinării mostrelor/ recepționarii bunurilor. Toate cristalinele artificiale să fie cu UV filtru și YAG-laser compatibili.</t>
  </si>
  <si>
    <r>
      <t xml:space="preserve">Piesa pentru vitrectomie anterioara, compatibilă cu </t>
    </r>
    <r>
      <rPr>
        <sz val="11"/>
        <rFont val="Times New Roman"/>
        <family val="1"/>
        <charset val="204"/>
      </rPr>
      <t xml:space="preserve">facoemulsificator Infinity </t>
    </r>
    <r>
      <rPr>
        <sz val="11"/>
        <color rgb="FF000000"/>
        <rFont val="Times New Roman"/>
        <family val="1"/>
        <charset val="204"/>
      </rPr>
      <t>Vision System Alcon. Diametrul vîrfului 21G</t>
    </r>
  </si>
  <si>
    <r>
      <t xml:space="preserve">Manșoane Silicon Alcon MicroSmooth Ultra Infusion Sleeve Kit 0.9mm compatibil cu </t>
    </r>
    <r>
      <rPr>
        <sz val="11"/>
        <rFont val="Times New Roman"/>
        <family val="1"/>
        <charset val="204"/>
      </rPr>
      <t xml:space="preserve">facoemulsificator </t>
    </r>
    <r>
      <rPr>
        <sz val="11"/>
        <color rgb="FF000000"/>
        <rFont val="Times New Roman"/>
        <family val="1"/>
        <charset val="204"/>
      </rPr>
      <t>Infinity Vision System Alcon</t>
    </r>
  </si>
  <si>
    <t>Achiziția  instrumentarului  Oftalmic și consumabile întru realizarea programului  special „Tratament operator pentru cataracta” conform necesităților IMSP SR Ungheni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</si>
</sst>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0"/>
      <color indexed="8"/>
      <name val="Times New Roman"/>
      <family val="1"/>
      <charset val="204"/>
    </font>
    <font>
      <sz val="12"/>
      <color rgb="FF191919"/>
      <name val="Times New Roman"/>
      <family val="1"/>
      <charset val="204"/>
    </font>
    <font>
      <sz val="11"/>
      <color rgb="FF000000"/>
      <name val="Times New Roman"/>
      <family val="1"/>
      <charset val="204"/>
    </font>
    <font>
      <sz val="11"/>
      <name val="Times New Roman"/>
      <family val="1"/>
      <charset val="204"/>
    </font>
    <font>
      <sz val="11"/>
      <color rgb="FF191919"/>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04">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0" fontId="12" fillId="3" borderId="7" xfId="9" applyFont="1" applyFill="1" applyBorder="1" applyAlignment="1">
      <alignment vertical="center"/>
    </xf>
    <xf numFmtId="1" fontId="24" fillId="3" borderId="8" xfId="0" applyNumberFormat="1" applyFont="1" applyFill="1" applyBorder="1" applyAlignment="1">
      <alignment horizontal="center" vertical="center" wrapText="1"/>
    </xf>
    <xf numFmtId="1" fontId="24" fillId="3" borderId="9" xfId="0" applyNumberFormat="1" applyFont="1" applyFill="1" applyBorder="1" applyAlignment="1">
      <alignment horizontal="center" vertical="center"/>
    </xf>
    <xf numFmtId="1" fontId="21" fillId="3" borderId="9" xfId="0" applyNumberFormat="1" applyFont="1" applyFill="1" applyBorder="1" applyAlignment="1">
      <alignment horizontal="center" vertical="center"/>
    </xf>
    <xf numFmtId="1" fontId="25" fillId="3" borderId="9" xfId="0" applyNumberFormat="1" applyFont="1" applyFill="1" applyBorder="1" applyAlignment="1">
      <alignment horizontal="center" vertical="center"/>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4" fontId="26" fillId="3" borderId="9" xfId="1" applyNumberFormat="1" applyFont="1" applyFill="1" applyBorder="1" applyAlignment="1">
      <alignment horizontal="center" vertical="center" wrapText="1"/>
    </xf>
    <xf numFmtId="0" fontId="21" fillId="3" borderId="9" xfId="0" applyFont="1" applyFill="1" applyBorder="1" applyAlignment="1">
      <alignment horizontal="left" vertical="top" wrapText="1"/>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xf numFmtId="0" fontId="12" fillId="2" borderId="2" xfId="1" applyFont="1" applyFill="1" applyBorder="1" applyAlignment="1" applyProtection="1">
      <alignment horizontal="center" vertical="center" wrapText="1"/>
    </xf>
    <xf numFmtId="0" fontId="20" fillId="3" borderId="9" xfId="2" applyFont="1" applyFill="1" applyBorder="1" applyAlignment="1">
      <alignment horizontal="left" vertical="center"/>
    </xf>
    <xf numFmtId="2" fontId="17" fillId="0" borderId="9" xfId="0" applyNumberFormat="1" applyFont="1" applyBorder="1" applyAlignment="1">
      <alignment horizontal="right" vertical="top" shrinkToFit="1"/>
    </xf>
    <xf numFmtId="0" fontId="12" fillId="3" borderId="9" xfId="1" applyFont="1" applyFill="1" applyBorder="1" applyAlignment="1" applyProtection="1">
      <alignment horizontal="center" vertical="center" wrapText="1"/>
    </xf>
    <xf numFmtId="0" fontId="5" fillId="3" borderId="9" xfId="1" applyFont="1" applyFill="1" applyBorder="1" applyAlignment="1">
      <alignment vertical="center" wrapText="1"/>
    </xf>
    <xf numFmtId="0" fontId="13" fillId="3" borderId="9" xfId="1" applyFont="1" applyFill="1" applyBorder="1" applyProtection="1">
      <protection locked="0"/>
    </xf>
    <xf numFmtId="4" fontId="12" fillId="3" borderId="9" xfId="9" applyNumberFormat="1" applyFont="1" applyFill="1" applyBorder="1" applyAlignment="1">
      <alignment horizontal="center" vertical="center"/>
    </xf>
    <xf numFmtId="0" fontId="3" fillId="0" borderId="9" xfId="1" applyFont="1" applyBorder="1" applyProtection="1">
      <protection locked="0"/>
    </xf>
    <xf numFmtId="0" fontId="12" fillId="3" borderId="9" xfId="9" applyFont="1" applyFill="1" applyBorder="1" applyAlignment="1">
      <alignment vertical="center"/>
    </xf>
    <xf numFmtId="0" fontId="8" fillId="0" borderId="9" xfId="1" applyFont="1" applyBorder="1" applyProtection="1">
      <protection locked="0"/>
    </xf>
    <xf numFmtId="0" fontId="0" fillId="0" borderId="9" xfId="0" applyBorder="1"/>
    <xf numFmtId="0" fontId="3" fillId="0" borderId="9" xfId="0" applyFont="1" applyBorder="1" applyProtection="1">
      <protection locked="0"/>
    </xf>
    <xf numFmtId="2" fontId="3" fillId="0" borderId="9" xfId="0" applyNumberFormat="1" applyFont="1" applyBorder="1" applyAlignment="1" applyProtection="1">
      <alignment horizontal="center" vertical="center" wrapText="1"/>
      <protection locked="0"/>
    </xf>
    <xf numFmtId="0" fontId="27" fillId="0" borderId="9" xfId="0" applyFont="1" applyBorder="1" applyAlignment="1">
      <alignment horizontal="justify" vertical="center" wrapText="1"/>
    </xf>
    <xf numFmtId="1" fontId="3" fillId="0" borderId="0" xfId="1" applyNumberFormat="1" applyFont="1" applyProtection="1">
      <protection locked="0"/>
    </xf>
    <xf numFmtId="1" fontId="3" fillId="0" borderId="0" xfId="1" applyNumberFormat="1" applyFont="1" applyFill="1" applyBorder="1" applyAlignment="1" applyProtection="1">
      <alignment wrapText="1"/>
      <protection locked="0"/>
    </xf>
    <xf numFmtId="1" fontId="3" fillId="0" borderId="0" xfId="1" applyNumberFormat="1" applyFont="1" applyFill="1" applyBorder="1" applyProtection="1">
      <protection locked="0"/>
    </xf>
    <xf numFmtId="1" fontId="12" fillId="2" borderId="1" xfId="1" applyNumberFormat="1" applyFont="1" applyFill="1" applyBorder="1" applyAlignment="1" applyProtection="1">
      <alignment horizontal="center" vertical="center" wrapText="1"/>
    </xf>
    <xf numFmtId="1" fontId="12" fillId="2" borderId="2" xfId="1" applyNumberFormat="1" applyFont="1" applyFill="1" applyBorder="1" applyAlignment="1" applyProtection="1">
      <alignment horizontal="center" vertical="center" wrapText="1"/>
    </xf>
    <xf numFmtId="49" fontId="16" fillId="4" borderId="3" xfId="0" applyNumberFormat="1" applyFont="1" applyFill="1" applyBorder="1" applyAlignment="1">
      <alignmen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29" fillId="0" borderId="9" xfId="0" applyFont="1" applyBorder="1" applyAlignment="1">
      <alignment horizontal="center" vertical="center"/>
    </xf>
    <xf numFmtId="0" fontId="30" fillId="0" borderId="9" xfId="0" applyFont="1" applyBorder="1" applyAlignment="1">
      <alignment horizontal="center" vertical="center" wrapText="1"/>
    </xf>
    <xf numFmtId="1" fontId="31" fillId="0" borderId="9" xfId="2" applyNumberFormat="1" applyFont="1" applyBorder="1" applyAlignment="1">
      <alignment horizontal="center" vertical="center"/>
    </xf>
    <xf numFmtId="0" fontId="28" fillId="0" borderId="9" xfId="0" applyFont="1" applyBorder="1" applyAlignment="1">
      <alignment horizontal="center" vertical="center" wrapText="1"/>
    </xf>
  </cellXfs>
  <cellStyles count="15">
    <cellStyle name="Normal" xfId="0" builtinId="0"/>
    <cellStyle name="Normal 2" xfId="1" xr:uid="{00000000-0005-0000-0000-000000000000}"/>
    <cellStyle name="Normal 3" xfId="2" xr:uid="{00000000-0005-0000-0000-000001000000}"/>
    <cellStyle name="Normal 4" xfId="6" xr:uid="{00000000-0005-0000-0000-000002000000}"/>
    <cellStyle name="Обычный 2" xfId="3" xr:uid="{00000000-0005-0000-0000-000004000000}"/>
    <cellStyle name="Обычный 2 2" xfId="4" xr:uid="{00000000-0005-0000-0000-000005000000}"/>
    <cellStyle name="Обычный 2 2 2" xfId="13" xr:uid="{00000000-0005-0000-0000-000006000000}"/>
    <cellStyle name="Обычный 2 3" xfId="10" xr:uid="{00000000-0005-0000-0000-000007000000}"/>
    <cellStyle name="Обычный 2 4" xfId="9" xr:uid="{00000000-0005-0000-0000-000008000000}"/>
    <cellStyle name="Обычный 2 5" xfId="11" xr:uid="{00000000-0005-0000-0000-000009000000}"/>
    <cellStyle name="Обычный 3" xfId="8" xr:uid="{00000000-0005-0000-0000-00000A000000}"/>
    <cellStyle name="Обычный 3 3" xfId="12" xr:uid="{00000000-0005-0000-0000-00000B000000}"/>
    <cellStyle name="Обычный 4" xfId="5" xr:uid="{00000000-0005-0000-0000-00000C000000}"/>
    <cellStyle name="Финансовый 2" xfId="14" xr:uid="{00000000-0005-0000-0000-00000D000000}"/>
    <cellStyle name="Финансовый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63"/>
  <sheetViews>
    <sheetView tabSelected="1" topLeftCell="A12" zoomScale="80" zoomScaleNormal="80" workbookViewId="0">
      <selection activeCell="H18" sqref="H18"/>
    </sheetView>
  </sheetViews>
  <sheetFormatPr defaultRowHeight="15.75" x14ac:dyDescent="0.25"/>
  <cols>
    <col min="1" max="1" width="5.7109375" style="14" customWidth="1"/>
    <col min="2" max="2" width="4.42578125" style="21" customWidth="1"/>
    <col min="3" max="3" width="43.140625" style="23" customWidth="1"/>
    <col min="4" max="4" width="57.5703125" style="22" customWidth="1"/>
    <col min="5" max="5" width="10.5703125" style="14" customWidth="1"/>
    <col min="6" max="6" width="11.28515625" style="14" customWidth="1"/>
    <col min="7" max="7" width="12.7109375" style="14" customWidth="1"/>
    <col min="8" max="8" width="76.7109375" style="23" customWidth="1"/>
    <col min="9" max="9" width="16.85546875" style="45" customWidth="1"/>
    <col min="10" max="10" width="28.5703125" style="14" customWidth="1"/>
    <col min="11" max="11" width="1.7109375" style="41" customWidth="1"/>
    <col min="12" max="14" width="9.140625" style="14" customWidth="1"/>
    <col min="15" max="16384" width="9.140625" style="14"/>
  </cols>
  <sheetData>
    <row r="1" spans="1:11" x14ac:dyDescent="0.25">
      <c r="B1" s="14"/>
      <c r="C1" s="21"/>
      <c r="D1" s="84" t="s">
        <v>29</v>
      </c>
      <c r="E1" s="84"/>
      <c r="F1" s="84"/>
      <c r="G1" s="84"/>
      <c r="H1" s="84"/>
      <c r="I1" s="84"/>
      <c r="J1" s="84"/>
      <c r="K1" s="84"/>
    </row>
    <row r="2" spans="1:11" x14ac:dyDescent="0.25">
      <c r="D2" s="85" t="s">
        <v>14</v>
      </c>
      <c r="E2" s="85"/>
      <c r="F2" s="85"/>
      <c r="G2" s="85"/>
      <c r="H2" s="85"/>
    </row>
    <row r="3" spans="1:11" ht="47.25" x14ac:dyDescent="0.25">
      <c r="A3" s="86" t="s">
        <v>9</v>
      </c>
      <c r="B3" s="86"/>
      <c r="C3" s="86"/>
      <c r="D3" s="87" t="s">
        <v>26</v>
      </c>
      <c r="E3" s="87"/>
      <c r="F3" s="87"/>
      <c r="G3" s="87"/>
      <c r="H3" s="87"/>
      <c r="I3" s="45" t="s">
        <v>10</v>
      </c>
      <c r="J3" s="14" t="s">
        <v>12</v>
      </c>
    </row>
    <row r="4" spans="1:11" s="19" customFormat="1" ht="55.5" customHeight="1" x14ac:dyDescent="0.25">
      <c r="A4" s="88" t="s">
        <v>8</v>
      </c>
      <c r="B4" s="88"/>
      <c r="C4" s="88"/>
      <c r="D4" s="89" t="s">
        <v>139</v>
      </c>
      <c r="E4" s="90"/>
      <c r="F4" s="90"/>
      <c r="G4" s="90"/>
      <c r="H4" s="90"/>
      <c r="I4" s="4"/>
      <c r="J4" s="18" t="s">
        <v>13</v>
      </c>
      <c r="K4" s="42"/>
    </row>
    <row r="5" spans="1:11" s="20" customFormat="1" x14ac:dyDescent="0.25">
      <c r="B5" s="25"/>
      <c r="C5" s="24"/>
      <c r="D5" s="81"/>
      <c r="E5" s="81"/>
      <c r="F5" s="81"/>
      <c r="G5" s="81"/>
      <c r="H5" s="81"/>
      <c r="I5" s="81"/>
      <c r="J5" s="81"/>
      <c r="K5" s="42"/>
    </row>
    <row r="6" spans="1:11" ht="47.25" x14ac:dyDescent="0.25">
      <c r="A6" s="1" t="s">
        <v>3</v>
      </c>
      <c r="B6" s="35" t="s">
        <v>0</v>
      </c>
      <c r="C6" s="33" t="s">
        <v>1</v>
      </c>
      <c r="D6" s="33" t="s">
        <v>4</v>
      </c>
      <c r="E6" s="36" t="s">
        <v>27</v>
      </c>
      <c r="F6" s="36" t="s">
        <v>28</v>
      </c>
      <c r="G6" s="36" t="s">
        <v>5</v>
      </c>
      <c r="H6" s="39" t="s">
        <v>6</v>
      </c>
      <c r="I6" s="46" t="s">
        <v>31</v>
      </c>
      <c r="J6" s="37" t="s">
        <v>7</v>
      </c>
      <c r="K6" s="43"/>
    </row>
    <row r="7" spans="1:11" x14ac:dyDescent="0.25">
      <c r="A7" s="17">
        <v>1</v>
      </c>
      <c r="B7" s="82">
        <v>2</v>
      </c>
      <c r="C7" s="82"/>
      <c r="D7" s="83"/>
      <c r="E7" s="34">
        <v>3</v>
      </c>
      <c r="F7" s="30">
        <v>4</v>
      </c>
      <c r="G7" s="17">
        <v>5</v>
      </c>
      <c r="H7" s="39">
        <v>6</v>
      </c>
      <c r="I7" s="46"/>
      <c r="J7" s="37">
        <v>8</v>
      </c>
      <c r="K7" s="43"/>
    </row>
    <row r="8" spans="1:11" ht="30" x14ac:dyDescent="0.25">
      <c r="A8" s="47" t="s">
        <v>2</v>
      </c>
      <c r="B8" s="100">
        <v>1</v>
      </c>
      <c r="C8" s="101" t="s">
        <v>34</v>
      </c>
      <c r="D8" s="74" t="str">
        <f>C8</f>
        <v>Blefarostat</v>
      </c>
      <c r="E8" s="55"/>
      <c r="F8" s="56"/>
      <c r="G8" s="51"/>
      <c r="H8" s="101" t="s">
        <v>86</v>
      </c>
      <c r="I8" s="59"/>
      <c r="J8" s="38"/>
    </row>
    <row r="9" spans="1:11" ht="30" x14ac:dyDescent="0.25">
      <c r="A9" s="47" t="s">
        <v>2</v>
      </c>
      <c r="B9" s="100">
        <v>2</v>
      </c>
      <c r="C9" s="101" t="s">
        <v>35</v>
      </c>
      <c r="D9" s="74" t="str">
        <f t="shared" ref="D9:D59" si="0">C9</f>
        <v>Forceps pentru prelucrarea cîmpului operator</v>
      </c>
      <c r="E9" s="55"/>
      <c r="F9" s="56"/>
      <c r="G9" s="56"/>
      <c r="H9" s="101" t="s">
        <v>87</v>
      </c>
      <c r="I9" s="59"/>
      <c r="J9" s="38"/>
    </row>
    <row r="10" spans="1:11" ht="30" x14ac:dyDescent="0.25">
      <c r="A10" s="47" t="s">
        <v>2</v>
      </c>
      <c r="B10" s="100">
        <v>3</v>
      </c>
      <c r="C10" s="101" t="s">
        <v>36</v>
      </c>
      <c r="D10" s="74" t="str">
        <f t="shared" si="0"/>
        <v>Foarfece universal</v>
      </c>
      <c r="E10" s="55"/>
      <c r="F10" s="56"/>
      <c r="G10" s="51"/>
      <c r="H10" s="101" t="s">
        <v>88</v>
      </c>
      <c r="I10" s="59"/>
      <c r="J10" s="38"/>
    </row>
    <row r="11" spans="1:11" ht="45" x14ac:dyDescent="0.25">
      <c r="A11" s="47" t="s">
        <v>2</v>
      </c>
      <c r="B11" s="100">
        <v>4</v>
      </c>
      <c r="C11" s="101" t="s">
        <v>37</v>
      </c>
      <c r="D11" s="74" t="str">
        <f t="shared" si="0"/>
        <v>Pențetă capsulorexis, l=120 mm</v>
      </c>
      <c r="E11" s="55"/>
      <c r="F11" s="56"/>
      <c r="G11" s="51"/>
      <c r="H11" s="101" t="s">
        <v>89</v>
      </c>
      <c r="I11" s="59"/>
      <c r="J11" s="38"/>
    </row>
    <row r="12" spans="1:11" ht="45" x14ac:dyDescent="0.25">
      <c r="A12" s="47" t="s">
        <v>2</v>
      </c>
      <c r="B12" s="100">
        <v>5</v>
      </c>
      <c r="C12" s="101" t="s">
        <v>38</v>
      </c>
      <c r="D12" s="74" t="str">
        <f t="shared" si="0"/>
        <v>Pențetă capsulorexis, l=106 mm</v>
      </c>
      <c r="E12" s="55"/>
      <c r="F12" s="56"/>
      <c r="G12" s="51"/>
      <c r="H12" s="101" t="s">
        <v>90</v>
      </c>
      <c r="I12" s="59"/>
      <c r="J12" s="38"/>
    </row>
    <row r="13" spans="1:11" ht="30" x14ac:dyDescent="0.25">
      <c r="A13" s="47" t="s">
        <v>2</v>
      </c>
      <c r="B13" s="100">
        <v>6</v>
      </c>
      <c r="C13" s="101" t="s">
        <v>39</v>
      </c>
      <c r="D13" s="74" t="str">
        <f t="shared" si="0"/>
        <v>Pensă pentru mușchi</v>
      </c>
      <c r="E13" s="55"/>
      <c r="F13" s="56"/>
      <c r="G13" s="51"/>
      <c r="H13" s="101" t="s">
        <v>91</v>
      </c>
      <c r="I13" s="59"/>
      <c r="J13" s="38"/>
    </row>
    <row r="14" spans="1:11" ht="30" x14ac:dyDescent="0.25">
      <c r="A14" s="47" t="s">
        <v>2</v>
      </c>
      <c r="B14" s="100">
        <v>7</v>
      </c>
      <c r="C14" s="101" t="s">
        <v>40</v>
      </c>
      <c r="D14" s="74" t="str">
        <f t="shared" si="0"/>
        <v>Chopper</v>
      </c>
      <c r="E14" s="57"/>
      <c r="F14" s="57"/>
      <c r="G14" s="51"/>
      <c r="H14" s="101" t="s">
        <v>92</v>
      </c>
      <c r="I14" s="59"/>
      <c r="J14" s="44"/>
    </row>
    <row r="15" spans="1:11" ht="45" x14ac:dyDescent="0.25">
      <c r="A15" s="47" t="s">
        <v>2</v>
      </c>
      <c r="B15" s="100">
        <v>8</v>
      </c>
      <c r="C15" s="101" t="s">
        <v>41</v>
      </c>
      <c r="D15" s="74" t="str">
        <f t="shared" si="0"/>
        <v>Chopper + Rotator</v>
      </c>
      <c r="E15" s="55"/>
      <c r="F15" s="56"/>
      <c r="G15" s="52"/>
      <c r="H15" s="101" t="s">
        <v>93</v>
      </c>
      <c r="I15" s="59"/>
      <c r="J15" s="38"/>
    </row>
    <row r="16" spans="1:11" ht="45" x14ac:dyDescent="0.25">
      <c r="A16" s="47" t="s">
        <v>2</v>
      </c>
      <c r="B16" s="100">
        <v>9</v>
      </c>
      <c r="C16" s="101" t="s">
        <v>42</v>
      </c>
      <c r="D16" s="74" t="str">
        <f t="shared" si="0"/>
        <v>Chopper + Spatulă</v>
      </c>
      <c r="E16" s="55"/>
      <c r="F16" s="50"/>
      <c r="G16" s="53"/>
      <c r="H16" s="101" t="s">
        <v>94</v>
      </c>
      <c r="I16" s="60"/>
      <c r="J16" s="38"/>
    </row>
    <row r="17" spans="1:23" ht="30" x14ac:dyDescent="0.25">
      <c r="A17" s="47" t="s">
        <v>2</v>
      </c>
      <c r="B17" s="100">
        <v>10</v>
      </c>
      <c r="C17" s="101" t="s">
        <v>43</v>
      </c>
      <c r="D17" s="74" t="str">
        <f t="shared" si="0"/>
        <v>Sondă Irigare</v>
      </c>
      <c r="E17" s="55"/>
      <c r="F17" s="50"/>
      <c r="G17" s="53"/>
      <c r="H17" s="101" t="s">
        <v>95</v>
      </c>
      <c r="I17" s="60"/>
      <c r="J17" s="38"/>
      <c r="K17" s="2"/>
      <c r="L17" s="2"/>
      <c r="M17" s="2"/>
      <c r="N17" s="2"/>
      <c r="O17" s="2"/>
      <c r="P17" s="2"/>
      <c r="Q17" s="2"/>
      <c r="R17" s="2"/>
      <c r="S17" s="2"/>
      <c r="T17" s="2"/>
      <c r="U17" s="2"/>
      <c r="V17" s="2"/>
      <c r="W17" s="2"/>
    </row>
    <row r="18" spans="1:23" ht="45" x14ac:dyDescent="0.3">
      <c r="A18" s="47" t="s">
        <v>2</v>
      </c>
      <c r="B18" s="100">
        <v>11</v>
      </c>
      <c r="C18" s="101" t="s">
        <v>44</v>
      </c>
      <c r="D18" s="74" t="str">
        <f t="shared" si="0"/>
        <v>Sondă Aspirare</v>
      </c>
      <c r="E18" s="62"/>
      <c r="F18" s="69"/>
      <c r="G18" s="54"/>
      <c r="H18" s="101" t="s">
        <v>96</v>
      </c>
      <c r="I18" s="67"/>
      <c r="J18" s="70"/>
      <c r="K18" s="10"/>
      <c r="L18" s="10"/>
      <c r="M18" s="10"/>
      <c r="N18" s="10"/>
      <c r="O18" s="10"/>
      <c r="P18" s="10"/>
      <c r="Q18" s="10"/>
      <c r="R18" s="10"/>
      <c r="S18" s="10"/>
      <c r="T18" s="10"/>
      <c r="U18" s="10"/>
      <c r="V18" s="10"/>
      <c r="W18" s="10"/>
    </row>
    <row r="19" spans="1:23" ht="45" x14ac:dyDescent="0.3">
      <c r="A19" s="47" t="s">
        <v>2</v>
      </c>
      <c r="B19" s="100">
        <v>12</v>
      </c>
      <c r="C19" s="101" t="s">
        <v>45</v>
      </c>
      <c r="D19" s="74" t="str">
        <f t="shared" si="0"/>
        <v>Spatulă, lățime= 0.5 mm</v>
      </c>
      <c r="E19" s="70"/>
      <c r="F19" s="70"/>
      <c r="G19" s="70"/>
      <c r="H19" s="101" t="s">
        <v>97</v>
      </c>
      <c r="I19" s="70"/>
      <c r="J19" s="70"/>
      <c r="K19" s="10"/>
      <c r="L19" s="10"/>
      <c r="M19" s="10"/>
      <c r="N19" s="10"/>
      <c r="O19" s="10"/>
      <c r="P19" s="10"/>
      <c r="Q19" s="10"/>
      <c r="R19" s="10"/>
      <c r="S19" s="10"/>
      <c r="T19" s="10"/>
    </row>
    <row r="20" spans="1:23" ht="45" x14ac:dyDescent="0.25">
      <c r="A20" s="47" t="s">
        <v>2</v>
      </c>
      <c r="B20" s="100">
        <v>13</v>
      </c>
      <c r="C20" s="101" t="s">
        <v>46</v>
      </c>
      <c r="D20" s="74" t="str">
        <f t="shared" si="0"/>
        <v>Spatulă, lățime= 0.75 mm</v>
      </c>
      <c r="E20" s="71"/>
      <c r="F20" s="71"/>
      <c r="G20" s="71"/>
      <c r="H20" s="101" t="s">
        <v>98</v>
      </c>
      <c r="I20" s="71"/>
      <c r="J20" s="71"/>
      <c r="K20" s="40"/>
      <c r="L20" s="40"/>
      <c r="M20" s="40"/>
      <c r="N20" s="40"/>
      <c r="O20" s="40"/>
      <c r="P20" s="40"/>
      <c r="Q20" s="40"/>
      <c r="R20" s="40"/>
      <c r="S20" s="40"/>
      <c r="T20" s="40"/>
    </row>
    <row r="21" spans="1:23" ht="30" x14ac:dyDescent="0.25">
      <c r="A21" s="47" t="s">
        <v>2</v>
      </c>
      <c r="B21" s="100">
        <v>14</v>
      </c>
      <c r="C21" s="101" t="s">
        <v>47</v>
      </c>
      <c r="D21" s="74" t="str">
        <f t="shared" si="0"/>
        <v>Manipulator pentru Cristalin</v>
      </c>
      <c r="E21" s="72"/>
      <c r="F21" s="72"/>
      <c r="G21" s="72"/>
      <c r="H21" s="101" t="s">
        <v>99</v>
      </c>
      <c r="I21" s="73"/>
      <c r="J21" s="72"/>
    </row>
    <row r="22" spans="1:23" ht="45" x14ac:dyDescent="0.25">
      <c r="A22" s="47" t="s">
        <v>2</v>
      </c>
      <c r="B22" s="100">
        <v>15</v>
      </c>
      <c r="C22" s="101" t="s">
        <v>48</v>
      </c>
      <c r="D22" s="74" t="str">
        <f t="shared" si="0"/>
        <v>Injector pentru cartridg D</v>
      </c>
      <c r="E22" s="72"/>
      <c r="F22" s="72"/>
      <c r="G22" s="72"/>
      <c r="H22" s="101" t="s">
        <v>100</v>
      </c>
      <c r="I22" s="73"/>
      <c r="J22" s="72"/>
    </row>
    <row r="23" spans="1:23" ht="45" x14ac:dyDescent="0.25">
      <c r="A23" s="47" t="s">
        <v>2</v>
      </c>
      <c r="B23" s="100">
        <v>16</v>
      </c>
      <c r="C23" s="101" t="s">
        <v>49</v>
      </c>
      <c r="D23" s="74" t="str">
        <f t="shared" si="0"/>
        <v>Punch</v>
      </c>
      <c r="E23" s="72"/>
      <c r="F23" s="72"/>
      <c r="G23" s="72"/>
      <c r="H23" s="101" t="s">
        <v>101</v>
      </c>
      <c r="I23" s="73"/>
      <c r="J23" s="72"/>
    </row>
    <row r="24" spans="1:23" ht="30" x14ac:dyDescent="0.25">
      <c r="A24" s="47" t="s">
        <v>2</v>
      </c>
      <c r="B24" s="100">
        <v>17</v>
      </c>
      <c r="C24" s="101" t="s">
        <v>50</v>
      </c>
      <c r="D24" s="74" t="str">
        <f t="shared" si="0"/>
        <v>Pensă pentru extracap</v>
      </c>
      <c r="H24" s="101" t="s">
        <v>102</v>
      </c>
    </row>
    <row r="25" spans="1:23" ht="30" x14ac:dyDescent="0.25">
      <c r="A25" s="47" t="s">
        <v>2</v>
      </c>
      <c r="B25" s="100">
        <v>18</v>
      </c>
      <c r="C25" s="101" t="s">
        <v>51</v>
      </c>
      <c r="D25" s="74" t="str">
        <f t="shared" si="0"/>
        <v>Compas</v>
      </c>
      <c r="H25" s="101" t="s">
        <v>103</v>
      </c>
    </row>
    <row r="26" spans="1:23" ht="30" x14ac:dyDescent="0.25">
      <c r="A26" s="47" t="s">
        <v>2</v>
      </c>
      <c r="B26" s="100">
        <v>19</v>
      </c>
      <c r="C26" s="101" t="s">
        <v>52</v>
      </c>
      <c r="D26" s="74" t="str">
        <f t="shared" si="0"/>
        <v>Colibri</v>
      </c>
      <c r="H26" s="101" t="s">
        <v>104</v>
      </c>
    </row>
    <row r="27" spans="1:23" ht="45" x14ac:dyDescent="0.25">
      <c r="A27" s="47" t="s">
        <v>2</v>
      </c>
      <c r="B27" s="100">
        <v>20</v>
      </c>
      <c r="C27" s="101" t="s">
        <v>53</v>
      </c>
      <c r="D27" s="74" t="str">
        <f t="shared" si="0"/>
        <v>Portac fin</v>
      </c>
      <c r="H27" s="101" t="s">
        <v>105</v>
      </c>
    </row>
    <row r="28" spans="1:23" ht="30" x14ac:dyDescent="0.25">
      <c r="A28" s="47" t="s">
        <v>2</v>
      </c>
      <c r="B28" s="100">
        <v>21</v>
      </c>
      <c r="C28" s="101" t="s">
        <v>54</v>
      </c>
      <c r="D28" s="74" t="str">
        <f t="shared" si="0"/>
        <v>Portac</v>
      </c>
      <c r="H28" s="101" t="s">
        <v>106</v>
      </c>
    </row>
    <row r="29" spans="1:23" ht="30" x14ac:dyDescent="0.25">
      <c r="A29" s="47" t="s">
        <v>2</v>
      </c>
      <c r="B29" s="100">
        <v>22</v>
      </c>
      <c r="C29" s="101" t="s">
        <v>55</v>
      </c>
      <c r="D29" s="74" t="str">
        <f t="shared" si="0"/>
        <v>Pensă legat</v>
      </c>
      <c r="H29" s="101" t="s">
        <v>107</v>
      </c>
    </row>
    <row r="30" spans="1:23" ht="30" x14ac:dyDescent="0.25">
      <c r="A30" s="47" t="s">
        <v>2</v>
      </c>
      <c r="B30" s="100">
        <v>23</v>
      </c>
      <c r="C30" s="101" t="s">
        <v>56</v>
      </c>
      <c r="D30" s="74" t="str">
        <f t="shared" si="0"/>
        <v>Pensă LIO</v>
      </c>
      <c r="H30" s="101" t="s">
        <v>108</v>
      </c>
    </row>
    <row r="31" spans="1:23" ht="45" x14ac:dyDescent="0.25">
      <c r="A31" s="47" t="s">
        <v>2</v>
      </c>
      <c r="B31" s="100">
        <v>24</v>
      </c>
      <c r="C31" s="101" t="s">
        <v>57</v>
      </c>
      <c r="D31" s="74" t="str">
        <f t="shared" si="0"/>
        <v>Foarfece sutură</v>
      </c>
      <c r="H31" s="101" t="s">
        <v>109</v>
      </c>
    </row>
    <row r="32" spans="1:23" ht="30" x14ac:dyDescent="0.25">
      <c r="A32" s="47" t="s">
        <v>2</v>
      </c>
      <c r="B32" s="100">
        <v>25</v>
      </c>
      <c r="C32" s="101" t="s">
        <v>58</v>
      </c>
      <c r="D32" s="74" t="str">
        <f t="shared" si="0"/>
        <v>Foarfece vitreo</v>
      </c>
      <c r="H32" s="101" t="s">
        <v>110</v>
      </c>
    </row>
    <row r="33" spans="1:20" ht="30" x14ac:dyDescent="0.25">
      <c r="A33" s="47" t="s">
        <v>2</v>
      </c>
      <c r="B33" s="100">
        <v>26</v>
      </c>
      <c r="C33" s="101" t="s">
        <v>59</v>
      </c>
      <c r="D33" s="74" t="str">
        <f t="shared" si="0"/>
        <v>Dilatator punte lacrimale</v>
      </c>
      <c r="H33" s="101" t="s">
        <v>111</v>
      </c>
    </row>
    <row r="34" spans="1:20" ht="30" x14ac:dyDescent="0.25">
      <c r="A34" s="47" t="s">
        <v>2</v>
      </c>
      <c r="B34" s="100">
        <v>27</v>
      </c>
      <c r="C34" s="101" t="s">
        <v>60</v>
      </c>
      <c r="D34" s="74" t="str">
        <f t="shared" si="0"/>
        <v>Zond canal lacrimal, 7-8</v>
      </c>
      <c r="H34" s="101" t="s">
        <v>112</v>
      </c>
    </row>
    <row r="35" spans="1:20" ht="30" x14ac:dyDescent="0.25">
      <c r="A35" s="47" t="s">
        <v>2</v>
      </c>
      <c r="B35" s="100">
        <v>28</v>
      </c>
      <c r="C35" s="101" t="s">
        <v>61</v>
      </c>
      <c r="D35" s="74" t="str">
        <f t="shared" si="0"/>
        <v>Zond canal lacrimal, 00-0</v>
      </c>
      <c r="H35" s="101" t="s">
        <v>113</v>
      </c>
    </row>
    <row r="36" spans="1:20" ht="30" x14ac:dyDescent="0.25">
      <c r="A36" s="47" t="s">
        <v>2</v>
      </c>
      <c r="B36" s="100">
        <v>29</v>
      </c>
      <c r="C36" s="101" t="s">
        <v>62</v>
      </c>
      <c r="D36" s="74" t="str">
        <f t="shared" si="0"/>
        <v>Zond canal lacrimal, 1-2</v>
      </c>
      <c r="H36" s="101" t="s">
        <v>114</v>
      </c>
    </row>
    <row r="37" spans="1:20" ht="30" x14ac:dyDescent="0.25">
      <c r="A37" s="47" t="s">
        <v>2</v>
      </c>
      <c r="B37" s="100">
        <v>30</v>
      </c>
      <c r="C37" s="101" t="s">
        <v>63</v>
      </c>
      <c r="D37" s="74" t="str">
        <f t="shared" si="0"/>
        <v>Zond canal lacrimal, 3-4</v>
      </c>
      <c r="H37" s="101" t="s">
        <v>115</v>
      </c>
    </row>
    <row r="38" spans="1:20" ht="30" x14ac:dyDescent="0.25">
      <c r="A38" s="47" t="s">
        <v>2</v>
      </c>
      <c r="B38" s="100">
        <v>31</v>
      </c>
      <c r="C38" s="101" t="s">
        <v>64</v>
      </c>
      <c r="D38" s="74" t="str">
        <f t="shared" si="0"/>
        <v>Zond canal lacrimal, 5-6</v>
      </c>
      <c r="H38" s="101" t="s">
        <v>116</v>
      </c>
    </row>
    <row r="39" spans="1:20" ht="30" x14ac:dyDescent="0.25">
      <c r="A39" s="47" t="s">
        <v>2</v>
      </c>
      <c r="B39" s="100">
        <v>32</v>
      </c>
      <c r="C39" s="101" t="s">
        <v>65</v>
      </c>
      <c r="D39" s="74" t="str">
        <f t="shared" si="0"/>
        <v>Container sterilizare mare</v>
      </c>
      <c r="H39" s="101" t="s">
        <v>117</v>
      </c>
    </row>
    <row r="40" spans="1:20" ht="30" x14ac:dyDescent="0.3">
      <c r="A40" s="47" t="s">
        <v>2</v>
      </c>
      <c r="B40" s="100">
        <v>33</v>
      </c>
      <c r="C40" s="101" t="s">
        <v>66</v>
      </c>
      <c r="D40" s="74" t="str">
        <f t="shared" si="0"/>
        <v>Miner instrument vitreo</v>
      </c>
      <c r="H40" s="101" t="s">
        <v>118</v>
      </c>
      <c r="I40" s="10"/>
      <c r="J40" s="10"/>
      <c r="K40" s="10"/>
      <c r="L40" s="10"/>
      <c r="M40" s="10"/>
      <c r="N40" s="10"/>
      <c r="O40" s="10"/>
      <c r="P40" s="10"/>
      <c r="Q40" s="10"/>
      <c r="R40" s="10"/>
      <c r="S40" s="10"/>
      <c r="T40" s="10"/>
    </row>
    <row r="41" spans="1:20" ht="30" x14ac:dyDescent="0.3">
      <c r="A41" s="47" t="s">
        <v>2</v>
      </c>
      <c r="B41" s="100">
        <v>34</v>
      </c>
      <c r="C41" s="101" t="s">
        <v>67</v>
      </c>
      <c r="D41" s="74" t="str">
        <f t="shared" si="0"/>
        <v>Pensă micro capsulară</v>
      </c>
      <c r="H41" s="101" t="s">
        <v>119</v>
      </c>
      <c r="I41" s="10"/>
      <c r="J41" s="10"/>
      <c r="K41" s="10"/>
      <c r="L41" s="10"/>
      <c r="M41" s="10"/>
      <c r="N41" s="10"/>
      <c r="O41" s="10"/>
      <c r="P41" s="10"/>
      <c r="Q41" s="10"/>
      <c r="R41" s="10"/>
      <c r="S41" s="10"/>
      <c r="T41" s="10"/>
    </row>
    <row r="42" spans="1:20" ht="30" x14ac:dyDescent="0.3">
      <c r="A42" s="47" t="s">
        <v>2</v>
      </c>
      <c r="B42" s="100">
        <v>35</v>
      </c>
      <c r="C42" s="101" t="s">
        <v>68</v>
      </c>
      <c r="D42" s="74" t="str">
        <f t="shared" si="0"/>
        <v>Pensă micro</v>
      </c>
      <c r="H42" s="101" t="s">
        <v>120</v>
      </c>
      <c r="I42" s="10"/>
      <c r="J42" s="10"/>
      <c r="K42" s="10"/>
      <c r="L42" s="10"/>
      <c r="M42" s="10"/>
      <c r="N42" s="10"/>
      <c r="O42" s="10"/>
      <c r="P42" s="10"/>
      <c r="Q42" s="10"/>
      <c r="R42" s="10"/>
      <c r="S42" s="10"/>
      <c r="T42" s="10"/>
    </row>
    <row r="43" spans="1:20" ht="30" x14ac:dyDescent="0.25">
      <c r="A43" s="47" t="s">
        <v>2</v>
      </c>
      <c r="B43" s="100">
        <v>36</v>
      </c>
      <c r="C43" s="101" t="s">
        <v>69</v>
      </c>
      <c r="D43" s="74" t="str">
        <f t="shared" si="0"/>
        <v>Pensă micro crocodil</v>
      </c>
      <c r="H43" s="101" t="s">
        <v>121</v>
      </c>
    </row>
    <row r="44" spans="1:20" ht="30" x14ac:dyDescent="0.25">
      <c r="A44" s="47" t="s">
        <v>2</v>
      </c>
      <c r="B44" s="100">
        <v>37</v>
      </c>
      <c r="C44" s="101" t="s">
        <v>70</v>
      </c>
      <c r="D44" s="74" t="str">
        <f t="shared" si="0"/>
        <v>Micro foarfece</v>
      </c>
      <c r="H44" s="101" t="s">
        <v>122</v>
      </c>
    </row>
    <row r="45" spans="1:20" ht="75" x14ac:dyDescent="0.25">
      <c r="A45" s="47" t="s">
        <v>2</v>
      </c>
      <c r="B45" s="100">
        <v>38</v>
      </c>
      <c r="C45" s="101" t="s">
        <v>71</v>
      </c>
      <c r="D45" s="74" t="str">
        <f t="shared" si="0"/>
        <v>Costum chirurgical mărimea XL</v>
      </c>
      <c r="H45" s="101" t="s">
        <v>130</v>
      </c>
    </row>
    <row r="46" spans="1:20" ht="75" x14ac:dyDescent="0.25">
      <c r="A46" s="47" t="s">
        <v>2</v>
      </c>
      <c r="B46" s="100">
        <v>39</v>
      </c>
      <c r="C46" s="101" t="s">
        <v>72</v>
      </c>
      <c r="D46" s="74" t="str">
        <f t="shared" si="0"/>
        <v>Costum chirurgical mărimea L</v>
      </c>
      <c r="H46" s="101" t="s">
        <v>131</v>
      </c>
    </row>
    <row r="47" spans="1:20" ht="75" x14ac:dyDescent="0.25">
      <c r="A47" s="47" t="s">
        <v>2</v>
      </c>
      <c r="B47" s="100">
        <v>40</v>
      </c>
      <c r="C47" s="101" t="s">
        <v>73</v>
      </c>
      <c r="D47" s="74" t="str">
        <f t="shared" si="0"/>
        <v>Costum chirurgical mărimea M</v>
      </c>
      <c r="H47" s="101" t="s">
        <v>132</v>
      </c>
    </row>
    <row r="48" spans="1:20" ht="25.5" x14ac:dyDescent="0.25">
      <c r="A48" s="47" t="s">
        <v>2</v>
      </c>
      <c r="B48" s="100">
        <v>44</v>
      </c>
      <c r="C48" s="101" t="s">
        <v>74</v>
      </c>
      <c r="D48" s="74" t="str">
        <f t="shared" si="0"/>
        <v>Canule 23 G</v>
      </c>
      <c r="H48" s="101" t="s">
        <v>123</v>
      </c>
    </row>
    <row r="49" spans="1:8" ht="30" x14ac:dyDescent="0.25">
      <c r="A49" s="47" t="s">
        <v>2</v>
      </c>
      <c r="B49" s="100">
        <v>47</v>
      </c>
      <c r="C49" s="101" t="s">
        <v>75</v>
      </c>
      <c r="D49" s="74" t="str">
        <f t="shared" si="0"/>
        <v>Viscoelastic</v>
      </c>
      <c r="H49" s="101" t="s">
        <v>124</v>
      </c>
    </row>
    <row r="50" spans="1:8" ht="60" x14ac:dyDescent="0.25">
      <c r="A50" s="47" t="s">
        <v>2</v>
      </c>
      <c r="B50" s="100">
        <v>48</v>
      </c>
      <c r="C50" s="101" t="s">
        <v>76</v>
      </c>
      <c r="D50" s="74" t="str">
        <f t="shared" si="0"/>
        <v>Provisc</v>
      </c>
      <c r="H50" s="101" t="s">
        <v>133</v>
      </c>
    </row>
    <row r="51" spans="1:8" ht="45" x14ac:dyDescent="0.25">
      <c r="A51" s="47" t="s">
        <v>2</v>
      </c>
      <c r="B51" s="100">
        <v>49</v>
      </c>
      <c r="C51" s="101" t="s">
        <v>77</v>
      </c>
      <c r="D51" s="74" t="str">
        <f t="shared" si="0"/>
        <v>Visco</v>
      </c>
      <c r="H51" s="101" t="s">
        <v>134</v>
      </c>
    </row>
    <row r="52" spans="1:8" ht="30" x14ac:dyDescent="0.25">
      <c r="A52" s="47" t="s">
        <v>2</v>
      </c>
      <c r="B52" s="100">
        <v>51</v>
      </c>
      <c r="C52" s="101" t="s">
        <v>78</v>
      </c>
      <c r="D52" s="74" t="str">
        <f t="shared" si="0"/>
        <v>Retractore iriene</v>
      </c>
      <c r="H52" s="101" t="s">
        <v>125</v>
      </c>
    </row>
    <row r="53" spans="1:8" ht="45" x14ac:dyDescent="0.25">
      <c r="A53" s="47" t="s">
        <v>2</v>
      </c>
      <c r="B53" s="100">
        <v>52</v>
      </c>
      <c r="C53" s="101" t="s">
        <v>79</v>
      </c>
      <c r="D53" s="74" t="str">
        <f t="shared" si="0"/>
        <v>Retractore capsulare</v>
      </c>
      <c r="H53" s="101" t="s">
        <v>126</v>
      </c>
    </row>
    <row r="54" spans="1:8" ht="25.5" x14ac:dyDescent="0.25">
      <c r="A54" s="47" t="s">
        <v>2</v>
      </c>
      <c r="B54" s="100">
        <v>55</v>
      </c>
      <c r="C54" s="101" t="s">
        <v>80</v>
      </c>
      <c r="D54" s="74" t="str">
        <f t="shared" si="0"/>
        <v>Bastonașe absorbante</v>
      </c>
      <c r="H54" s="103" t="s">
        <v>135</v>
      </c>
    </row>
    <row r="55" spans="1:8" ht="45" x14ac:dyDescent="0.25">
      <c r="A55" s="47" t="s">
        <v>2</v>
      </c>
      <c r="B55" s="100">
        <v>59</v>
      </c>
      <c r="C55" s="101" t="s">
        <v>81</v>
      </c>
      <c r="D55" s="74" t="str">
        <f t="shared" si="0"/>
        <v>Vopsea capsulară</v>
      </c>
      <c r="H55" s="101" t="s">
        <v>127</v>
      </c>
    </row>
    <row r="56" spans="1:8" ht="195" x14ac:dyDescent="0.25">
      <c r="A56" s="47" t="s">
        <v>2</v>
      </c>
      <c r="B56" s="100">
        <v>61</v>
      </c>
      <c r="C56" s="101" t="s">
        <v>82</v>
      </c>
      <c r="D56" s="74" t="str">
        <f t="shared" si="0"/>
        <v>Lentilă intraoculară cu 4 piciorușe + injector</v>
      </c>
      <c r="H56" s="101" t="s">
        <v>136</v>
      </c>
    </row>
    <row r="57" spans="1:8" ht="30" x14ac:dyDescent="0.25">
      <c r="A57" s="47" t="s">
        <v>2</v>
      </c>
      <c r="B57" s="100">
        <v>62</v>
      </c>
      <c r="C57" s="101" t="s">
        <v>83</v>
      </c>
      <c r="D57" s="74" t="str">
        <f t="shared" si="0"/>
        <v>Lentilă intraoculară cu fixare la scleră</v>
      </c>
      <c r="H57" s="101" t="s">
        <v>128</v>
      </c>
    </row>
    <row r="58" spans="1:8" ht="30" x14ac:dyDescent="0.25">
      <c r="A58" s="47" t="s">
        <v>2</v>
      </c>
      <c r="B58" s="100">
        <v>63</v>
      </c>
      <c r="C58" s="101" t="s">
        <v>84</v>
      </c>
      <c r="D58" s="74" t="str">
        <f t="shared" si="0"/>
        <v>Vitreotom</v>
      </c>
      <c r="H58" s="101" t="s">
        <v>137</v>
      </c>
    </row>
    <row r="59" spans="1:8" ht="30" x14ac:dyDescent="0.25">
      <c r="A59" s="47" t="s">
        <v>2</v>
      </c>
      <c r="B59" s="100">
        <v>64</v>
      </c>
      <c r="C59" s="101" t="s">
        <v>85</v>
      </c>
      <c r="D59" s="74" t="str">
        <f t="shared" si="0"/>
        <v>Manșon</v>
      </c>
      <c r="H59" s="103" t="s">
        <v>138</v>
      </c>
    </row>
    <row r="60" spans="1:8" x14ac:dyDescent="0.25">
      <c r="H60" s="58"/>
    </row>
    <row r="61" spans="1:8" ht="20.25" x14ac:dyDescent="0.3">
      <c r="D61" s="10" t="s">
        <v>15</v>
      </c>
      <c r="E61" s="10"/>
      <c r="F61" s="10"/>
      <c r="G61" s="10"/>
      <c r="H61" s="10"/>
    </row>
    <row r="62" spans="1:8" ht="20.25" x14ac:dyDescent="0.3">
      <c r="D62" s="10"/>
      <c r="E62" s="10"/>
      <c r="F62" s="10"/>
      <c r="G62" s="10"/>
      <c r="H62" s="10"/>
    </row>
    <row r="63" spans="1:8" ht="20.25" x14ac:dyDescent="0.3">
      <c r="D63" s="10" t="s">
        <v>16</v>
      </c>
      <c r="E63" s="10"/>
      <c r="F63" s="10"/>
      <c r="G63" s="10"/>
      <c r="H63" s="10"/>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4"/>
  <sheetViews>
    <sheetView topLeftCell="A58" zoomScale="80" zoomScaleNormal="80" workbookViewId="0">
      <selection activeCell="K54" sqref="K54"/>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7.85546875" style="2" customWidth="1"/>
    <col min="13" max="13" width="20.28515625" style="75" customWidth="1"/>
    <col min="14" max="16384" width="9.140625" style="2"/>
  </cols>
  <sheetData>
    <row r="1" spans="1:13" x14ac:dyDescent="0.25">
      <c r="D1" s="94" t="s">
        <v>30</v>
      </c>
      <c r="E1" s="94"/>
      <c r="F1" s="94"/>
      <c r="G1" s="94"/>
      <c r="H1" s="94"/>
      <c r="I1" s="94"/>
      <c r="J1" s="94"/>
      <c r="K1" s="94"/>
      <c r="L1" s="94"/>
    </row>
    <row r="2" spans="1:13" x14ac:dyDescent="0.25">
      <c r="D2" s="95" t="s">
        <v>17</v>
      </c>
      <c r="E2" s="95"/>
      <c r="F2" s="95"/>
      <c r="G2" s="95"/>
      <c r="H2" s="95"/>
      <c r="I2" s="95"/>
      <c r="J2" s="95"/>
      <c r="K2" s="15"/>
    </row>
    <row r="3" spans="1:13" x14ac:dyDescent="0.25">
      <c r="B3" s="96" t="s">
        <v>9</v>
      </c>
      <c r="C3" s="96"/>
      <c r="D3" s="96"/>
      <c r="E3" s="97" t="s">
        <v>26</v>
      </c>
      <c r="F3" s="97"/>
      <c r="G3" s="97"/>
      <c r="H3" s="97"/>
      <c r="I3" s="97"/>
      <c r="K3" s="2" t="s">
        <v>10</v>
      </c>
      <c r="L3" s="2" t="s">
        <v>12</v>
      </c>
    </row>
    <row r="4" spans="1:13" s="5" customFormat="1" ht="63" customHeight="1" x14ac:dyDescent="0.25">
      <c r="A4" s="3"/>
      <c r="B4" s="98" t="s">
        <v>8</v>
      </c>
      <c r="C4" s="98"/>
      <c r="D4" s="98"/>
      <c r="E4" s="99" t="s">
        <v>139</v>
      </c>
      <c r="F4" s="99"/>
      <c r="G4" s="99"/>
      <c r="H4" s="99"/>
      <c r="I4" s="99"/>
      <c r="J4" s="99"/>
      <c r="K4" s="4" t="s">
        <v>11</v>
      </c>
      <c r="L4" s="4" t="s">
        <v>13</v>
      </c>
      <c r="M4" s="76"/>
    </row>
    <row r="5" spans="1:13" s="6" customFormat="1" x14ac:dyDescent="0.25">
      <c r="A5" s="3"/>
      <c r="E5" s="92"/>
      <c r="F5" s="92"/>
      <c r="G5" s="92"/>
      <c r="H5" s="92"/>
      <c r="I5" s="92"/>
      <c r="J5" s="92"/>
      <c r="K5" s="92"/>
      <c r="L5" s="92"/>
      <c r="M5" s="77"/>
    </row>
    <row r="6" spans="1:13" ht="47.25" x14ac:dyDescent="0.25">
      <c r="A6" s="7"/>
      <c r="B6" s="27" t="s">
        <v>3</v>
      </c>
      <c r="C6" s="27" t="s">
        <v>0</v>
      </c>
      <c r="D6" s="27" t="s">
        <v>1</v>
      </c>
      <c r="E6" s="28" t="s">
        <v>4</v>
      </c>
      <c r="F6" s="29" t="s">
        <v>18</v>
      </c>
      <c r="G6" s="30" t="s">
        <v>19</v>
      </c>
      <c r="H6" s="29" t="s">
        <v>20</v>
      </c>
      <c r="I6" s="29" t="s">
        <v>21</v>
      </c>
      <c r="J6" s="31" t="s">
        <v>22</v>
      </c>
      <c r="K6" s="31" t="s">
        <v>23</v>
      </c>
      <c r="L6" s="29" t="s">
        <v>24</v>
      </c>
      <c r="M6" s="78" t="s">
        <v>33</v>
      </c>
    </row>
    <row r="7" spans="1:13" x14ac:dyDescent="0.25">
      <c r="A7" s="7"/>
      <c r="B7" s="29">
        <v>1</v>
      </c>
      <c r="C7" s="93">
        <v>2</v>
      </c>
      <c r="D7" s="93"/>
      <c r="E7" s="93"/>
      <c r="F7" s="48">
        <v>3</v>
      </c>
      <c r="G7" s="49">
        <v>4</v>
      </c>
      <c r="H7" s="48">
        <v>5</v>
      </c>
      <c r="I7" s="48">
        <v>6</v>
      </c>
      <c r="J7" s="61">
        <v>7</v>
      </c>
      <c r="K7" s="61">
        <v>8</v>
      </c>
      <c r="L7" s="61">
        <v>9</v>
      </c>
      <c r="M7" s="79"/>
    </row>
    <row r="8" spans="1:13" ht="78.75" x14ac:dyDescent="0.25">
      <c r="A8" s="32"/>
      <c r="B8" s="80" t="s">
        <v>2</v>
      </c>
      <c r="C8" s="100">
        <v>1</v>
      </c>
      <c r="D8" s="101" t="s">
        <v>34</v>
      </c>
      <c r="E8" s="74" t="str">
        <f>D8</f>
        <v>Blefarostat</v>
      </c>
      <c r="F8" s="101" t="s">
        <v>129</v>
      </c>
      <c r="G8" s="101">
        <v>7</v>
      </c>
      <c r="H8" s="63"/>
      <c r="I8" s="64"/>
      <c r="J8" s="64"/>
      <c r="K8" s="64"/>
      <c r="L8" s="65" t="s">
        <v>32</v>
      </c>
      <c r="M8" s="102">
        <v>11667</v>
      </c>
    </row>
    <row r="9" spans="1:13" ht="78.75" x14ac:dyDescent="0.25">
      <c r="A9" s="32"/>
      <c r="B9" s="80" t="s">
        <v>2</v>
      </c>
      <c r="C9" s="100">
        <v>2</v>
      </c>
      <c r="D9" s="101" t="s">
        <v>35</v>
      </c>
      <c r="E9" s="74" t="str">
        <f t="shared" ref="E9:E59" si="0">D9</f>
        <v>Forceps pentru prelucrarea cîmpului operator</v>
      </c>
      <c r="F9" s="101" t="s">
        <v>129</v>
      </c>
      <c r="G9" s="101">
        <v>2</v>
      </c>
      <c r="H9" s="63"/>
      <c r="I9" s="64"/>
      <c r="J9" s="64"/>
      <c r="K9" s="64"/>
      <c r="L9" s="65" t="s">
        <v>32</v>
      </c>
      <c r="M9" s="102">
        <v>1167</v>
      </c>
    </row>
    <row r="10" spans="1:13" ht="78.75" x14ac:dyDescent="0.25">
      <c r="A10" s="32"/>
      <c r="B10" s="80" t="s">
        <v>2</v>
      </c>
      <c r="C10" s="100">
        <v>3</v>
      </c>
      <c r="D10" s="101" t="s">
        <v>36</v>
      </c>
      <c r="E10" s="74" t="str">
        <f t="shared" si="0"/>
        <v>Foarfece universal</v>
      </c>
      <c r="F10" s="101" t="s">
        <v>129</v>
      </c>
      <c r="G10" s="101">
        <v>2</v>
      </c>
      <c r="H10" s="63"/>
      <c r="I10" s="64"/>
      <c r="J10" s="64"/>
      <c r="K10" s="64"/>
      <c r="L10" s="65" t="s">
        <v>32</v>
      </c>
      <c r="M10" s="102">
        <v>1166.6666666666699</v>
      </c>
    </row>
    <row r="11" spans="1:13" ht="78.75" x14ac:dyDescent="0.25">
      <c r="A11" s="32"/>
      <c r="B11" s="80" t="s">
        <v>2</v>
      </c>
      <c r="C11" s="100">
        <v>4</v>
      </c>
      <c r="D11" s="101" t="s">
        <v>37</v>
      </c>
      <c r="E11" s="74" t="str">
        <f t="shared" si="0"/>
        <v>Pențetă capsulorexis, l=120 mm</v>
      </c>
      <c r="F11" s="101" t="s">
        <v>129</v>
      </c>
      <c r="G11" s="101">
        <v>3</v>
      </c>
      <c r="H11" s="63"/>
      <c r="I11" s="64"/>
      <c r="J11" s="64"/>
      <c r="K11" s="64"/>
      <c r="L11" s="65" t="s">
        <v>32</v>
      </c>
      <c r="M11" s="102">
        <v>8750</v>
      </c>
    </row>
    <row r="12" spans="1:13" ht="78.75" x14ac:dyDescent="0.25">
      <c r="A12" s="32"/>
      <c r="B12" s="80" t="s">
        <v>2</v>
      </c>
      <c r="C12" s="100">
        <v>5</v>
      </c>
      <c r="D12" s="101" t="s">
        <v>38</v>
      </c>
      <c r="E12" s="74" t="str">
        <f t="shared" si="0"/>
        <v>Pențetă capsulorexis, l=106 mm</v>
      </c>
      <c r="F12" s="101" t="s">
        <v>129</v>
      </c>
      <c r="G12" s="101">
        <v>3</v>
      </c>
      <c r="H12" s="63"/>
      <c r="I12" s="64"/>
      <c r="J12" s="64"/>
      <c r="K12" s="64"/>
      <c r="L12" s="65" t="s">
        <v>32</v>
      </c>
      <c r="M12" s="102">
        <v>8750</v>
      </c>
    </row>
    <row r="13" spans="1:13" ht="78.75" x14ac:dyDescent="0.25">
      <c r="A13" s="32"/>
      <c r="B13" s="80" t="s">
        <v>2</v>
      </c>
      <c r="C13" s="100">
        <v>6</v>
      </c>
      <c r="D13" s="101" t="s">
        <v>39</v>
      </c>
      <c r="E13" s="74" t="str">
        <f t="shared" si="0"/>
        <v>Pensă pentru mușchi</v>
      </c>
      <c r="F13" s="101" t="s">
        <v>129</v>
      </c>
      <c r="G13" s="101">
        <v>1</v>
      </c>
      <c r="H13" s="63"/>
      <c r="I13" s="64"/>
      <c r="J13" s="64"/>
      <c r="K13" s="64"/>
      <c r="L13" s="65" t="s">
        <v>32</v>
      </c>
      <c r="M13" s="102">
        <v>1250</v>
      </c>
    </row>
    <row r="14" spans="1:13" ht="78.75" x14ac:dyDescent="0.25">
      <c r="A14" s="32"/>
      <c r="B14" s="80" t="s">
        <v>2</v>
      </c>
      <c r="C14" s="100">
        <v>7</v>
      </c>
      <c r="D14" s="101" t="s">
        <v>40</v>
      </c>
      <c r="E14" s="74" t="str">
        <f t="shared" si="0"/>
        <v>Chopper</v>
      </c>
      <c r="F14" s="101" t="s">
        <v>129</v>
      </c>
      <c r="G14" s="101">
        <v>2</v>
      </c>
      <c r="H14" s="63"/>
      <c r="I14" s="64"/>
      <c r="J14" s="64"/>
      <c r="K14" s="64"/>
      <c r="L14" s="65" t="s">
        <v>32</v>
      </c>
      <c r="M14" s="102">
        <v>2166.666666666667</v>
      </c>
    </row>
    <row r="15" spans="1:13" ht="78.75" x14ac:dyDescent="0.25">
      <c r="A15" s="32"/>
      <c r="B15" s="80" t="s">
        <v>2</v>
      </c>
      <c r="C15" s="100">
        <v>8</v>
      </c>
      <c r="D15" s="101" t="s">
        <v>41</v>
      </c>
      <c r="E15" s="74" t="str">
        <f t="shared" si="0"/>
        <v>Chopper + Rotator</v>
      </c>
      <c r="F15" s="101" t="s">
        <v>129</v>
      </c>
      <c r="G15" s="101">
        <v>2</v>
      </c>
      <c r="H15" s="63"/>
      <c r="I15" s="64"/>
      <c r="J15" s="64"/>
      <c r="K15" s="64"/>
      <c r="L15" s="65" t="s">
        <v>32</v>
      </c>
      <c r="M15" s="102">
        <v>2166.666666666667</v>
      </c>
    </row>
    <row r="16" spans="1:13" ht="78.75" x14ac:dyDescent="0.25">
      <c r="A16" s="32"/>
      <c r="B16" s="80" t="s">
        <v>2</v>
      </c>
      <c r="C16" s="100">
        <v>9</v>
      </c>
      <c r="D16" s="101" t="s">
        <v>42</v>
      </c>
      <c r="E16" s="74" t="str">
        <f t="shared" si="0"/>
        <v>Chopper + Spatulă</v>
      </c>
      <c r="F16" s="101" t="s">
        <v>129</v>
      </c>
      <c r="G16" s="101">
        <v>2</v>
      </c>
      <c r="H16" s="63"/>
      <c r="I16" s="64"/>
      <c r="J16" s="66"/>
      <c r="K16" s="66"/>
      <c r="L16" s="65" t="s">
        <v>32</v>
      </c>
      <c r="M16" s="102">
        <v>2166.666666666667</v>
      </c>
    </row>
    <row r="17" spans="1:17" ht="78.75" x14ac:dyDescent="0.25">
      <c r="A17" s="32"/>
      <c r="B17" s="80" t="s">
        <v>2</v>
      </c>
      <c r="C17" s="100">
        <v>10</v>
      </c>
      <c r="D17" s="101" t="s">
        <v>43</v>
      </c>
      <c r="E17" s="74" t="str">
        <f t="shared" si="0"/>
        <v>Sondă Irigare</v>
      </c>
      <c r="F17" s="101" t="s">
        <v>129</v>
      </c>
      <c r="G17" s="101">
        <v>6</v>
      </c>
      <c r="H17" s="63"/>
      <c r="I17" s="64"/>
      <c r="J17" s="66"/>
      <c r="K17" s="66"/>
      <c r="L17" s="65" t="s">
        <v>32</v>
      </c>
      <c r="M17" s="102">
        <v>9000</v>
      </c>
    </row>
    <row r="18" spans="1:17" ht="78.75" x14ac:dyDescent="0.25">
      <c r="A18" s="32"/>
      <c r="B18" s="80" t="s">
        <v>2</v>
      </c>
      <c r="C18" s="100">
        <v>11</v>
      </c>
      <c r="D18" s="101" t="s">
        <v>44</v>
      </c>
      <c r="E18" s="74" t="str">
        <f t="shared" si="0"/>
        <v>Sondă Aspirare</v>
      </c>
      <c r="F18" s="101" t="s">
        <v>129</v>
      </c>
      <c r="G18" s="101">
        <v>6</v>
      </c>
      <c r="H18" s="63"/>
      <c r="I18" s="64"/>
      <c r="J18" s="66"/>
      <c r="K18" s="66"/>
      <c r="L18" s="65" t="s">
        <v>32</v>
      </c>
      <c r="M18" s="102">
        <v>9000</v>
      </c>
    </row>
    <row r="19" spans="1:17" ht="78.75" x14ac:dyDescent="0.25">
      <c r="B19" s="80" t="s">
        <v>2</v>
      </c>
      <c r="C19" s="100">
        <v>12</v>
      </c>
      <c r="D19" s="101" t="s">
        <v>45</v>
      </c>
      <c r="E19" s="74" t="str">
        <f t="shared" si="0"/>
        <v>Spatulă, lățime= 0.5 mm</v>
      </c>
      <c r="F19" s="101" t="s">
        <v>129</v>
      </c>
      <c r="G19" s="101">
        <v>2</v>
      </c>
      <c r="H19" s="68"/>
      <c r="I19" s="68"/>
      <c r="J19" s="68"/>
      <c r="K19" s="68"/>
      <c r="L19" s="65" t="s">
        <v>32</v>
      </c>
      <c r="M19" s="102">
        <v>1833.3333333333335</v>
      </c>
    </row>
    <row r="20" spans="1:17" ht="78.75" x14ac:dyDescent="0.25">
      <c r="B20" s="80" t="s">
        <v>2</v>
      </c>
      <c r="C20" s="100">
        <v>13</v>
      </c>
      <c r="D20" s="101" t="s">
        <v>46</v>
      </c>
      <c r="E20" s="74" t="str">
        <f t="shared" si="0"/>
        <v>Spatulă, lățime= 0.75 mm</v>
      </c>
      <c r="F20" s="101" t="s">
        <v>129</v>
      </c>
      <c r="G20" s="101">
        <v>2</v>
      </c>
      <c r="H20" s="68"/>
      <c r="I20" s="68"/>
      <c r="J20" s="68"/>
      <c r="K20" s="68"/>
      <c r="L20" s="65" t="s">
        <v>32</v>
      </c>
      <c r="M20" s="102">
        <v>1833.3333333333335</v>
      </c>
    </row>
    <row r="21" spans="1:17" ht="78.75" x14ac:dyDescent="0.25">
      <c r="B21" s="80" t="s">
        <v>2</v>
      </c>
      <c r="C21" s="100">
        <v>14</v>
      </c>
      <c r="D21" s="101" t="s">
        <v>47</v>
      </c>
      <c r="E21" s="74" t="str">
        <f t="shared" si="0"/>
        <v>Manipulator pentru Cristalin</v>
      </c>
      <c r="F21" s="101" t="s">
        <v>129</v>
      </c>
      <c r="G21" s="101">
        <v>2</v>
      </c>
      <c r="H21" s="68"/>
      <c r="I21" s="68"/>
      <c r="J21" s="68"/>
      <c r="K21" s="68"/>
      <c r="L21" s="65" t="s">
        <v>32</v>
      </c>
      <c r="M21" s="102">
        <v>2500</v>
      </c>
    </row>
    <row r="22" spans="1:17" ht="78.75" x14ac:dyDescent="0.25">
      <c r="B22" s="80" t="s">
        <v>2</v>
      </c>
      <c r="C22" s="100">
        <v>15</v>
      </c>
      <c r="D22" s="101" t="s">
        <v>48</v>
      </c>
      <c r="E22" s="74" t="str">
        <f t="shared" si="0"/>
        <v>Injector pentru cartridg D</v>
      </c>
      <c r="F22" s="101" t="s">
        <v>129</v>
      </c>
      <c r="G22" s="101">
        <v>2</v>
      </c>
      <c r="H22" s="68"/>
      <c r="I22" s="68"/>
      <c r="J22" s="68"/>
      <c r="K22" s="68"/>
      <c r="L22" s="65" t="s">
        <v>32</v>
      </c>
      <c r="M22" s="102">
        <v>10000</v>
      </c>
    </row>
    <row r="23" spans="1:17" ht="78.75" x14ac:dyDescent="0.25">
      <c r="B23" s="80" t="s">
        <v>2</v>
      </c>
      <c r="C23" s="100">
        <v>16</v>
      </c>
      <c r="D23" s="101" t="s">
        <v>49</v>
      </c>
      <c r="E23" s="74" t="str">
        <f t="shared" si="0"/>
        <v>Punch</v>
      </c>
      <c r="F23" s="101" t="s">
        <v>129</v>
      </c>
      <c r="G23" s="101">
        <v>1</v>
      </c>
      <c r="H23" s="68"/>
      <c r="I23" s="68"/>
      <c r="J23" s="68"/>
      <c r="K23" s="68"/>
      <c r="L23" s="65" t="s">
        <v>32</v>
      </c>
      <c r="M23" s="102">
        <v>3583</v>
      </c>
    </row>
    <row r="24" spans="1:17" ht="78.75" x14ac:dyDescent="0.25">
      <c r="B24" s="80" t="s">
        <v>2</v>
      </c>
      <c r="C24" s="100">
        <v>17</v>
      </c>
      <c r="D24" s="101" t="s">
        <v>50</v>
      </c>
      <c r="E24" s="74" t="str">
        <f t="shared" si="0"/>
        <v>Pensă pentru extracap</v>
      </c>
      <c r="F24" s="101" t="s">
        <v>129</v>
      </c>
      <c r="G24" s="101">
        <v>1</v>
      </c>
      <c r="H24" s="68"/>
      <c r="I24" s="68"/>
      <c r="J24" s="68"/>
      <c r="K24" s="68"/>
      <c r="L24" s="65" t="s">
        <v>32</v>
      </c>
      <c r="M24" s="102">
        <v>750</v>
      </c>
    </row>
    <row r="25" spans="1:17" ht="78.75" x14ac:dyDescent="0.3">
      <c r="B25" s="80" t="s">
        <v>2</v>
      </c>
      <c r="C25" s="100">
        <v>18</v>
      </c>
      <c r="D25" s="101" t="s">
        <v>51</v>
      </c>
      <c r="E25" s="74" t="str">
        <f t="shared" si="0"/>
        <v>Compas</v>
      </c>
      <c r="F25" s="101" t="s">
        <v>129</v>
      </c>
      <c r="G25" s="101">
        <v>2</v>
      </c>
      <c r="H25" s="68"/>
      <c r="I25" s="68"/>
      <c r="J25" s="68"/>
      <c r="K25" s="68"/>
      <c r="L25" s="65" t="s">
        <v>32</v>
      </c>
      <c r="M25" s="102">
        <v>3833</v>
      </c>
      <c r="O25" s="10"/>
      <c r="P25" s="10"/>
      <c r="Q25" s="10"/>
    </row>
    <row r="26" spans="1:17" ht="78.75" x14ac:dyDescent="0.3">
      <c r="B26" s="80" t="s">
        <v>2</v>
      </c>
      <c r="C26" s="100">
        <v>19</v>
      </c>
      <c r="D26" s="101" t="s">
        <v>52</v>
      </c>
      <c r="E26" s="74" t="str">
        <f t="shared" si="0"/>
        <v>Colibri</v>
      </c>
      <c r="F26" s="101" t="s">
        <v>129</v>
      </c>
      <c r="G26" s="101">
        <v>3</v>
      </c>
      <c r="H26" s="68"/>
      <c r="I26" s="68"/>
      <c r="J26" s="68"/>
      <c r="K26" s="68"/>
      <c r="L26" s="65" t="s">
        <v>32</v>
      </c>
      <c r="M26" s="102">
        <v>4750</v>
      </c>
      <c r="O26" s="10"/>
      <c r="P26" s="10"/>
      <c r="Q26" s="10"/>
    </row>
    <row r="27" spans="1:17" ht="78.75" x14ac:dyDescent="0.3">
      <c r="B27" s="80" t="s">
        <v>2</v>
      </c>
      <c r="C27" s="100">
        <v>20</v>
      </c>
      <c r="D27" s="101" t="s">
        <v>53</v>
      </c>
      <c r="E27" s="74" t="str">
        <f t="shared" si="0"/>
        <v>Portac fin</v>
      </c>
      <c r="F27" s="101" t="s">
        <v>129</v>
      </c>
      <c r="G27" s="101">
        <v>3</v>
      </c>
      <c r="H27" s="68"/>
      <c r="I27" s="68"/>
      <c r="J27" s="68"/>
      <c r="K27" s="68"/>
      <c r="L27" s="65" t="s">
        <v>32</v>
      </c>
      <c r="M27" s="102">
        <v>4500</v>
      </c>
      <c r="O27" s="10"/>
      <c r="P27" s="10"/>
      <c r="Q27" s="10"/>
    </row>
    <row r="28" spans="1:17" ht="78.75" x14ac:dyDescent="0.25">
      <c r="B28" s="80" t="s">
        <v>2</v>
      </c>
      <c r="C28" s="100">
        <v>21</v>
      </c>
      <c r="D28" s="101" t="s">
        <v>54</v>
      </c>
      <c r="E28" s="74" t="str">
        <f t="shared" si="0"/>
        <v>Portac</v>
      </c>
      <c r="F28" s="101" t="s">
        <v>129</v>
      </c>
      <c r="G28" s="101">
        <v>2</v>
      </c>
      <c r="H28" s="68"/>
      <c r="I28" s="68"/>
      <c r="J28" s="68"/>
      <c r="K28" s="68"/>
      <c r="L28" s="65" t="s">
        <v>32</v>
      </c>
      <c r="M28" s="102">
        <v>3000</v>
      </c>
      <c r="O28" s="40"/>
      <c r="P28" s="40"/>
      <c r="Q28" s="40"/>
    </row>
    <row r="29" spans="1:17" ht="78.75" x14ac:dyDescent="0.25">
      <c r="B29" s="80" t="s">
        <v>2</v>
      </c>
      <c r="C29" s="100">
        <v>22</v>
      </c>
      <c r="D29" s="101" t="s">
        <v>55</v>
      </c>
      <c r="E29" s="74" t="str">
        <f t="shared" si="0"/>
        <v>Pensă legat</v>
      </c>
      <c r="F29" s="101" t="s">
        <v>129</v>
      </c>
      <c r="G29" s="101">
        <v>5</v>
      </c>
      <c r="H29" s="68"/>
      <c r="I29" s="68"/>
      <c r="J29" s="68"/>
      <c r="K29" s="68"/>
      <c r="L29" s="65" t="s">
        <v>32</v>
      </c>
      <c r="M29" s="102">
        <v>6250</v>
      </c>
    </row>
    <row r="30" spans="1:17" ht="78.75" x14ac:dyDescent="0.25">
      <c r="B30" s="80" t="s">
        <v>2</v>
      </c>
      <c r="C30" s="100">
        <v>23</v>
      </c>
      <c r="D30" s="101" t="s">
        <v>56</v>
      </c>
      <c r="E30" s="74" t="str">
        <f t="shared" si="0"/>
        <v>Pensă LIO</v>
      </c>
      <c r="F30" s="101" t="s">
        <v>129</v>
      </c>
      <c r="G30" s="101">
        <v>5</v>
      </c>
      <c r="H30" s="68"/>
      <c r="I30" s="68"/>
      <c r="J30" s="68"/>
      <c r="K30" s="68"/>
      <c r="L30" s="65" t="s">
        <v>32</v>
      </c>
      <c r="M30" s="102">
        <v>6250</v>
      </c>
    </row>
    <row r="31" spans="1:17" ht="78.75" x14ac:dyDescent="0.25">
      <c r="B31" s="80" t="s">
        <v>2</v>
      </c>
      <c r="C31" s="100">
        <v>24</v>
      </c>
      <c r="D31" s="101" t="s">
        <v>57</v>
      </c>
      <c r="E31" s="74" t="str">
        <f t="shared" si="0"/>
        <v>Foarfece sutură</v>
      </c>
      <c r="F31" s="101" t="s">
        <v>129</v>
      </c>
      <c r="G31" s="101">
        <v>3</v>
      </c>
      <c r="H31" s="68"/>
      <c r="I31" s="68"/>
      <c r="J31" s="68"/>
      <c r="K31" s="68"/>
      <c r="L31" s="65" t="s">
        <v>32</v>
      </c>
      <c r="M31" s="102">
        <v>6250</v>
      </c>
    </row>
    <row r="32" spans="1:17" ht="78.75" x14ac:dyDescent="0.25">
      <c r="B32" s="80" t="s">
        <v>2</v>
      </c>
      <c r="C32" s="100">
        <v>25</v>
      </c>
      <c r="D32" s="101" t="s">
        <v>58</v>
      </c>
      <c r="E32" s="74" t="str">
        <f t="shared" si="0"/>
        <v>Foarfece vitreo</v>
      </c>
      <c r="F32" s="101" t="s">
        <v>129</v>
      </c>
      <c r="G32" s="101">
        <v>1</v>
      </c>
      <c r="H32" s="68"/>
      <c r="I32" s="68"/>
      <c r="J32" s="68"/>
      <c r="K32" s="68"/>
      <c r="L32" s="65" t="s">
        <v>32</v>
      </c>
      <c r="M32" s="102">
        <v>2083</v>
      </c>
    </row>
    <row r="33" spans="2:14" ht="78.75" x14ac:dyDescent="0.25">
      <c r="B33" s="80" t="s">
        <v>2</v>
      </c>
      <c r="C33" s="100">
        <v>26</v>
      </c>
      <c r="D33" s="101" t="s">
        <v>59</v>
      </c>
      <c r="E33" s="74" t="str">
        <f t="shared" si="0"/>
        <v>Dilatator punte lacrimale</v>
      </c>
      <c r="F33" s="101" t="s">
        <v>129</v>
      </c>
      <c r="G33" s="101">
        <v>1</v>
      </c>
      <c r="H33" s="68"/>
      <c r="I33" s="68"/>
      <c r="J33" s="68"/>
      <c r="K33" s="68"/>
      <c r="L33" s="65" t="s">
        <v>32</v>
      </c>
      <c r="M33" s="102">
        <v>583</v>
      </c>
    </row>
    <row r="34" spans="2:14" ht="78.75" x14ac:dyDescent="0.25">
      <c r="B34" s="80" t="s">
        <v>2</v>
      </c>
      <c r="C34" s="100">
        <v>27</v>
      </c>
      <c r="D34" s="101" t="s">
        <v>60</v>
      </c>
      <c r="E34" s="74" t="str">
        <f t="shared" si="0"/>
        <v>Zond canal lacrimal, 7-8</v>
      </c>
      <c r="F34" s="101" t="s">
        <v>129</v>
      </c>
      <c r="G34" s="101">
        <v>1</v>
      </c>
      <c r="H34" s="68"/>
      <c r="I34" s="68"/>
      <c r="J34" s="68"/>
      <c r="K34" s="68"/>
      <c r="L34" s="65" t="s">
        <v>32</v>
      </c>
      <c r="M34" s="102">
        <v>375</v>
      </c>
    </row>
    <row r="35" spans="2:14" ht="78.75" x14ac:dyDescent="0.25">
      <c r="B35" s="80" t="s">
        <v>2</v>
      </c>
      <c r="C35" s="100">
        <v>28</v>
      </c>
      <c r="D35" s="101" t="s">
        <v>61</v>
      </c>
      <c r="E35" s="74" t="str">
        <f t="shared" si="0"/>
        <v>Zond canal lacrimal, 00-0</v>
      </c>
      <c r="F35" s="101" t="s">
        <v>129</v>
      </c>
      <c r="G35" s="101">
        <v>1</v>
      </c>
      <c r="H35" s="68"/>
      <c r="I35" s="68"/>
      <c r="J35" s="68"/>
      <c r="K35" s="68"/>
      <c r="L35" s="65" t="s">
        <v>32</v>
      </c>
      <c r="M35" s="102">
        <v>375</v>
      </c>
    </row>
    <row r="36" spans="2:14" ht="78.75" x14ac:dyDescent="0.25">
      <c r="B36" s="80" t="s">
        <v>2</v>
      </c>
      <c r="C36" s="100">
        <v>29</v>
      </c>
      <c r="D36" s="101" t="s">
        <v>62</v>
      </c>
      <c r="E36" s="74" t="str">
        <f t="shared" si="0"/>
        <v>Zond canal lacrimal, 1-2</v>
      </c>
      <c r="F36" s="101" t="s">
        <v>129</v>
      </c>
      <c r="G36" s="101">
        <v>1</v>
      </c>
      <c r="H36" s="68"/>
      <c r="I36" s="68"/>
      <c r="J36" s="68"/>
      <c r="K36" s="68"/>
      <c r="L36" s="65" t="s">
        <v>32</v>
      </c>
      <c r="M36" s="102">
        <v>375</v>
      </c>
    </row>
    <row r="37" spans="2:14" ht="78.75" x14ac:dyDescent="0.25">
      <c r="B37" s="80" t="s">
        <v>2</v>
      </c>
      <c r="C37" s="100">
        <v>30</v>
      </c>
      <c r="D37" s="101" t="s">
        <v>63</v>
      </c>
      <c r="E37" s="74" t="str">
        <f t="shared" si="0"/>
        <v>Zond canal lacrimal, 3-4</v>
      </c>
      <c r="F37" s="101" t="s">
        <v>129</v>
      </c>
      <c r="G37" s="101">
        <v>1</v>
      </c>
      <c r="H37" s="68"/>
      <c r="I37" s="68"/>
      <c r="J37" s="68"/>
      <c r="K37" s="68"/>
      <c r="L37" s="65" t="s">
        <v>32</v>
      </c>
      <c r="M37" s="102">
        <v>375</v>
      </c>
    </row>
    <row r="38" spans="2:14" ht="78.75" x14ac:dyDescent="0.25">
      <c r="B38" s="80" t="s">
        <v>2</v>
      </c>
      <c r="C38" s="100">
        <v>31</v>
      </c>
      <c r="D38" s="101" t="s">
        <v>64</v>
      </c>
      <c r="E38" s="74" t="str">
        <f t="shared" si="0"/>
        <v>Zond canal lacrimal, 5-6</v>
      </c>
      <c r="F38" s="101" t="s">
        <v>129</v>
      </c>
      <c r="G38" s="101">
        <v>1</v>
      </c>
      <c r="H38" s="68"/>
      <c r="I38" s="68"/>
      <c r="J38" s="68"/>
      <c r="K38" s="68"/>
      <c r="L38" s="65" t="s">
        <v>32</v>
      </c>
      <c r="M38" s="102">
        <v>375</v>
      </c>
    </row>
    <row r="39" spans="2:14" ht="78.75" x14ac:dyDescent="0.25">
      <c r="B39" s="80" t="s">
        <v>2</v>
      </c>
      <c r="C39" s="100">
        <v>32</v>
      </c>
      <c r="D39" s="101" t="s">
        <v>65</v>
      </c>
      <c r="E39" s="74" t="str">
        <f t="shared" si="0"/>
        <v>Container sterilizare mare</v>
      </c>
      <c r="F39" s="101" t="s">
        <v>129</v>
      </c>
      <c r="G39" s="101">
        <v>5</v>
      </c>
      <c r="H39" s="68"/>
      <c r="I39" s="68"/>
      <c r="J39" s="68"/>
      <c r="K39" s="68"/>
      <c r="L39" s="65" t="s">
        <v>32</v>
      </c>
      <c r="M39" s="102">
        <v>8333</v>
      </c>
    </row>
    <row r="40" spans="2:14" ht="78.75" x14ac:dyDescent="0.25">
      <c r="B40" s="80" t="s">
        <v>2</v>
      </c>
      <c r="C40" s="100">
        <v>33</v>
      </c>
      <c r="D40" s="101" t="s">
        <v>66</v>
      </c>
      <c r="E40" s="74" t="str">
        <f t="shared" si="0"/>
        <v>Miner instrument vitreo</v>
      </c>
      <c r="F40" s="101" t="s">
        <v>129</v>
      </c>
      <c r="G40" s="101">
        <v>1</v>
      </c>
      <c r="H40" s="68"/>
      <c r="I40" s="68"/>
      <c r="J40" s="68"/>
      <c r="K40" s="68"/>
      <c r="L40" s="65" t="s">
        <v>32</v>
      </c>
      <c r="M40" s="102">
        <v>2500</v>
      </c>
    </row>
    <row r="41" spans="2:14" ht="78.75" x14ac:dyDescent="0.25">
      <c r="B41" s="80" t="s">
        <v>2</v>
      </c>
      <c r="C41" s="100">
        <v>34</v>
      </c>
      <c r="D41" s="101" t="s">
        <v>67</v>
      </c>
      <c r="E41" s="74" t="str">
        <f t="shared" si="0"/>
        <v>Pensă micro capsulară</v>
      </c>
      <c r="F41" s="101" t="s">
        <v>129</v>
      </c>
      <c r="G41" s="101">
        <v>1</v>
      </c>
      <c r="H41" s="68"/>
      <c r="I41" s="68"/>
      <c r="J41" s="68"/>
      <c r="K41" s="68"/>
      <c r="L41" s="65" t="s">
        <v>32</v>
      </c>
      <c r="M41" s="102">
        <v>4833</v>
      </c>
    </row>
    <row r="42" spans="2:14" ht="78.75" x14ac:dyDescent="0.3">
      <c r="B42" s="80" t="s">
        <v>2</v>
      </c>
      <c r="C42" s="100">
        <v>35</v>
      </c>
      <c r="D42" s="101" t="s">
        <v>68</v>
      </c>
      <c r="E42" s="74" t="str">
        <f t="shared" si="0"/>
        <v>Pensă micro</v>
      </c>
      <c r="F42" s="101" t="s">
        <v>129</v>
      </c>
      <c r="G42" s="101">
        <v>1</v>
      </c>
      <c r="H42" s="70"/>
      <c r="I42" s="70"/>
      <c r="J42" s="70"/>
      <c r="K42" s="70"/>
      <c r="L42" s="65" t="s">
        <v>32</v>
      </c>
      <c r="M42" s="102">
        <v>4000</v>
      </c>
      <c r="N42" s="10"/>
    </row>
    <row r="43" spans="2:14" ht="78.75" x14ac:dyDescent="0.3">
      <c r="B43" s="80" t="s">
        <v>2</v>
      </c>
      <c r="C43" s="100">
        <v>36</v>
      </c>
      <c r="D43" s="101" t="s">
        <v>69</v>
      </c>
      <c r="E43" s="74" t="str">
        <f t="shared" si="0"/>
        <v>Pensă micro crocodil</v>
      </c>
      <c r="F43" s="101" t="s">
        <v>129</v>
      </c>
      <c r="G43" s="101">
        <v>1</v>
      </c>
      <c r="H43" s="70"/>
      <c r="I43" s="70"/>
      <c r="J43" s="70"/>
      <c r="K43" s="70"/>
      <c r="L43" s="65" t="s">
        <v>32</v>
      </c>
      <c r="M43" s="102">
        <v>4000</v>
      </c>
      <c r="N43" s="10"/>
    </row>
    <row r="44" spans="2:14" ht="78.75" x14ac:dyDescent="0.3">
      <c r="B44" s="80" t="s">
        <v>2</v>
      </c>
      <c r="C44" s="100">
        <v>37</v>
      </c>
      <c r="D44" s="101" t="s">
        <v>70</v>
      </c>
      <c r="E44" s="74" t="str">
        <f t="shared" si="0"/>
        <v>Micro foarfece</v>
      </c>
      <c r="F44" s="101" t="s">
        <v>129</v>
      </c>
      <c r="G44" s="101">
        <v>1</v>
      </c>
      <c r="H44" s="70"/>
      <c r="I44" s="70"/>
      <c r="J44" s="70"/>
      <c r="K44" s="70"/>
      <c r="L44" s="65" t="s">
        <v>32</v>
      </c>
      <c r="M44" s="102">
        <v>4000</v>
      </c>
      <c r="N44" s="10"/>
    </row>
    <row r="45" spans="2:14" ht="78.75" x14ac:dyDescent="0.25">
      <c r="B45" s="80" t="s">
        <v>2</v>
      </c>
      <c r="C45" s="100">
        <v>38</v>
      </c>
      <c r="D45" s="101" t="s">
        <v>71</v>
      </c>
      <c r="E45" s="74" t="str">
        <f t="shared" si="0"/>
        <v>Costum chirurgical mărimea XL</v>
      </c>
      <c r="F45" s="101" t="s">
        <v>129</v>
      </c>
      <c r="G45" s="101">
        <v>70</v>
      </c>
      <c r="H45" s="71"/>
      <c r="I45" s="71"/>
      <c r="J45" s="71"/>
      <c r="K45" s="71"/>
      <c r="L45" s="65" t="s">
        <v>32</v>
      </c>
      <c r="M45" s="102">
        <v>5833</v>
      </c>
      <c r="N45" s="40"/>
    </row>
    <row r="46" spans="2:14" ht="78.75" x14ac:dyDescent="0.25">
      <c r="B46" s="80" t="s">
        <v>2</v>
      </c>
      <c r="C46" s="100">
        <v>39</v>
      </c>
      <c r="D46" s="101" t="s">
        <v>72</v>
      </c>
      <c r="E46" s="74" t="str">
        <f t="shared" si="0"/>
        <v>Costum chirurgical mărimea L</v>
      </c>
      <c r="F46" s="101" t="s">
        <v>129</v>
      </c>
      <c r="G46" s="101">
        <v>70</v>
      </c>
      <c r="H46" s="68"/>
      <c r="I46" s="68"/>
      <c r="J46" s="68"/>
      <c r="K46" s="68"/>
      <c r="L46" s="65" t="s">
        <v>32</v>
      </c>
      <c r="M46" s="102">
        <v>5833</v>
      </c>
    </row>
    <row r="47" spans="2:14" ht="78.75" x14ac:dyDescent="0.25">
      <c r="B47" s="80" t="s">
        <v>2</v>
      </c>
      <c r="C47" s="100">
        <v>40</v>
      </c>
      <c r="D47" s="101" t="s">
        <v>73</v>
      </c>
      <c r="E47" s="74" t="str">
        <f t="shared" si="0"/>
        <v>Costum chirurgical mărimea M</v>
      </c>
      <c r="F47" s="101" t="s">
        <v>129</v>
      </c>
      <c r="G47" s="101">
        <v>70</v>
      </c>
      <c r="H47" s="68"/>
      <c r="I47" s="68"/>
      <c r="J47" s="68"/>
      <c r="K47" s="68"/>
      <c r="L47" s="65" t="s">
        <v>32</v>
      </c>
      <c r="M47" s="102">
        <v>5833</v>
      </c>
    </row>
    <row r="48" spans="2:14" ht="78.75" x14ac:dyDescent="0.25">
      <c r="B48" s="80" t="s">
        <v>2</v>
      </c>
      <c r="C48" s="100">
        <v>44</v>
      </c>
      <c r="D48" s="101" t="s">
        <v>74</v>
      </c>
      <c r="E48" s="74" t="str">
        <f t="shared" si="0"/>
        <v>Canule 23 G</v>
      </c>
      <c r="F48" s="101" t="s">
        <v>129</v>
      </c>
      <c r="G48" s="101">
        <v>50</v>
      </c>
      <c r="H48" s="68"/>
      <c r="I48" s="68"/>
      <c r="J48" s="68"/>
      <c r="K48" s="68"/>
      <c r="L48" s="65" t="s">
        <v>32</v>
      </c>
      <c r="M48" s="102">
        <v>1042</v>
      </c>
    </row>
    <row r="49" spans="2:18" ht="78.75" x14ac:dyDescent="0.25">
      <c r="B49" s="80" t="s">
        <v>2</v>
      </c>
      <c r="C49" s="100">
        <v>47</v>
      </c>
      <c r="D49" s="101" t="s">
        <v>75</v>
      </c>
      <c r="E49" s="74" t="str">
        <f t="shared" si="0"/>
        <v>Viscoelastic</v>
      </c>
      <c r="F49" s="101" t="s">
        <v>129</v>
      </c>
      <c r="G49" s="101">
        <v>100</v>
      </c>
      <c r="H49" s="68"/>
      <c r="I49" s="68"/>
      <c r="J49" s="68"/>
      <c r="K49" s="68"/>
      <c r="L49" s="65" t="s">
        <v>32</v>
      </c>
      <c r="M49" s="102">
        <v>40000</v>
      </c>
    </row>
    <row r="50" spans="2:18" ht="78.75" x14ac:dyDescent="0.25">
      <c r="B50" s="80" t="s">
        <v>2</v>
      </c>
      <c r="C50" s="100">
        <v>48</v>
      </c>
      <c r="D50" s="101" t="s">
        <v>76</v>
      </c>
      <c r="E50" s="74" t="str">
        <f t="shared" si="0"/>
        <v>Provisc</v>
      </c>
      <c r="F50" s="101" t="s">
        <v>129</v>
      </c>
      <c r="G50" s="101">
        <v>100</v>
      </c>
      <c r="H50" s="68"/>
      <c r="I50" s="68"/>
      <c r="J50" s="68"/>
      <c r="K50" s="68"/>
      <c r="L50" s="65" t="s">
        <v>32</v>
      </c>
      <c r="M50" s="102">
        <v>70000</v>
      </c>
    </row>
    <row r="51" spans="2:18" ht="78.75" x14ac:dyDescent="0.25">
      <c r="B51" s="80" t="s">
        <v>2</v>
      </c>
      <c r="C51" s="100">
        <v>49</v>
      </c>
      <c r="D51" s="101" t="s">
        <v>77</v>
      </c>
      <c r="E51" s="74" t="str">
        <f t="shared" si="0"/>
        <v>Visco</v>
      </c>
      <c r="F51" s="101" t="s">
        <v>129</v>
      </c>
      <c r="G51" s="101">
        <v>100</v>
      </c>
      <c r="H51" s="68"/>
      <c r="I51" s="68"/>
      <c r="J51" s="68"/>
      <c r="K51" s="68"/>
      <c r="L51" s="65" t="s">
        <v>32</v>
      </c>
      <c r="M51" s="102">
        <v>8333</v>
      </c>
    </row>
    <row r="52" spans="2:18" ht="78.75" x14ac:dyDescent="0.25">
      <c r="B52" s="80" t="s">
        <v>2</v>
      </c>
      <c r="C52" s="100">
        <v>51</v>
      </c>
      <c r="D52" s="101" t="s">
        <v>78</v>
      </c>
      <c r="E52" s="74" t="str">
        <f t="shared" si="0"/>
        <v>Retractore iriene</v>
      </c>
      <c r="F52" s="101" t="s">
        <v>129</v>
      </c>
      <c r="G52" s="101">
        <v>5</v>
      </c>
      <c r="H52" s="68"/>
      <c r="I52" s="68"/>
      <c r="J52" s="68"/>
      <c r="K52" s="68"/>
      <c r="L52" s="65" t="s">
        <v>32</v>
      </c>
      <c r="M52" s="102">
        <v>1667</v>
      </c>
    </row>
    <row r="53" spans="2:18" ht="78.75" x14ac:dyDescent="0.25">
      <c r="B53" s="80" t="s">
        <v>2</v>
      </c>
      <c r="C53" s="100">
        <v>52</v>
      </c>
      <c r="D53" s="101" t="s">
        <v>79</v>
      </c>
      <c r="E53" s="74" t="str">
        <f t="shared" si="0"/>
        <v>Retractore capsulare</v>
      </c>
      <c r="F53" s="101" t="s">
        <v>129</v>
      </c>
      <c r="G53" s="101">
        <v>5</v>
      </c>
      <c r="H53" s="68"/>
      <c r="I53" s="68"/>
      <c r="J53" s="68"/>
      <c r="K53" s="68"/>
      <c r="L53" s="65" t="s">
        <v>32</v>
      </c>
      <c r="M53" s="102">
        <v>2500</v>
      </c>
    </row>
    <row r="54" spans="2:18" ht="78.75" x14ac:dyDescent="0.25">
      <c r="B54" s="80" t="s">
        <v>2</v>
      </c>
      <c r="C54" s="100">
        <v>55</v>
      </c>
      <c r="D54" s="101" t="s">
        <v>80</v>
      </c>
      <c r="E54" s="74" t="str">
        <f t="shared" si="0"/>
        <v>Bastonașe absorbante</v>
      </c>
      <c r="F54" s="101" t="s">
        <v>129</v>
      </c>
      <c r="G54" s="101">
        <v>100</v>
      </c>
      <c r="H54" s="68"/>
      <c r="I54" s="68"/>
      <c r="J54" s="68"/>
      <c r="K54" s="68"/>
      <c r="L54" s="65" t="s">
        <v>32</v>
      </c>
      <c r="M54" s="102">
        <v>1667</v>
      </c>
    </row>
    <row r="55" spans="2:18" ht="78.75" x14ac:dyDescent="0.25">
      <c r="B55" s="80" t="s">
        <v>2</v>
      </c>
      <c r="C55" s="100">
        <v>59</v>
      </c>
      <c r="D55" s="101" t="s">
        <v>81</v>
      </c>
      <c r="E55" s="74" t="str">
        <f t="shared" si="0"/>
        <v>Vopsea capsulară</v>
      </c>
      <c r="F55" s="101" t="s">
        <v>129</v>
      </c>
      <c r="G55" s="101">
        <v>20</v>
      </c>
      <c r="H55" s="68"/>
      <c r="I55" s="68"/>
      <c r="J55" s="68"/>
      <c r="K55" s="68"/>
      <c r="L55" s="65" t="s">
        <v>32</v>
      </c>
      <c r="M55" s="102">
        <v>150</v>
      </c>
    </row>
    <row r="56" spans="2:18" ht="78.75" x14ac:dyDescent="0.25">
      <c r="B56" s="80" t="s">
        <v>2</v>
      </c>
      <c r="C56" s="100">
        <v>61</v>
      </c>
      <c r="D56" s="101" t="s">
        <v>82</v>
      </c>
      <c r="E56" s="74" t="str">
        <f t="shared" si="0"/>
        <v>Lentilă intraoculară cu 4 piciorușe + injector</v>
      </c>
      <c r="F56" s="101" t="s">
        <v>129</v>
      </c>
      <c r="G56" s="101">
        <v>100</v>
      </c>
      <c r="H56" s="68"/>
      <c r="I56" s="68"/>
      <c r="J56" s="68"/>
      <c r="K56" s="68"/>
      <c r="L56" s="65" t="s">
        <v>32</v>
      </c>
      <c r="M56" s="102">
        <v>70833</v>
      </c>
    </row>
    <row r="57" spans="2:18" ht="78.75" x14ac:dyDescent="0.25">
      <c r="B57" s="80" t="s">
        <v>2</v>
      </c>
      <c r="C57" s="100">
        <v>62</v>
      </c>
      <c r="D57" s="101" t="s">
        <v>83</v>
      </c>
      <c r="E57" s="74" t="str">
        <f t="shared" si="0"/>
        <v>Lentilă intraoculară cu fixare la scleră</v>
      </c>
      <c r="F57" s="101" t="s">
        <v>129</v>
      </c>
      <c r="G57" s="101">
        <v>5</v>
      </c>
      <c r="H57" s="68"/>
      <c r="I57" s="68"/>
      <c r="J57" s="68"/>
      <c r="K57" s="68"/>
      <c r="L57" s="65" t="s">
        <v>32</v>
      </c>
      <c r="M57" s="102">
        <v>7500</v>
      </c>
    </row>
    <row r="58" spans="2:18" ht="78.75" x14ac:dyDescent="0.25">
      <c r="B58" s="80" t="s">
        <v>2</v>
      </c>
      <c r="C58" s="100">
        <v>63</v>
      </c>
      <c r="D58" s="101" t="s">
        <v>84</v>
      </c>
      <c r="E58" s="74" t="str">
        <f t="shared" si="0"/>
        <v>Vitreotom</v>
      </c>
      <c r="F58" s="101" t="s">
        <v>129</v>
      </c>
      <c r="G58" s="101">
        <v>5</v>
      </c>
      <c r="H58" s="68"/>
      <c r="I58" s="68"/>
      <c r="J58" s="68"/>
      <c r="K58" s="68"/>
      <c r="L58" s="65" t="s">
        <v>32</v>
      </c>
      <c r="M58" s="102">
        <v>15000</v>
      </c>
    </row>
    <row r="59" spans="2:18" ht="78.75" x14ac:dyDescent="0.25">
      <c r="B59" s="80" t="s">
        <v>2</v>
      </c>
      <c r="C59" s="100">
        <v>64</v>
      </c>
      <c r="D59" s="101" t="s">
        <v>85</v>
      </c>
      <c r="E59" s="74" t="str">
        <f t="shared" si="0"/>
        <v>Manșon</v>
      </c>
      <c r="F59" s="101" t="s">
        <v>129</v>
      </c>
      <c r="G59" s="101">
        <v>20</v>
      </c>
      <c r="H59" s="68"/>
      <c r="I59" s="68"/>
      <c r="J59" s="68"/>
      <c r="K59" s="68"/>
      <c r="L59" s="65" t="s">
        <v>32</v>
      </c>
      <c r="M59" s="102">
        <v>8000</v>
      </c>
    </row>
    <row r="60" spans="2:18" x14ac:dyDescent="0.25">
      <c r="M60" s="75">
        <f>SUM(M8:M59)</f>
        <v>388981.33333333337</v>
      </c>
    </row>
    <row r="61" spans="2:18" x14ac:dyDescent="0.25">
      <c r="E61" s="8"/>
      <c r="F61" s="2"/>
      <c r="G61" s="2"/>
      <c r="M61" s="2"/>
    </row>
    <row r="62" spans="2:18" ht="20.25" x14ac:dyDescent="0.3">
      <c r="C62" s="10" t="s">
        <v>15</v>
      </c>
      <c r="D62" s="10"/>
      <c r="E62" s="10"/>
      <c r="F62" s="10"/>
      <c r="G62" s="10"/>
      <c r="H62" s="10"/>
      <c r="I62" s="10"/>
      <c r="J62" s="10"/>
      <c r="K62" s="10"/>
      <c r="L62" s="10"/>
      <c r="M62" s="10"/>
      <c r="N62" s="10"/>
      <c r="O62" s="10"/>
      <c r="P62" s="10"/>
      <c r="Q62" s="10"/>
      <c r="R62" s="10"/>
    </row>
    <row r="63" spans="2:18" ht="20.25" x14ac:dyDescent="0.3">
      <c r="C63" s="10"/>
      <c r="D63" s="10"/>
      <c r="E63" s="10"/>
      <c r="F63" s="10"/>
      <c r="G63" s="10"/>
      <c r="H63" s="10"/>
      <c r="I63" s="10"/>
      <c r="J63" s="10"/>
      <c r="K63" s="10"/>
      <c r="L63" s="10"/>
      <c r="M63" s="10"/>
      <c r="N63" s="10"/>
      <c r="O63" s="10"/>
      <c r="P63" s="10"/>
      <c r="Q63" s="10"/>
      <c r="R63" s="10"/>
    </row>
    <row r="64" spans="2:18" ht="20.25" x14ac:dyDescent="0.3">
      <c r="C64" s="10" t="s">
        <v>16</v>
      </c>
      <c r="D64" s="10"/>
      <c r="E64" s="10"/>
      <c r="F64" s="10"/>
      <c r="G64" s="10"/>
      <c r="H64" s="10"/>
      <c r="I64" s="10"/>
      <c r="J64" s="10"/>
      <c r="K64" s="10"/>
      <c r="L64" s="10"/>
      <c r="M64" s="10"/>
      <c r="N64" s="10"/>
      <c r="O64" s="10"/>
      <c r="P64" s="10"/>
      <c r="Q64" s="10"/>
      <c r="R64" s="10"/>
    </row>
  </sheetData>
  <autoFilter ref="A6:L1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91" t="s">
        <v>25</v>
      </c>
      <c r="I12" s="91"/>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2023-05-26T08:09:03Z</dcterms:modified>
</cp:coreProperties>
</file>