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oftalmologie repetat\"/>
    </mc:Choice>
  </mc:AlternateContent>
  <xr:revisionPtr revIDLastSave="0" documentId="13_ncr:1_{70C8C6F4-6C3F-411A-AF89-90DA4341E33A}"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81029"/>
</workbook>
</file>

<file path=xl/calcChain.xml><?xml version="1.0" encoding="utf-8"?>
<calcChain xmlns="http://schemas.openxmlformats.org/spreadsheetml/2006/main">
  <c r="M39" i="5" l="1"/>
  <c r="J38" i="5"/>
  <c r="K37" i="5"/>
  <c r="J30" i="5"/>
  <c r="J29" i="5"/>
  <c r="J22" i="5"/>
  <c r="J21" i="5"/>
  <c r="J15" i="5"/>
  <c r="K13" i="5"/>
  <c r="J14" i="5"/>
  <c r="J12" i="5"/>
  <c r="J9" i="5"/>
  <c r="K9" i="5"/>
  <c r="J10" i="5"/>
  <c r="K10" i="5"/>
  <c r="J11" i="5"/>
  <c r="K11" i="5"/>
  <c r="K12" i="5"/>
  <c r="J13" i="5"/>
  <c r="J16" i="5"/>
  <c r="K16" i="5"/>
  <c r="J17" i="5"/>
  <c r="K17" i="5"/>
  <c r="J18" i="5"/>
  <c r="K18" i="5"/>
  <c r="J19" i="5"/>
  <c r="K19" i="5"/>
  <c r="J20" i="5"/>
  <c r="K20" i="5"/>
  <c r="J23" i="5"/>
  <c r="K23" i="5"/>
  <c r="J24" i="5"/>
  <c r="K24" i="5"/>
  <c r="J25" i="5"/>
  <c r="K25" i="5"/>
  <c r="J26" i="5"/>
  <c r="K26" i="5"/>
  <c r="J27" i="5"/>
  <c r="K27" i="5"/>
  <c r="J28" i="5"/>
  <c r="K28" i="5"/>
  <c r="J31" i="5"/>
  <c r="K31" i="5"/>
  <c r="J32" i="5"/>
  <c r="K32" i="5"/>
  <c r="J33" i="5"/>
  <c r="K33" i="5"/>
  <c r="J34" i="5"/>
  <c r="K34" i="5"/>
  <c r="J35" i="5"/>
  <c r="K35" i="5"/>
  <c r="J36" i="5"/>
  <c r="K36" i="5"/>
  <c r="J37" i="5"/>
  <c r="K8" i="5"/>
  <c r="J8" i="5"/>
  <c r="K21" i="5" l="1"/>
  <c r="K29" i="5"/>
  <c r="K15" i="5"/>
  <c r="K38" i="5"/>
  <c r="K30" i="5"/>
  <c r="K22" i="5"/>
  <c r="K14" i="5"/>
  <c r="K12" i="7"/>
  <c r="J12" i="7"/>
</calcChain>
</file>

<file path=xl/sharedStrings.xml><?xml version="1.0" encoding="utf-8"?>
<sst xmlns="http://schemas.openxmlformats.org/spreadsheetml/2006/main" count="323" uniqueCount="127">
  <si>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</si>
  <si>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</si>
  <si>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</si>
  <si>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</si>
  <si>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</si>
  <si>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</si>
  <si>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</si>
  <si>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</si>
  <si>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</si>
  <si>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</si>
  <si>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</si>
  <si>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</si>
  <si>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</si>
  <si>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</si>
  <si>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</si>
  <si>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</si>
  <si>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</si>
  <si>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</si>
  <si>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</si>
  <si>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</si>
  <si>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</si>
  <si>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</si>
  <si>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</si>
  <si>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</si>
  <si>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</si>
  <si>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</si>
  <si>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</si>
  <si>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</si>
  <si>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</si>
  <si>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</si>
  <si>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</si>
  <si>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</si>
  <si>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Bucată</t>
  </si>
  <si>
    <t>[Acest tabel va fi completat de către ofertant în coloanele 3, 4, 5, 7, iar de către autoritatea contractantă – în coloanele 1, 2, 6,]</t>
  </si>
  <si>
    <t>Aspiratoare (extrudă) pentru vitrectomie</t>
  </si>
  <si>
    <t>Banda Shirmer nr.100</t>
  </si>
  <si>
    <t>Bastonase igienice auriculare N100</t>
  </si>
  <si>
    <t>Bastonase igienice auriculare pe lemn N100</t>
  </si>
  <si>
    <t>Burete absorbant oftalmic</t>
  </si>
  <si>
    <t>Benzi de silicon</t>
  </si>
  <si>
    <t>Tub de silicon pentru fixarea benzii de silicon</t>
  </si>
  <si>
    <t>Tub de silicon</t>
  </si>
  <si>
    <t xml:space="preserve">Brilliant blue </t>
  </si>
  <si>
    <t>Butelie de gas C3F8 pentru uz intraocular</t>
  </si>
  <si>
    <t>Butelie de gas SF6 pentru uz intraocular</t>
  </si>
  <si>
    <t>Câmpuri operatorii pentru chirurgia globului ocular 6x4 cm, SMS</t>
  </si>
  <si>
    <t>Câmpuri operatorii pentruchirurgia globului ocular, 10x12 cm, SMS</t>
  </si>
  <si>
    <t>Canula cu vârf moale la polisare 25G</t>
  </si>
  <si>
    <t>Canula cu vârf moale la polisare 27G</t>
  </si>
  <si>
    <t>Canula getabila 23G, angulată</t>
  </si>
  <si>
    <t>Canula getabila 25G, angulată</t>
  </si>
  <si>
    <t>Canula getabila 27G, angulată</t>
  </si>
  <si>
    <t>Canula getabila 27G, dreapta</t>
  </si>
  <si>
    <t>Canula oftalmic getabil pentru hidrodisecția</t>
  </si>
  <si>
    <t>Canula oftalmic getabil pentru polisarea capsulei cristalinului</t>
  </si>
  <si>
    <t xml:space="preserve">Capsuloretractor </t>
  </si>
  <si>
    <t>Cartridj  p/u operatii oftalmologice compatibil cu aparatul ALCON INFINITI</t>
  </si>
  <si>
    <t>Casete  facoemulsificatie pentru aparatul Centurion Alcon</t>
  </si>
  <si>
    <t xml:space="preserve">Casete combinate pentru cataracta şi vitrectomie Constellation </t>
  </si>
  <si>
    <t>Casete pentru facoemulsificare Constellation</t>
  </si>
  <si>
    <t xml:space="preserve">Chandelier compatibil cu Alcon Constellation 25G </t>
  </si>
  <si>
    <t>Cirlige iriene (Iris retractors)</t>
  </si>
  <si>
    <t>Cristalin artificial camera posterioara foldabil, monobloc</t>
  </si>
  <si>
    <t>Cristalin artificial camera posterioara foldabil, monobloc, cu filtru galben (LV with blue light filter). Cartuș inclus</t>
  </si>
  <si>
    <t>Cristalin artificial camera posterioară foldabil, monobloc, cu patru piciorușe cu injector și cartuș inclus</t>
  </si>
  <si>
    <t>Cristalin artificial camera posterioara, fixare, foramen in haptica</t>
  </si>
  <si>
    <t>Cristalin artificial camera posterioare, foldabil, cu 4 puncte de fixare. Cartuș inclus.</t>
  </si>
  <si>
    <t>Cristalin artificial, forma S, foldabil, preincarcat</t>
  </si>
  <si>
    <t>Foarfece endooculare cu tăiere vertical</t>
  </si>
  <si>
    <t>Implant pentru chirurgia filtranta a glaucomului</t>
  </si>
  <si>
    <t>Marcher chirurgical</t>
  </si>
  <si>
    <t xml:space="preserve">Perfluoro-decalin </t>
  </si>
  <si>
    <t>Piesa pentru vitrectomie anterioara compatibil cu Constellation Vision System</t>
  </si>
  <si>
    <t>Ulei de Silicon 1300 cSt</t>
  </si>
  <si>
    <t>Viscoelastic methylcelluloza 2%, 5 ml</t>
  </si>
  <si>
    <t>Cristalin multifocal toric (S forma).</t>
  </si>
  <si>
    <t xml:space="preserve">cristalin artificial forma 4 picioruse preincarcat </t>
  </si>
  <si>
    <t>Canula discizor 23G (cistotom)</t>
  </si>
  <si>
    <t>Ocluzor rigid (pansament ocular rigid)</t>
  </si>
  <si>
    <t>Cristalin multifocal, toric</t>
  </si>
  <si>
    <t>Cristalin preincarcat</t>
  </si>
  <si>
    <t>Canula polisher, getabila 21-23G (capsule polisher)</t>
  </si>
  <si>
    <t xml:space="preserve">Câmpuri operatorii pentruchirurgia globului ocular </t>
  </si>
  <si>
    <t>Canula getabila 23G</t>
  </si>
  <si>
    <t>Canula getabila 25G</t>
  </si>
  <si>
    <t>Canula getabila 27G</t>
  </si>
  <si>
    <t>Capsuloretractor, set din 5</t>
  </si>
  <si>
    <t>Casete facoemulsificatie pentru aparatul Centurion Alcon</t>
  </si>
  <si>
    <t>Casete combinate pentru cataracta şi vitrectomie</t>
  </si>
  <si>
    <t>Casete pentru facoemulsificare C</t>
  </si>
  <si>
    <t>Benzi de silicon pentru chirurgia dezlipirii de retina,  circlaj 2 mm latimea, steril (echivalent G-34620 Geuder)</t>
  </si>
  <si>
    <t>1) Tub de silicon pentru fixarea benzii de silicon (sleeve); 2)  Diametru 2,0 - 2,1  x  0,75 - 1,0 mm; 3)steril; 4) Din silicon; (echivalent G-34642 Geuder)</t>
  </si>
  <si>
    <t>1) Tub de silicon pentru intubare nazolacrimala; 2)  Ø 0.94 mm silicon tube/ 53mm &amp; 0.8 mmØ metallic probe - 53 mm; / + inca un  Ø 1,18mm silicon tube / 40 mm long &amp; 0.7mm Ø  metallic probe</t>
  </si>
  <si>
    <t>Butelie de gas expansiv C3F8 pentru uz intraocular pentru tamponada retinei, volum 30-40 ml</t>
  </si>
  <si>
    <t>Butelie de gas expansiv SF6 pentru uz intraocular pentru tamponada retinei, volum 30-40 ml</t>
  </si>
  <si>
    <t>Canula cu vârf moale la polisare 25 G, angulata la 7-8 mm de la varf, 50 mm, steril, Pentru lustruirea și curățarea cortexului rezidual din punga capsulară în pregătirea pentru introducerea lentilei intraoculare.</t>
  </si>
  <si>
    <t>Canula cu vârf moale la polisare 27 G, angulata la 7-10 mm de la varf, 40 mm, steril, Pentru lustruirea și curățarea cortexului rezidual din punga capsulară în pregătirea pentru introducerea lentilei intraoculare.</t>
  </si>
  <si>
    <t xml:space="preserve">Canula viscoelastic 27 G , dreapta, soft tip (virf de silicon) . Vârfuri flexibile din silicon cu flux mare, care oferă acces blând la retină. 
</t>
  </si>
  <si>
    <t xml:space="preserve">Canula oftalmic getabil pentru polisarea capsulei cristalinului - Kratz- 23 G, angulata la 8-9 mm de la varf, 60 mm, cu orificiu din partea superioara, steril, bent. </t>
  </si>
  <si>
    <t>cartridj III D p/u aparatul  ALCON INFINITI</t>
  </si>
  <si>
    <t xml:space="preserve">Chandelier compatibil cu Alcon Constellation, 25 G, Include trocar/canula, Permite ajustarea nivelului de iluminare, Steril </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</si>
  <si>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</si>
  <si>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</si>
  <si>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</si>
  <si>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</si>
  <si>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posterioara foldabil, hidrofilic, acrilic, asferic, biconvex optica=6,0 mm, , haptica H=13,0 mm, tip S, angulatia hapticelor 5°.  Constanta A: metoda biometrica 119.0 , metoda prin imersie 118.5. Indice de refractie - 1.48. Gama dioptrică: +5.0D  +35,0D. Pasul de 1.0 D pentru gama dioptrica +5.0D - +10.0D, +31.0D - +35.0D,  pasul de 0.5D pentru gama dioptrica +10.5D -+30.0.0D. Se accepta oferta unui spectru mai larg de dioptrii.  Cristalinul preincarcat in injector pentru incizia până la  2,2 mm .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</si>
  <si>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Foarfece endooculare 25 G cu tăiere verticala, mobila partea proximala, steril
</t>
  </si>
  <si>
    <t>Marcher chirurgical (carioca pentru marcare în chirurgia oftalmică, fiecare ambalată sterilă) cu vârf Tip Ultra fin (0,5 mm)</t>
  </si>
  <si>
    <t xml:space="preserve">sol. perfluorocarbon sterila, preincarcata in seringa de 7 ml. </t>
  </si>
  <si>
    <t xml:space="preserve">Ulei de silicon 1300 cSt (densitatea relativa 0,96-0,98 g/cm3), in seringa preincarcata sterila de 10 ml
</t>
  </si>
  <si>
    <t>Cristalin artificial camera posterioară foldabil, monobloc, cu patru piciorușe, acrilic, hidrofilic,  asferic.D=6.0 - 6,2 mm, haptica 10,5 - 11.0. Constanta A  metoda biometrica 118.5 , metoda prin imersie 119.1  Indice de refractie - 1.458 - 1,46.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</si>
  <si>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Canula discizor, 23G, angulata, sterila</t>
  </si>
  <si>
    <t>Ocluzor rigid nesteril, transparent, opt orificii</t>
  </si>
  <si>
    <t xml:space="preserve">Cristalin multifocal, toric,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+1.0D pentru gama dioptrica +31.0...+34.0D. Cu o putere de adaugare pentru vedere intermediara de +2.17D si vedere la aproape de +3.25D. Cilindru 1D-3,75D </t>
  </si>
  <si>
    <t>Cristalin preincarcat, steril, foldabil din material acrilic hidrofob, asferic cu filtru UV si filtru lumina albastra,  Dioptrii standard minim: 0.0D la +9.0D (pas de 1.0D) si +10.0D la +30.0D (pas de 0.5D),  Dioptrii extreme minim: -10.0D la -1.0D (pas de 1.0D) și +31.0D la +35.0D (pas de 1.0D),  Indice refractiv maxim 1.47,  optica 6mm,  haptica 13mm, design optic: asferic, A- Constanta 118.9, angulatie 0°,  Protectie PCO: 360°  pe intreaga circumferinta a suprafetei optice,  Incizie estimata maxim 2.2-2.4mm,  Sistem preincarcat cu tija de insertie, cu sistem de actionare manual pentru a permite inclusiv retractia tijei,  Sistem de protectie a lentilei sub forma cilindrica cu orificiu ce permite introducerea de solutii vascoelastice,  Sistem de blocare a tijei de insertie contra impingerii accidentale.</t>
  </si>
  <si>
    <t>Câmpuri operatorii pentru chirurgia globului ocular (câmp operator de unica folosință, steril, dimensiune 102x122 cm (+/- 2 cm), Material SMS, cu punga de colectare a fluidelor, cu apertura ovală (suprafata de lucru) cu dimensiunea 6x4 cm, acoperita integral cu pelicula adezivă.</t>
  </si>
  <si>
    <t>Canula pentru polisare capsula si aspirare cortex, getabila, 21-23G, angulat la 8-9 mm , cu port superior 0.4 mm, cu virf rotunjit, sterila</t>
  </si>
  <si>
    <t>Bucata</t>
  </si>
  <si>
    <t>Mililitru</t>
  </si>
  <si>
    <t>flacon</t>
  </si>
  <si>
    <t>Achiziționarea centralizată de implanturi oftalmologice (cristaline) și consumabile oftalmologice, conform necesităților IMSP - beneficiari pentru anul 2025 (REPETAT)</t>
  </si>
  <si>
    <t>Achiziționarea centralizată de implanturi oftalmologice (cristaline) și consumabile oftalmologice, conform necesităților IMSP - beneficiari pentru anul 2025  (REPETAT)</t>
  </si>
  <si>
    <t>Implant oftalmic biocompatibil, sistemul de drenaj, lungimea 2,64mm.
Diametrul lumenului 50 μm, diametrul extern 0,4mm;</t>
  </si>
  <si>
    <t xml:space="preserve">Piesa pentru vitrectomie anterioara compatibil cu Constellation Vision System 1)Sterila; 2) Unica folosinta; 3) 23GA; </t>
  </si>
  <si>
    <t>Hydroxypropyl methylcellulose 2%  -  soluție viscoelastică  oftalmica, transparentă, isotona, apirogena, flacon de 5 ml.  Sterilă. Viscozitatea NLT 4500-5500 cPs</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</si>
  <si>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- 119.0. Gama dioptrica +6.0...+34.0D. Pasul 0.5D pentru gama dioptrica +6.0...+30.0D, pasul +0.5...+1.0D pentru gama dioptrica +31.0...+34.0D. Cu o putere de adaugare pentru vedere intermediara de +2.17D si vedere la aproape de +3.25D.  Cilindru de la 1,5D la 6,0D cu pasul 0,75D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</si>
  <si>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DDP - Franco destinație vămuit, Incoterms 2020, în termen de până la 30 de zile de la comanda scrisă a beneficiarului pe parcursul anului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</si>
</sst>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1"/>
      <color theme="1"/>
      <name val="Times New Roman"/>
      <family val="1"/>
      <charset val="204"/>
    </font>
    <font>
      <b/>
      <sz val="11"/>
      <color theme="1"/>
      <name val="Times New Roman"/>
      <family val="1"/>
      <charset val="204"/>
    </font>
    <font>
      <sz val="11"/>
      <color indexed="8"/>
      <name val="Times New Roman"/>
      <family val="1"/>
    </font>
    <font>
      <b/>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91">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0" fontId="7" fillId="2" borderId="1" xfId="1" applyFont="1" applyFill="1" applyBorder="1" applyAlignment="1" applyProtection="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32" fillId="3" borderId="1" xfId="1" applyFont="1" applyFill="1" applyBorder="1" applyAlignment="1">
      <alignment horizontal="center" vertical="center" wrapText="1"/>
    </xf>
    <xf numFmtId="0" fontId="7" fillId="2" borderId="3" xfId="0" applyFont="1" applyFill="1" applyBorder="1" applyAlignment="1" applyProtection="1">
      <alignment horizontal="center" vertical="top" wrapText="1"/>
    </xf>
    <xf numFmtId="0" fontId="7" fillId="2" borderId="6" xfId="0" applyFont="1" applyFill="1" applyBorder="1" applyAlignment="1" applyProtection="1">
      <alignment horizontal="center" vertical="top" wrapText="1"/>
    </xf>
    <xf numFmtId="0" fontId="7" fillId="2" borderId="4" xfId="0" applyFont="1" applyFill="1" applyBorder="1" applyAlignment="1" applyProtection="1">
      <alignment horizontal="center" vertical="top"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wrapText="1"/>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8" fillId="0" borderId="3" xfId="1" applyFont="1" applyFill="1" applyBorder="1" applyAlignment="1" applyProtection="1">
      <alignment horizontal="center" vertical="top" wrapText="1"/>
      <protection locked="0"/>
    </xf>
    <xf numFmtId="0" fontId="8" fillId="0" borderId="6" xfId="1" applyFont="1" applyFill="1" applyBorder="1" applyAlignment="1" applyProtection="1">
      <alignment horizontal="center" vertical="top" wrapText="1"/>
      <protection locked="0"/>
    </xf>
    <xf numFmtId="0" fontId="8" fillId="0" borderId="4" xfId="1" applyFont="1" applyFill="1" applyBorder="1" applyAlignment="1" applyProtection="1">
      <alignment horizontal="center" vertical="top" wrapText="1"/>
      <protection locked="0"/>
    </xf>
    <xf numFmtId="0" fontId="30"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0" fontId="30" fillId="3" borderId="1" xfId="0" applyFont="1" applyFill="1" applyBorder="1" applyAlignment="1">
      <alignment vertical="top" wrapText="1"/>
    </xf>
    <xf numFmtId="164" fontId="31" fillId="3" borderId="1" xfId="70" applyFont="1" applyFill="1" applyBorder="1" applyAlignment="1">
      <alignment horizontal="center" vertical="center"/>
    </xf>
    <xf numFmtId="164" fontId="33" fillId="3" borderId="1" xfId="1" applyNumberFormat="1" applyFont="1" applyFill="1" applyBorder="1" applyProtection="1">
      <protection locked="0"/>
    </xf>
    <xf numFmtId="164" fontId="6" fillId="0" borderId="0" xfId="1" applyNumberFormat="1" applyFont="1" applyProtection="1">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8"/>
  <sheetViews>
    <sheetView zoomScaleNormal="100" workbookViewId="0">
      <selection activeCell="H8" sqref="H8:H38"/>
    </sheetView>
  </sheetViews>
  <sheetFormatPr defaultRowHeight="15.75"/>
  <cols>
    <col min="1" max="1" width="5.7109375" style="13" customWidth="1"/>
    <col min="2" max="2" width="4.42578125" style="13" customWidth="1"/>
    <col min="3" max="4" width="25.85546875" style="21" customWidth="1"/>
    <col min="5" max="5" width="10.5703125" style="13" customWidth="1"/>
    <col min="6" max="6" width="11.28515625" style="13" customWidth="1"/>
    <col min="7" max="7" width="10.7109375" style="13" customWidth="1"/>
    <col min="8" max="8" width="49.140625" style="47" customWidth="1"/>
    <col min="9" max="9" width="30.42578125" style="13" customWidth="1"/>
    <col min="10" max="10" width="30" style="21" customWidth="1"/>
    <col min="11" max="11" width="1.7109375" style="13" customWidth="1"/>
    <col min="12" max="16384" width="9.140625" style="13"/>
  </cols>
  <sheetData>
    <row r="1" spans="1:11">
      <c r="C1" s="55" t="s">
        <v>26</v>
      </c>
      <c r="D1" s="56"/>
      <c r="E1" s="56"/>
      <c r="F1" s="56"/>
      <c r="G1" s="56"/>
      <c r="H1" s="56"/>
      <c r="I1" s="56"/>
      <c r="J1" s="56"/>
      <c r="K1" s="57"/>
    </row>
    <row r="2" spans="1:11">
      <c r="D2" s="61" t="s">
        <v>33</v>
      </c>
      <c r="E2" s="62"/>
      <c r="F2" s="62"/>
      <c r="G2" s="62"/>
      <c r="H2" s="63"/>
    </row>
    <row r="3" spans="1:11">
      <c r="A3" s="64" t="s">
        <v>9</v>
      </c>
      <c r="B3" s="65"/>
      <c r="C3" s="66"/>
      <c r="D3" s="67" t="s">
        <v>28</v>
      </c>
      <c r="E3" s="68"/>
      <c r="F3" s="68"/>
      <c r="G3" s="68"/>
      <c r="H3" s="69"/>
      <c r="I3" s="13" t="s">
        <v>10</v>
      </c>
      <c r="J3" s="21" t="s">
        <v>12</v>
      </c>
    </row>
    <row r="4" spans="1:11" s="19" customFormat="1" ht="37.5" customHeight="1">
      <c r="A4" s="70" t="s">
        <v>8</v>
      </c>
      <c r="B4" s="71"/>
      <c r="C4" s="72"/>
      <c r="D4" s="82" t="s">
        <v>121</v>
      </c>
      <c r="E4" s="83"/>
      <c r="F4" s="83"/>
      <c r="G4" s="83"/>
      <c r="H4" s="83"/>
      <c r="I4" s="84"/>
      <c r="J4" s="17" t="s">
        <v>13</v>
      </c>
      <c r="K4" s="18"/>
    </row>
    <row r="5" spans="1:11" s="20" customFormat="1">
      <c r="C5" s="19"/>
      <c r="D5" s="58"/>
      <c r="E5" s="59"/>
      <c r="F5" s="59"/>
      <c r="G5" s="59"/>
      <c r="H5" s="60"/>
      <c r="I5" s="58"/>
      <c r="J5" s="60"/>
      <c r="K5" s="18"/>
    </row>
    <row r="6" spans="1:11" ht="47.25">
      <c r="A6" s="27" t="s">
        <v>2</v>
      </c>
      <c r="B6" s="27" t="s">
        <v>0</v>
      </c>
      <c r="C6" s="27" t="s">
        <v>1</v>
      </c>
      <c r="D6" s="27" t="s">
        <v>3</v>
      </c>
      <c r="E6" s="45" t="s">
        <v>4</v>
      </c>
      <c r="F6" s="45" t="s">
        <v>5</v>
      </c>
      <c r="G6" s="45" t="s">
        <v>6</v>
      </c>
      <c r="H6" s="46" t="s">
        <v>7</v>
      </c>
      <c r="I6" s="31" t="s">
        <v>27</v>
      </c>
      <c r="J6" s="31" t="s">
        <v>31</v>
      </c>
      <c r="K6" s="12"/>
    </row>
    <row r="7" spans="1:11">
      <c r="A7" s="31">
        <v>1</v>
      </c>
      <c r="B7" s="52">
        <v>2</v>
      </c>
      <c r="C7" s="53"/>
      <c r="D7" s="54"/>
      <c r="E7" s="31">
        <v>3</v>
      </c>
      <c r="F7" s="31">
        <v>4</v>
      </c>
      <c r="G7" s="31">
        <v>5</v>
      </c>
      <c r="H7" s="31">
        <v>6</v>
      </c>
      <c r="I7" s="23">
        <v>7</v>
      </c>
      <c r="J7" s="31"/>
      <c r="K7" s="12"/>
    </row>
    <row r="8" spans="1:11" ht="30">
      <c r="A8" s="32" t="s">
        <v>29</v>
      </c>
      <c r="B8" s="85">
        <v>1</v>
      </c>
      <c r="C8" s="86" t="s">
        <v>39</v>
      </c>
      <c r="D8" s="86" t="s">
        <v>39</v>
      </c>
      <c r="E8" s="24"/>
      <c r="F8" s="24"/>
      <c r="G8" s="28"/>
      <c r="H8" s="87" t="s">
        <v>90</v>
      </c>
      <c r="I8" s="29"/>
      <c r="J8" s="30"/>
      <c r="K8" s="34"/>
    </row>
    <row r="9" spans="1:11" ht="45">
      <c r="A9" s="32" t="s">
        <v>29</v>
      </c>
      <c r="B9" s="85">
        <v>2</v>
      </c>
      <c r="C9" s="86" t="s">
        <v>40</v>
      </c>
      <c r="D9" s="86" t="s">
        <v>40</v>
      </c>
      <c r="E9" s="24"/>
      <c r="F9" s="24"/>
      <c r="G9" s="28"/>
      <c r="H9" s="87" t="s">
        <v>91</v>
      </c>
      <c r="I9" s="29"/>
      <c r="J9" s="30"/>
      <c r="K9" s="36"/>
    </row>
    <row r="10" spans="1:11" ht="60">
      <c r="A10" s="32" t="s">
        <v>29</v>
      </c>
      <c r="B10" s="85">
        <v>3</v>
      </c>
      <c r="C10" s="86" t="s">
        <v>41</v>
      </c>
      <c r="D10" s="86" t="s">
        <v>41</v>
      </c>
      <c r="H10" s="87" t="s">
        <v>92</v>
      </c>
    </row>
    <row r="11" spans="1:11" ht="30">
      <c r="A11" s="32" t="s">
        <v>29</v>
      </c>
      <c r="B11" s="85">
        <v>4</v>
      </c>
      <c r="C11" s="86" t="s">
        <v>43</v>
      </c>
      <c r="D11" s="86" t="s">
        <v>43</v>
      </c>
      <c r="H11" s="87" t="s">
        <v>93</v>
      </c>
    </row>
    <row r="12" spans="1:11" ht="30">
      <c r="A12" s="32" t="s">
        <v>29</v>
      </c>
      <c r="B12" s="85">
        <v>5</v>
      </c>
      <c r="C12" s="86" t="s">
        <v>44</v>
      </c>
      <c r="D12" s="86" t="s">
        <v>44</v>
      </c>
      <c r="H12" s="87" t="s">
        <v>94</v>
      </c>
    </row>
    <row r="13" spans="1:11" ht="60">
      <c r="A13" s="32" t="s">
        <v>29</v>
      </c>
      <c r="B13" s="85">
        <v>6</v>
      </c>
      <c r="C13" s="86" t="s">
        <v>47</v>
      </c>
      <c r="D13" s="86" t="s">
        <v>47</v>
      </c>
      <c r="H13" s="87" t="s">
        <v>95</v>
      </c>
    </row>
    <row r="14" spans="1:11" ht="60">
      <c r="A14" s="32" t="s">
        <v>29</v>
      </c>
      <c r="B14" s="85">
        <v>7</v>
      </c>
      <c r="C14" s="86" t="s">
        <v>48</v>
      </c>
      <c r="D14" s="86" t="s">
        <v>48</v>
      </c>
      <c r="H14" s="87" t="s">
        <v>96</v>
      </c>
    </row>
    <row r="15" spans="1:11" ht="60">
      <c r="A15" s="32" t="s">
        <v>29</v>
      </c>
      <c r="B15" s="85">
        <v>8</v>
      </c>
      <c r="C15" s="86" t="s">
        <v>52</v>
      </c>
      <c r="D15" s="86" t="s">
        <v>52</v>
      </c>
      <c r="H15" s="87" t="s">
        <v>97</v>
      </c>
    </row>
    <row r="16" spans="1:11" ht="60">
      <c r="A16" s="32" t="s">
        <v>29</v>
      </c>
      <c r="B16" s="85">
        <v>9</v>
      </c>
      <c r="C16" s="86" t="s">
        <v>54</v>
      </c>
      <c r="D16" s="86" t="s">
        <v>54</v>
      </c>
      <c r="H16" s="87" t="s">
        <v>98</v>
      </c>
    </row>
    <row r="17" spans="1:8" ht="45">
      <c r="A17" s="32" t="s">
        <v>29</v>
      </c>
      <c r="B17" s="85">
        <v>10</v>
      </c>
      <c r="C17" s="86" t="s">
        <v>56</v>
      </c>
      <c r="D17" s="86" t="s">
        <v>56</v>
      </c>
      <c r="H17" s="87" t="s">
        <v>99</v>
      </c>
    </row>
    <row r="18" spans="1:8" ht="45">
      <c r="A18" s="32" t="s">
        <v>29</v>
      </c>
      <c r="B18" s="85">
        <v>11</v>
      </c>
      <c r="C18" s="86" t="s">
        <v>60</v>
      </c>
      <c r="D18" s="86" t="s">
        <v>60</v>
      </c>
      <c r="H18" s="87" t="s">
        <v>100</v>
      </c>
    </row>
    <row r="19" spans="1:8" ht="285">
      <c r="A19" s="32" t="s">
        <v>29</v>
      </c>
      <c r="B19" s="85">
        <v>12</v>
      </c>
      <c r="C19" s="86" t="s">
        <v>64</v>
      </c>
      <c r="D19" s="86" t="s">
        <v>64</v>
      </c>
      <c r="H19" s="87" t="s">
        <v>101</v>
      </c>
    </row>
    <row r="20" spans="1:8" ht="210">
      <c r="A20" s="32" t="s">
        <v>29</v>
      </c>
      <c r="B20" s="85">
        <v>13</v>
      </c>
      <c r="C20" s="86" t="s">
        <v>65</v>
      </c>
      <c r="D20" s="86" t="s">
        <v>65</v>
      </c>
      <c r="H20" s="87" t="s">
        <v>102</v>
      </c>
    </row>
    <row r="21" spans="1:8" ht="345">
      <c r="A21" s="32" t="s">
        <v>29</v>
      </c>
      <c r="B21" s="85">
        <v>14</v>
      </c>
      <c r="C21" s="86" t="s">
        <v>66</v>
      </c>
      <c r="D21" s="86" t="s">
        <v>66</v>
      </c>
      <c r="H21" s="87" t="s">
        <v>103</v>
      </c>
    </row>
    <row r="22" spans="1:8" ht="300">
      <c r="A22" s="32" t="s">
        <v>29</v>
      </c>
      <c r="B22" s="85">
        <v>15</v>
      </c>
      <c r="C22" s="86" t="s">
        <v>66</v>
      </c>
      <c r="D22" s="86" t="s">
        <v>66</v>
      </c>
      <c r="H22" s="87" t="s">
        <v>104</v>
      </c>
    </row>
    <row r="23" spans="1:8" ht="315">
      <c r="A23" s="32" t="s">
        <v>29</v>
      </c>
      <c r="B23" s="85">
        <v>16</v>
      </c>
      <c r="C23" s="86" t="s">
        <v>67</v>
      </c>
      <c r="D23" s="86" t="s">
        <v>67</v>
      </c>
      <c r="H23" s="87" t="s">
        <v>105</v>
      </c>
    </row>
    <row r="24" spans="1:8" ht="45">
      <c r="A24" s="32" t="s">
        <v>29</v>
      </c>
      <c r="B24" s="85">
        <v>17</v>
      </c>
      <c r="C24" s="86" t="s">
        <v>68</v>
      </c>
      <c r="D24" s="86" t="s">
        <v>68</v>
      </c>
      <c r="H24" s="87" t="s">
        <v>106</v>
      </c>
    </row>
    <row r="25" spans="1:8" ht="45">
      <c r="A25" s="32" t="s">
        <v>29</v>
      </c>
      <c r="B25" s="85">
        <v>18</v>
      </c>
      <c r="C25" s="86" t="s">
        <v>69</v>
      </c>
      <c r="D25" s="86" t="s">
        <v>69</v>
      </c>
      <c r="H25" s="87" t="s">
        <v>122</v>
      </c>
    </row>
    <row r="26" spans="1:8" ht="45">
      <c r="A26" s="32" t="s">
        <v>29</v>
      </c>
      <c r="B26" s="85">
        <v>19</v>
      </c>
      <c r="C26" s="86" t="s">
        <v>70</v>
      </c>
      <c r="D26" s="86" t="s">
        <v>70</v>
      </c>
      <c r="H26" s="87" t="s">
        <v>107</v>
      </c>
    </row>
    <row r="27" spans="1:8" ht="30">
      <c r="A27" s="32" t="s">
        <v>29</v>
      </c>
      <c r="B27" s="85">
        <v>20</v>
      </c>
      <c r="C27" s="86" t="s">
        <v>71</v>
      </c>
      <c r="D27" s="86" t="s">
        <v>71</v>
      </c>
      <c r="H27" s="87" t="s">
        <v>108</v>
      </c>
    </row>
    <row r="28" spans="1:8" ht="45">
      <c r="A28" s="32" t="s">
        <v>29</v>
      </c>
      <c r="B28" s="85">
        <v>21</v>
      </c>
      <c r="C28" s="86" t="s">
        <v>72</v>
      </c>
      <c r="D28" s="86" t="s">
        <v>72</v>
      </c>
      <c r="H28" s="87" t="s">
        <v>123</v>
      </c>
    </row>
    <row r="29" spans="1:8" ht="45">
      <c r="A29" s="32" t="s">
        <v>29</v>
      </c>
      <c r="B29" s="85">
        <v>22</v>
      </c>
      <c r="C29" s="86" t="s">
        <v>73</v>
      </c>
      <c r="D29" s="86" t="s">
        <v>73</v>
      </c>
      <c r="H29" s="87" t="s">
        <v>109</v>
      </c>
    </row>
    <row r="30" spans="1:8" ht="60">
      <c r="A30" s="32" t="s">
        <v>29</v>
      </c>
      <c r="B30" s="85">
        <v>23</v>
      </c>
      <c r="C30" s="86" t="s">
        <v>74</v>
      </c>
      <c r="D30" s="86" t="s">
        <v>74</v>
      </c>
      <c r="H30" s="87" t="s">
        <v>124</v>
      </c>
    </row>
    <row r="31" spans="1:8" ht="360">
      <c r="A31" s="32" t="s">
        <v>29</v>
      </c>
      <c r="B31" s="85">
        <v>24</v>
      </c>
      <c r="C31" s="86" t="s">
        <v>75</v>
      </c>
      <c r="D31" s="86" t="s">
        <v>75</v>
      </c>
      <c r="H31" s="87" t="s">
        <v>125</v>
      </c>
    </row>
    <row r="32" spans="1:8" ht="270">
      <c r="A32" s="32" t="s">
        <v>29</v>
      </c>
      <c r="B32" s="85">
        <v>25</v>
      </c>
      <c r="C32" s="86" t="s">
        <v>76</v>
      </c>
      <c r="D32" s="86" t="s">
        <v>76</v>
      </c>
      <c r="H32" s="87" t="s">
        <v>110</v>
      </c>
    </row>
    <row r="33" spans="1:8" ht="30">
      <c r="A33" s="32" t="s">
        <v>29</v>
      </c>
      <c r="B33" s="85">
        <v>26</v>
      </c>
      <c r="C33" s="86" t="s">
        <v>77</v>
      </c>
      <c r="D33" s="86" t="s">
        <v>77</v>
      </c>
      <c r="H33" s="87" t="s">
        <v>111</v>
      </c>
    </row>
    <row r="34" spans="1:8" ht="30">
      <c r="A34" s="32" t="s">
        <v>29</v>
      </c>
      <c r="B34" s="85">
        <v>27</v>
      </c>
      <c r="C34" s="86" t="s">
        <v>78</v>
      </c>
      <c r="D34" s="86" t="s">
        <v>78</v>
      </c>
      <c r="H34" s="87" t="s">
        <v>112</v>
      </c>
    </row>
    <row r="35" spans="1:8" ht="180">
      <c r="A35" s="32" t="s">
        <v>29</v>
      </c>
      <c r="B35" s="85">
        <v>28</v>
      </c>
      <c r="C35" s="86" t="s">
        <v>79</v>
      </c>
      <c r="D35" s="86" t="s">
        <v>79</v>
      </c>
      <c r="H35" s="87" t="s">
        <v>113</v>
      </c>
    </row>
    <row r="36" spans="1:8" ht="225">
      <c r="A36" s="32" t="s">
        <v>29</v>
      </c>
      <c r="B36" s="85">
        <v>29</v>
      </c>
      <c r="C36" s="86" t="s">
        <v>80</v>
      </c>
      <c r="D36" s="86" t="s">
        <v>80</v>
      </c>
      <c r="H36" s="87" t="s">
        <v>114</v>
      </c>
    </row>
    <row r="37" spans="1:8" ht="90">
      <c r="A37" s="32" t="s">
        <v>29</v>
      </c>
      <c r="B37" s="85">
        <v>30</v>
      </c>
      <c r="C37" s="86" t="s">
        <v>45</v>
      </c>
      <c r="D37" s="86" t="s">
        <v>45</v>
      </c>
      <c r="H37" s="87" t="s">
        <v>115</v>
      </c>
    </row>
    <row r="38" spans="1:8" ht="45">
      <c r="A38" s="32" t="s">
        <v>29</v>
      </c>
      <c r="B38" s="85">
        <v>31</v>
      </c>
      <c r="C38" s="86" t="s">
        <v>81</v>
      </c>
      <c r="D38" s="86" t="s">
        <v>81</v>
      </c>
      <c r="H38" s="87" t="s">
        <v>116</v>
      </c>
    </row>
  </sheetData>
  <autoFilter ref="A6:P9" xr:uid="{00000000-0001-0000-0000-000000000000}"/>
  <mergeCells count="9">
    <mergeCell ref="B7:D7"/>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9"/>
  <sheetViews>
    <sheetView tabSelected="1" zoomScale="85" zoomScaleNormal="85" workbookViewId="0">
      <selection activeCell="H9" sqref="H9"/>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6" style="1" customWidth="1"/>
    <col min="11" max="11" width="17" style="1" customWidth="1"/>
    <col min="12" max="12" width="30" style="1" customWidth="1"/>
    <col min="13" max="13" width="16.7109375" style="1" customWidth="1"/>
    <col min="14" max="16384" width="9.140625" style="1"/>
  </cols>
  <sheetData>
    <row r="1" spans="1:21">
      <c r="D1" s="75" t="s">
        <v>25</v>
      </c>
      <c r="E1" s="75"/>
      <c r="F1" s="75"/>
      <c r="G1" s="75"/>
      <c r="H1" s="75"/>
      <c r="I1" s="75"/>
      <c r="J1" s="75"/>
      <c r="K1" s="75"/>
      <c r="L1" s="75"/>
      <c r="M1" s="35"/>
    </row>
    <row r="2" spans="1:21" ht="33.75" customHeight="1">
      <c r="D2" s="76" t="s">
        <v>16</v>
      </c>
      <c r="E2" s="76"/>
      <c r="F2" s="76"/>
      <c r="G2" s="76"/>
      <c r="H2" s="76"/>
      <c r="I2" s="76"/>
      <c r="J2" s="76"/>
      <c r="K2" s="14"/>
    </row>
    <row r="3" spans="1:21">
      <c r="B3" s="77" t="s">
        <v>9</v>
      </c>
      <c r="C3" s="77"/>
      <c r="D3" s="77"/>
      <c r="E3" s="78" t="s">
        <v>28</v>
      </c>
      <c r="F3" s="78"/>
      <c r="G3" s="78"/>
      <c r="H3" s="78"/>
      <c r="I3" s="78"/>
      <c r="K3" s="1" t="s">
        <v>10</v>
      </c>
      <c r="L3" s="1" t="s">
        <v>12</v>
      </c>
    </row>
    <row r="4" spans="1:21" s="3" customFormat="1" ht="31.5">
      <c r="A4" s="2"/>
      <c r="B4" s="79" t="s">
        <v>8</v>
      </c>
      <c r="C4" s="79"/>
      <c r="D4" s="79"/>
      <c r="E4" s="80" t="s">
        <v>120</v>
      </c>
      <c r="F4" s="80"/>
      <c r="G4" s="80"/>
      <c r="H4" s="80"/>
      <c r="I4" s="80"/>
      <c r="J4" s="80"/>
      <c r="K4" s="26" t="s">
        <v>11</v>
      </c>
      <c r="L4" s="26" t="s">
        <v>13</v>
      </c>
      <c r="M4" s="37"/>
    </row>
    <row r="5" spans="1:21" s="4" customFormat="1">
      <c r="A5" s="2"/>
      <c r="E5" s="73"/>
      <c r="F5" s="73"/>
      <c r="G5" s="73"/>
      <c r="H5" s="73"/>
      <c r="I5" s="73"/>
      <c r="J5" s="25"/>
      <c r="K5" s="25"/>
      <c r="L5" s="25"/>
      <c r="M5" s="38"/>
    </row>
    <row r="6" spans="1:21" ht="47.25">
      <c r="A6" s="5"/>
      <c r="B6" s="42" t="s">
        <v>2</v>
      </c>
      <c r="C6" s="42" t="s">
        <v>0</v>
      </c>
      <c r="D6" s="42" t="s">
        <v>1</v>
      </c>
      <c r="E6" s="42" t="s">
        <v>3</v>
      </c>
      <c r="F6" s="42" t="s">
        <v>17</v>
      </c>
      <c r="G6" s="15" t="s">
        <v>18</v>
      </c>
      <c r="H6" s="42" t="s">
        <v>19</v>
      </c>
      <c r="I6" s="42" t="s">
        <v>20</v>
      </c>
      <c r="J6" s="42" t="s">
        <v>21</v>
      </c>
      <c r="K6" s="42" t="s">
        <v>22</v>
      </c>
      <c r="L6" s="42" t="s">
        <v>23</v>
      </c>
      <c r="M6" s="39" t="s">
        <v>30</v>
      </c>
    </row>
    <row r="7" spans="1:21">
      <c r="A7" s="5"/>
      <c r="B7" s="42">
        <v>1</v>
      </c>
      <c r="C7" s="74">
        <v>2</v>
      </c>
      <c r="D7" s="74"/>
      <c r="E7" s="74"/>
      <c r="F7" s="42">
        <v>3</v>
      </c>
      <c r="G7" s="48">
        <v>4</v>
      </c>
      <c r="H7" s="42">
        <v>5</v>
      </c>
      <c r="I7" s="42">
        <v>6</v>
      </c>
      <c r="J7" s="42">
        <v>7</v>
      </c>
      <c r="K7" s="42">
        <v>8</v>
      </c>
      <c r="L7" s="23">
        <v>9</v>
      </c>
      <c r="M7" s="40"/>
    </row>
    <row r="8" spans="1:21" ht="90">
      <c r="A8" s="33"/>
      <c r="B8" s="32" t="s">
        <v>29</v>
      </c>
      <c r="C8" s="49">
        <v>1</v>
      </c>
      <c r="D8" s="50" t="s">
        <v>34</v>
      </c>
      <c r="E8" s="50" t="s">
        <v>34</v>
      </c>
      <c r="F8" s="85" t="s">
        <v>32</v>
      </c>
      <c r="G8" s="85">
        <v>100</v>
      </c>
      <c r="H8" s="44"/>
      <c r="I8" s="43"/>
      <c r="J8" s="43">
        <f>H8*G8</f>
        <v>0</v>
      </c>
      <c r="K8" s="43">
        <f>I8*G8</f>
        <v>0</v>
      </c>
      <c r="L8" s="51" t="s">
        <v>126</v>
      </c>
      <c r="M8" s="88">
        <v>29812.5</v>
      </c>
      <c r="N8" s="41"/>
      <c r="O8" s="41"/>
      <c r="P8" s="41"/>
      <c r="Q8" s="41"/>
      <c r="R8" s="41"/>
      <c r="S8" s="41"/>
      <c r="T8" s="41"/>
      <c r="U8" s="41"/>
    </row>
    <row r="9" spans="1:21" ht="90">
      <c r="B9" s="32" t="s">
        <v>29</v>
      </c>
      <c r="C9" s="49">
        <v>2</v>
      </c>
      <c r="D9" s="50" t="s">
        <v>35</v>
      </c>
      <c r="E9" s="50" t="s">
        <v>35</v>
      </c>
      <c r="F9" s="85" t="s">
        <v>32</v>
      </c>
      <c r="G9" s="85">
        <v>25</v>
      </c>
      <c r="H9" s="44"/>
      <c r="I9" s="43"/>
      <c r="J9" s="43">
        <f t="shared" ref="J9:J38" si="0">H9*G9</f>
        <v>0</v>
      </c>
      <c r="K9" s="43">
        <f t="shared" ref="K9:K38" si="1">I9*G9</f>
        <v>0</v>
      </c>
      <c r="L9" s="51" t="s">
        <v>126</v>
      </c>
      <c r="M9" s="88">
        <v>4865.2</v>
      </c>
      <c r="N9" s="41"/>
      <c r="O9" s="41"/>
      <c r="P9" s="41"/>
      <c r="Q9" s="41"/>
      <c r="R9" s="41"/>
      <c r="S9" s="41"/>
      <c r="T9" s="41"/>
      <c r="U9" s="41"/>
    </row>
    <row r="10" spans="1:21" ht="90">
      <c r="B10" s="32" t="s">
        <v>29</v>
      </c>
      <c r="C10" s="49">
        <v>3</v>
      </c>
      <c r="D10" s="50" t="s">
        <v>36</v>
      </c>
      <c r="E10" s="50" t="s">
        <v>36</v>
      </c>
      <c r="F10" s="85" t="s">
        <v>32</v>
      </c>
      <c r="G10" s="85">
        <v>20</v>
      </c>
      <c r="H10" s="44"/>
      <c r="I10" s="44"/>
      <c r="J10" s="43">
        <f t="shared" si="0"/>
        <v>0</v>
      </c>
      <c r="K10" s="43">
        <f t="shared" si="1"/>
        <v>0</v>
      </c>
      <c r="L10" s="51" t="s">
        <v>126</v>
      </c>
      <c r="M10" s="88">
        <v>4782.5</v>
      </c>
    </row>
    <row r="11" spans="1:21" ht="90">
      <c r="B11" s="32" t="s">
        <v>29</v>
      </c>
      <c r="C11" s="49">
        <v>4</v>
      </c>
      <c r="D11" s="50" t="s">
        <v>37</v>
      </c>
      <c r="E11" s="50" t="s">
        <v>37</v>
      </c>
      <c r="F11" s="85" t="s">
        <v>32</v>
      </c>
      <c r="G11" s="85">
        <v>110</v>
      </c>
      <c r="H11" s="44"/>
      <c r="I11" s="44"/>
      <c r="J11" s="43">
        <f t="shared" si="0"/>
        <v>0</v>
      </c>
      <c r="K11" s="43">
        <f t="shared" si="1"/>
        <v>0</v>
      </c>
      <c r="L11" s="51" t="s">
        <v>126</v>
      </c>
      <c r="M11" s="88">
        <v>62726.58</v>
      </c>
    </row>
    <row r="12" spans="1:21" ht="90">
      <c r="B12" s="32" t="s">
        <v>29</v>
      </c>
      <c r="C12" s="49">
        <v>5</v>
      </c>
      <c r="D12" s="50" t="s">
        <v>38</v>
      </c>
      <c r="E12" s="50" t="s">
        <v>38</v>
      </c>
      <c r="F12" s="85" t="s">
        <v>32</v>
      </c>
      <c r="G12" s="85">
        <v>60</v>
      </c>
      <c r="H12" s="44"/>
      <c r="I12" s="44"/>
      <c r="J12" s="43">
        <f t="shared" si="0"/>
        <v>0</v>
      </c>
      <c r="K12" s="43">
        <f t="shared" si="1"/>
        <v>0</v>
      </c>
      <c r="L12" s="51" t="s">
        <v>126</v>
      </c>
      <c r="M12" s="88">
        <v>34214.499999999993</v>
      </c>
    </row>
    <row r="13" spans="1:21" ht="90">
      <c r="B13" s="32" t="s">
        <v>29</v>
      </c>
      <c r="C13" s="49">
        <v>6</v>
      </c>
      <c r="D13" s="50" t="s">
        <v>39</v>
      </c>
      <c r="E13" s="50" t="s">
        <v>39</v>
      </c>
      <c r="F13" s="85" t="s">
        <v>32</v>
      </c>
      <c r="G13" s="85">
        <v>4205</v>
      </c>
      <c r="H13" s="44"/>
      <c r="I13" s="44"/>
      <c r="J13" s="43">
        <f t="shared" si="0"/>
        <v>0</v>
      </c>
      <c r="K13" s="43">
        <f t="shared" si="1"/>
        <v>0</v>
      </c>
      <c r="L13" s="51" t="s">
        <v>126</v>
      </c>
      <c r="M13" s="88">
        <v>40998.75</v>
      </c>
    </row>
    <row r="14" spans="1:21" ht="90">
      <c r="B14" s="32" t="s">
        <v>29</v>
      </c>
      <c r="C14" s="49">
        <v>7</v>
      </c>
      <c r="D14" s="50" t="s">
        <v>40</v>
      </c>
      <c r="E14" s="50" t="s">
        <v>40</v>
      </c>
      <c r="F14" s="85" t="s">
        <v>32</v>
      </c>
      <c r="G14" s="85">
        <v>1385</v>
      </c>
      <c r="H14" s="44"/>
      <c r="I14" s="44"/>
      <c r="J14" s="43">
        <f t="shared" si="0"/>
        <v>0</v>
      </c>
      <c r="K14" s="43">
        <f t="shared" si="1"/>
        <v>0</v>
      </c>
      <c r="L14" s="51" t="s">
        <v>126</v>
      </c>
      <c r="M14" s="88">
        <v>13503.75</v>
      </c>
    </row>
    <row r="15" spans="1:21" ht="90">
      <c r="B15" s="32" t="s">
        <v>29</v>
      </c>
      <c r="C15" s="49">
        <v>8</v>
      </c>
      <c r="D15" s="50" t="s">
        <v>41</v>
      </c>
      <c r="E15" s="50" t="s">
        <v>41</v>
      </c>
      <c r="F15" s="85" t="s">
        <v>117</v>
      </c>
      <c r="G15" s="85">
        <v>100</v>
      </c>
      <c r="H15" s="44"/>
      <c r="I15" s="44"/>
      <c r="J15" s="43">
        <f t="shared" si="0"/>
        <v>0</v>
      </c>
      <c r="K15" s="43">
        <f t="shared" si="1"/>
        <v>0</v>
      </c>
      <c r="L15" s="51" t="s">
        <v>126</v>
      </c>
      <c r="M15" s="88">
        <v>3333.33</v>
      </c>
    </row>
    <row r="16" spans="1:21" ht="90">
      <c r="B16" s="32" t="s">
        <v>29</v>
      </c>
      <c r="C16" s="49">
        <v>9</v>
      </c>
      <c r="D16" s="50" t="s">
        <v>42</v>
      </c>
      <c r="E16" s="50" t="s">
        <v>42</v>
      </c>
      <c r="F16" s="85" t="s">
        <v>32</v>
      </c>
      <c r="G16" s="85">
        <v>995</v>
      </c>
      <c r="H16" s="44"/>
      <c r="I16" s="44"/>
      <c r="J16" s="43">
        <f t="shared" si="0"/>
        <v>0</v>
      </c>
      <c r="K16" s="43">
        <f t="shared" si="1"/>
        <v>0</v>
      </c>
      <c r="L16" s="51" t="s">
        <v>126</v>
      </c>
      <c r="M16" s="88">
        <v>25969.500000000004</v>
      </c>
    </row>
    <row r="17" spans="2:13" ht="90">
      <c r="B17" s="32" t="s">
        <v>29</v>
      </c>
      <c r="C17" s="49">
        <v>10</v>
      </c>
      <c r="D17" s="50" t="s">
        <v>43</v>
      </c>
      <c r="E17" s="50" t="s">
        <v>43</v>
      </c>
      <c r="F17" s="85" t="s">
        <v>32</v>
      </c>
      <c r="G17" s="85">
        <v>50</v>
      </c>
      <c r="H17" s="44"/>
      <c r="I17" s="44"/>
      <c r="J17" s="43">
        <f t="shared" si="0"/>
        <v>0</v>
      </c>
      <c r="K17" s="43">
        <f t="shared" si="1"/>
        <v>0</v>
      </c>
      <c r="L17" s="51" t="s">
        <v>126</v>
      </c>
      <c r="M17" s="88">
        <v>72392.500000000015</v>
      </c>
    </row>
    <row r="18" spans="2:13" ht="90">
      <c r="B18" s="32" t="s">
        <v>29</v>
      </c>
      <c r="C18" s="49">
        <v>11</v>
      </c>
      <c r="D18" s="50" t="s">
        <v>44</v>
      </c>
      <c r="E18" s="50" t="s">
        <v>44</v>
      </c>
      <c r="F18" s="85" t="s">
        <v>32</v>
      </c>
      <c r="G18" s="85">
        <v>42</v>
      </c>
      <c r="H18" s="44"/>
      <c r="I18" s="44"/>
      <c r="J18" s="43">
        <f t="shared" si="0"/>
        <v>0</v>
      </c>
      <c r="K18" s="43">
        <f t="shared" si="1"/>
        <v>0</v>
      </c>
      <c r="L18" s="51" t="s">
        <v>126</v>
      </c>
      <c r="M18" s="88">
        <v>109387.95</v>
      </c>
    </row>
    <row r="19" spans="2:13" ht="90">
      <c r="B19" s="32" t="s">
        <v>29</v>
      </c>
      <c r="C19" s="49">
        <v>12</v>
      </c>
      <c r="D19" s="50" t="s">
        <v>45</v>
      </c>
      <c r="E19" s="50" t="s">
        <v>82</v>
      </c>
      <c r="F19" s="85" t="s">
        <v>32</v>
      </c>
      <c r="G19" s="85">
        <v>1308</v>
      </c>
      <c r="H19" s="44"/>
      <c r="I19" s="44"/>
      <c r="J19" s="43">
        <f t="shared" si="0"/>
        <v>0</v>
      </c>
      <c r="K19" s="43">
        <f t="shared" si="1"/>
        <v>0</v>
      </c>
      <c r="L19" s="51" t="s">
        <v>126</v>
      </c>
      <c r="M19" s="88">
        <v>1381629.4999999998</v>
      </c>
    </row>
    <row r="20" spans="2:13" ht="90">
      <c r="B20" s="32" t="s">
        <v>29</v>
      </c>
      <c r="C20" s="49">
        <v>13</v>
      </c>
      <c r="D20" s="50" t="s">
        <v>46</v>
      </c>
      <c r="E20" s="50" t="s">
        <v>82</v>
      </c>
      <c r="F20" s="85" t="s">
        <v>32</v>
      </c>
      <c r="G20" s="85">
        <v>7</v>
      </c>
      <c r="H20" s="44"/>
      <c r="I20" s="44"/>
      <c r="J20" s="43">
        <f t="shared" si="0"/>
        <v>0</v>
      </c>
      <c r="K20" s="43">
        <f t="shared" si="1"/>
        <v>0</v>
      </c>
      <c r="L20" s="51" t="s">
        <v>126</v>
      </c>
      <c r="M20" s="88">
        <v>3733.33</v>
      </c>
    </row>
    <row r="21" spans="2:13" ht="90">
      <c r="B21" s="32" t="s">
        <v>29</v>
      </c>
      <c r="C21" s="49">
        <v>14</v>
      </c>
      <c r="D21" s="50" t="s">
        <v>47</v>
      </c>
      <c r="E21" s="50" t="s">
        <v>47</v>
      </c>
      <c r="F21" s="85" t="s">
        <v>32</v>
      </c>
      <c r="G21" s="85">
        <v>1140</v>
      </c>
      <c r="H21" s="44"/>
      <c r="I21" s="44"/>
      <c r="J21" s="43">
        <f t="shared" si="0"/>
        <v>0</v>
      </c>
      <c r="K21" s="43">
        <f t="shared" si="1"/>
        <v>0</v>
      </c>
      <c r="L21" s="51" t="s">
        <v>126</v>
      </c>
      <c r="M21" s="88">
        <v>778050</v>
      </c>
    </row>
    <row r="22" spans="2:13" ht="90">
      <c r="B22" s="32" t="s">
        <v>29</v>
      </c>
      <c r="C22" s="49">
        <v>15</v>
      </c>
      <c r="D22" s="50" t="s">
        <v>48</v>
      </c>
      <c r="E22" s="50" t="s">
        <v>48</v>
      </c>
      <c r="F22" s="85" t="s">
        <v>32</v>
      </c>
      <c r="G22" s="85">
        <v>1400</v>
      </c>
      <c r="H22" s="44"/>
      <c r="I22" s="44"/>
      <c r="J22" s="43">
        <f t="shared" si="0"/>
        <v>0</v>
      </c>
      <c r="K22" s="43">
        <f t="shared" si="1"/>
        <v>0</v>
      </c>
      <c r="L22" s="51" t="s">
        <v>126</v>
      </c>
      <c r="M22" s="88">
        <v>968333.33</v>
      </c>
    </row>
    <row r="23" spans="2:13" ht="90">
      <c r="B23" s="32" t="s">
        <v>29</v>
      </c>
      <c r="C23" s="49">
        <v>16</v>
      </c>
      <c r="D23" s="50" t="s">
        <v>49</v>
      </c>
      <c r="E23" s="50" t="s">
        <v>83</v>
      </c>
      <c r="F23" s="85" t="s">
        <v>32</v>
      </c>
      <c r="G23" s="85">
        <v>475</v>
      </c>
      <c r="H23" s="44"/>
      <c r="I23" s="44"/>
      <c r="J23" s="43">
        <f t="shared" si="0"/>
        <v>0</v>
      </c>
      <c r="K23" s="43">
        <f t="shared" si="1"/>
        <v>0</v>
      </c>
      <c r="L23" s="51" t="s">
        <v>126</v>
      </c>
      <c r="M23" s="88">
        <v>565250</v>
      </c>
    </row>
    <row r="24" spans="2:13" ht="90">
      <c r="B24" s="32" t="s">
        <v>29</v>
      </c>
      <c r="C24" s="49">
        <v>17</v>
      </c>
      <c r="D24" s="50" t="s">
        <v>50</v>
      </c>
      <c r="E24" s="50" t="s">
        <v>84</v>
      </c>
      <c r="F24" s="85" t="s">
        <v>32</v>
      </c>
      <c r="G24" s="85">
        <v>33</v>
      </c>
      <c r="H24" s="44"/>
      <c r="I24" s="44"/>
      <c r="J24" s="43">
        <f t="shared" si="0"/>
        <v>0</v>
      </c>
      <c r="K24" s="43">
        <f t="shared" si="1"/>
        <v>0</v>
      </c>
      <c r="L24" s="51" t="s">
        <v>126</v>
      </c>
      <c r="M24" s="88">
        <v>107374.02</v>
      </c>
    </row>
    <row r="25" spans="2:13" ht="90">
      <c r="B25" s="32" t="s">
        <v>29</v>
      </c>
      <c r="C25" s="49">
        <v>18</v>
      </c>
      <c r="D25" s="50" t="s">
        <v>51</v>
      </c>
      <c r="E25" s="50" t="s">
        <v>85</v>
      </c>
      <c r="F25" s="85" t="s">
        <v>32</v>
      </c>
      <c r="G25" s="85">
        <v>20</v>
      </c>
      <c r="H25" s="44"/>
      <c r="I25" s="44"/>
      <c r="J25" s="43">
        <f t="shared" si="0"/>
        <v>0</v>
      </c>
      <c r="K25" s="43">
        <f t="shared" si="1"/>
        <v>0</v>
      </c>
      <c r="L25" s="51" t="s">
        <v>126</v>
      </c>
      <c r="M25" s="88">
        <v>246466.66</v>
      </c>
    </row>
    <row r="26" spans="2:13" ht="90">
      <c r="B26" s="32" t="s">
        <v>29</v>
      </c>
      <c r="C26" s="49">
        <v>19</v>
      </c>
      <c r="D26" s="50" t="s">
        <v>52</v>
      </c>
      <c r="E26" s="50" t="s">
        <v>52</v>
      </c>
      <c r="F26" s="85" t="s">
        <v>32</v>
      </c>
      <c r="G26" s="85">
        <v>337</v>
      </c>
      <c r="H26" s="44"/>
      <c r="I26" s="44"/>
      <c r="J26" s="43">
        <f t="shared" si="0"/>
        <v>0</v>
      </c>
      <c r="K26" s="43">
        <f t="shared" si="1"/>
        <v>0</v>
      </c>
      <c r="L26" s="51" t="s">
        <v>126</v>
      </c>
      <c r="M26" s="88">
        <v>33907.81</v>
      </c>
    </row>
    <row r="27" spans="2:13" ht="90">
      <c r="B27" s="32" t="s">
        <v>29</v>
      </c>
      <c r="C27" s="49">
        <v>20</v>
      </c>
      <c r="D27" s="50" t="s">
        <v>53</v>
      </c>
      <c r="E27" s="50" t="s">
        <v>53</v>
      </c>
      <c r="F27" s="85" t="s">
        <v>118</v>
      </c>
      <c r="G27" s="85">
        <v>400</v>
      </c>
      <c r="H27" s="44"/>
      <c r="I27" s="44"/>
      <c r="J27" s="43">
        <f t="shared" si="0"/>
        <v>0</v>
      </c>
      <c r="K27" s="43">
        <f t="shared" si="1"/>
        <v>0</v>
      </c>
      <c r="L27" s="51" t="s">
        <v>126</v>
      </c>
      <c r="M27" s="88">
        <v>42456</v>
      </c>
    </row>
    <row r="28" spans="2:13" ht="90">
      <c r="B28" s="32" t="s">
        <v>29</v>
      </c>
      <c r="C28" s="49">
        <v>21</v>
      </c>
      <c r="D28" s="50" t="s">
        <v>54</v>
      </c>
      <c r="E28" s="50" t="s">
        <v>54</v>
      </c>
      <c r="F28" s="85" t="s">
        <v>32</v>
      </c>
      <c r="G28" s="85">
        <v>48</v>
      </c>
      <c r="H28" s="44"/>
      <c r="I28" s="44"/>
      <c r="J28" s="43">
        <f t="shared" si="0"/>
        <v>0</v>
      </c>
      <c r="K28" s="43">
        <f t="shared" si="1"/>
        <v>0</v>
      </c>
      <c r="L28" s="51" t="s">
        <v>126</v>
      </c>
      <c r="M28" s="89">
        <v>126000</v>
      </c>
    </row>
    <row r="29" spans="2:13" ht="90">
      <c r="B29" s="32" t="s">
        <v>29</v>
      </c>
      <c r="C29" s="49">
        <v>22</v>
      </c>
      <c r="D29" s="50" t="s">
        <v>55</v>
      </c>
      <c r="E29" s="50" t="s">
        <v>86</v>
      </c>
      <c r="F29" s="85" t="s">
        <v>119</v>
      </c>
      <c r="G29" s="85">
        <v>50</v>
      </c>
      <c r="H29" s="44"/>
      <c r="I29" s="44"/>
      <c r="J29" s="43">
        <f t="shared" si="0"/>
        <v>0</v>
      </c>
      <c r="K29" s="43">
        <f t="shared" si="1"/>
        <v>0</v>
      </c>
      <c r="L29" s="51" t="s">
        <v>126</v>
      </c>
      <c r="M29" s="89">
        <v>17167.5</v>
      </c>
    </row>
    <row r="30" spans="2:13" ht="90">
      <c r="B30" s="32" t="s">
        <v>29</v>
      </c>
      <c r="C30" s="49">
        <v>23</v>
      </c>
      <c r="D30" s="50" t="s">
        <v>56</v>
      </c>
      <c r="E30" s="50" t="s">
        <v>56</v>
      </c>
      <c r="F30" s="85" t="s">
        <v>32</v>
      </c>
      <c r="G30" s="85">
        <v>920</v>
      </c>
      <c r="H30" s="44"/>
      <c r="I30" s="44"/>
      <c r="J30" s="43">
        <f t="shared" si="0"/>
        <v>0</v>
      </c>
      <c r="K30" s="43">
        <f t="shared" si="1"/>
        <v>0</v>
      </c>
      <c r="L30" s="51" t="s">
        <v>126</v>
      </c>
      <c r="M30" s="89">
        <v>26950.3</v>
      </c>
    </row>
    <row r="31" spans="2:13" ht="90">
      <c r="B31" s="32" t="s">
        <v>29</v>
      </c>
      <c r="C31" s="49">
        <v>24</v>
      </c>
      <c r="D31" s="50" t="s">
        <v>57</v>
      </c>
      <c r="E31" s="50" t="s">
        <v>87</v>
      </c>
      <c r="F31" s="85" t="s">
        <v>32</v>
      </c>
      <c r="G31" s="85">
        <v>15</v>
      </c>
      <c r="H31" s="44"/>
      <c r="I31" s="44"/>
      <c r="J31" s="43">
        <f t="shared" si="0"/>
        <v>0</v>
      </c>
      <c r="K31" s="43">
        <f t="shared" si="1"/>
        <v>0</v>
      </c>
      <c r="L31" s="51" t="s">
        <v>126</v>
      </c>
      <c r="M31" s="89">
        <v>118500</v>
      </c>
    </row>
    <row r="32" spans="2:13" ht="90">
      <c r="B32" s="32" t="s">
        <v>29</v>
      </c>
      <c r="C32" s="49">
        <v>25</v>
      </c>
      <c r="D32" s="50" t="s">
        <v>58</v>
      </c>
      <c r="E32" s="50" t="s">
        <v>88</v>
      </c>
      <c r="F32" s="85" t="s">
        <v>32</v>
      </c>
      <c r="G32" s="85">
        <v>350</v>
      </c>
      <c r="H32" s="44"/>
      <c r="I32" s="44"/>
      <c r="J32" s="43">
        <f t="shared" si="0"/>
        <v>0</v>
      </c>
      <c r="K32" s="43">
        <f t="shared" si="1"/>
        <v>0</v>
      </c>
      <c r="L32" s="51" t="s">
        <v>126</v>
      </c>
      <c r="M32" s="89">
        <v>525000</v>
      </c>
    </row>
    <row r="33" spans="2:13" ht="90">
      <c r="B33" s="32" t="s">
        <v>29</v>
      </c>
      <c r="C33" s="49">
        <v>26</v>
      </c>
      <c r="D33" s="50" t="s">
        <v>59</v>
      </c>
      <c r="E33" s="50" t="s">
        <v>89</v>
      </c>
      <c r="F33" s="85" t="s">
        <v>32</v>
      </c>
      <c r="G33" s="85">
        <v>20</v>
      </c>
      <c r="H33" s="44"/>
      <c r="I33" s="44"/>
      <c r="J33" s="43">
        <f t="shared" si="0"/>
        <v>0</v>
      </c>
      <c r="K33" s="43">
        <f t="shared" si="1"/>
        <v>0</v>
      </c>
      <c r="L33" s="51" t="s">
        <v>126</v>
      </c>
      <c r="M33" s="89">
        <v>166.67</v>
      </c>
    </row>
    <row r="34" spans="2:13" ht="90">
      <c r="B34" s="32" t="s">
        <v>29</v>
      </c>
      <c r="C34" s="49">
        <v>27</v>
      </c>
      <c r="D34" s="50" t="s">
        <v>60</v>
      </c>
      <c r="E34" s="50" t="s">
        <v>60</v>
      </c>
      <c r="F34" s="85" t="s">
        <v>32</v>
      </c>
      <c r="G34" s="85">
        <v>50</v>
      </c>
      <c r="H34" s="44"/>
      <c r="I34" s="44"/>
      <c r="J34" s="43">
        <f t="shared" si="0"/>
        <v>0</v>
      </c>
      <c r="K34" s="43">
        <f t="shared" si="1"/>
        <v>0</v>
      </c>
      <c r="L34" s="51" t="s">
        <v>126</v>
      </c>
      <c r="M34" s="89">
        <v>833.33</v>
      </c>
    </row>
    <row r="35" spans="2:13" ht="90">
      <c r="B35" s="32" t="s">
        <v>29</v>
      </c>
      <c r="C35" s="49">
        <v>28</v>
      </c>
      <c r="D35" s="50" t="s">
        <v>61</v>
      </c>
      <c r="E35" s="50" t="s">
        <v>61</v>
      </c>
      <c r="F35" s="85" t="s">
        <v>32</v>
      </c>
      <c r="G35" s="85">
        <v>10</v>
      </c>
      <c r="H35" s="44"/>
      <c r="I35" s="44"/>
      <c r="J35" s="43">
        <f t="shared" si="0"/>
        <v>0</v>
      </c>
      <c r="K35" s="43">
        <f t="shared" si="1"/>
        <v>0</v>
      </c>
      <c r="L35" s="51" t="s">
        <v>126</v>
      </c>
      <c r="M35" s="89">
        <v>170000</v>
      </c>
    </row>
    <row r="36" spans="2:13" ht="90">
      <c r="B36" s="32" t="s">
        <v>29</v>
      </c>
      <c r="C36" s="49">
        <v>29</v>
      </c>
      <c r="D36" s="50" t="s">
        <v>62</v>
      </c>
      <c r="E36" s="50" t="s">
        <v>62</v>
      </c>
      <c r="F36" s="85" t="s">
        <v>32</v>
      </c>
      <c r="G36" s="85">
        <v>50</v>
      </c>
      <c r="H36" s="44"/>
      <c r="I36" s="44"/>
      <c r="J36" s="43">
        <f t="shared" si="0"/>
        <v>0</v>
      </c>
      <c r="K36" s="43">
        <f t="shared" si="1"/>
        <v>0</v>
      </c>
      <c r="L36" s="51" t="s">
        <v>126</v>
      </c>
      <c r="M36" s="89">
        <v>110000</v>
      </c>
    </row>
    <row r="37" spans="2:13" ht="90">
      <c r="B37" s="32" t="s">
        <v>29</v>
      </c>
      <c r="C37" s="49">
        <v>30</v>
      </c>
      <c r="D37" s="50" t="s">
        <v>63</v>
      </c>
      <c r="E37" s="50" t="s">
        <v>63</v>
      </c>
      <c r="F37" s="85" t="s">
        <v>32</v>
      </c>
      <c r="G37" s="85">
        <v>100</v>
      </c>
      <c r="H37" s="44"/>
      <c r="I37" s="44"/>
      <c r="J37" s="43">
        <f t="shared" si="0"/>
        <v>0</v>
      </c>
      <c r="K37" s="43">
        <f t="shared" si="1"/>
        <v>0</v>
      </c>
      <c r="L37" s="51" t="s">
        <v>126</v>
      </c>
      <c r="M37" s="89">
        <v>2150</v>
      </c>
    </row>
    <row r="38" spans="2:13" ht="90">
      <c r="B38" s="32" t="s">
        <v>29</v>
      </c>
      <c r="C38" s="49">
        <v>31</v>
      </c>
      <c r="D38" s="50" t="s">
        <v>64</v>
      </c>
      <c r="E38" s="50" t="s">
        <v>64</v>
      </c>
      <c r="F38" s="85" t="s">
        <v>32</v>
      </c>
      <c r="G38" s="85">
        <v>20</v>
      </c>
      <c r="H38" s="44"/>
      <c r="I38" s="44"/>
      <c r="J38" s="43">
        <f t="shared" si="0"/>
        <v>0</v>
      </c>
      <c r="K38" s="43">
        <f t="shared" si="1"/>
        <v>0</v>
      </c>
      <c r="L38" s="51" t="s">
        <v>126</v>
      </c>
      <c r="M38" s="89">
        <v>522.00000000000011</v>
      </c>
    </row>
    <row r="39" spans="2:13">
      <c r="M39" s="90">
        <f>SUM(M8:M38)</f>
        <v>5626477.5099999988</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1" t="s">
        <v>24</v>
      </c>
      <c r="I12" s="81"/>
      <c r="J12" s="7" t="e">
        <f>SUM(#REF!)</f>
        <v>#REF!</v>
      </c>
      <c r="K12" s="7" t="e">
        <f>SUM(#REF!)</f>
        <v>#REF!</v>
      </c>
      <c r="L12" s="9"/>
    </row>
    <row r="13" spans="2:12" s="1" customFormat="1" ht="15.75">
      <c r="F13" s="6"/>
    </row>
    <row r="14" spans="2:12" s="1" customFormat="1" ht="15.75">
      <c r="F14" s="6"/>
    </row>
    <row r="15" spans="2:12" s="8" customFormat="1" ht="20.25">
      <c r="D15" s="8" t="s">
        <v>14</v>
      </c>
    </row>
    <row r="16" spans="2:12" s="8" customFormat="1" ht="20.25"/>
    <row r="17" spans="4:4" s="8" customFormat="1" ht="20.25">
      <c r="D17" s="8"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2025-04-04T07:25:23Z</dcterms:modified>
</cp:coreProperties>
</file>