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11760" activeTab="0"/>
  </bookViews>
  <sheets>
    <sheet name="TenderPosEmptyTemplate" sheetId="1" r:id="rId1"/>
    <sheet name="Sheet1" sheetId="2" r:id="rId2"/>
  </sheets>
  <definedNames>
    <definedName name="_xlnm._FilterDatabase" localSheetId="0" hidden="1">'TenderPosEmptyTemplate'!$I$1:$I$442</definedName>
  </definedNames>
  <calcPr calcId="145621"/>
  <extLst/>
</workbook>
</file>

<file path=xl/sharedStrings.xml><?xml version="1.0" encoding="utf-8"?>
<sst xmlns="http://schemas.openxmlformats.org/spreadsheetml/2006/main" count="905" uniqueCount="216">
  <si>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</si>
  <si>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</si>
  <si>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</si>
  <si>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</si>
  <si>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</si>
  <si>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</si>
  <si>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</si>
  <si>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</si>
  <si>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</si>
  <si>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</si>
  <si>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</si>
  <si>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</si>
  <si>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</si>
  <si>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</si>
  <si>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</si>
  <si>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</si>
  <si>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</si>
  <si>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</si>
  <si>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</si>
  <si>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</si>
  <si>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</si>
  <si>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</si>
  <si>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</si>
  <si>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</si>
  <si>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</si>
  <si>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</si>
  <si>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</si>
  <si>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</si>
  <si>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</si>
  <si>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</si>
  <si>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</si>
  <si>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</si>
  <si>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</si>
  <si>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</si>
  <si>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</si>
  <si>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</si>
  <si>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</si>
  <si>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</si>
  <si>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</si>
  <si>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</si>
  <si>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</si>
  <si>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</si>
  <si>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</si>
  <si>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</si>
  <si>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</si>
  <si>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</si>
  <si>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</si>
  <si>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</si>
  <si>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</si>
  <si>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</si>
  <si>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</si>
  <si>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</si>
  <si>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</si>
  <si>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</si>
  <si>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</si>
  <si>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</si>
  <si>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</si>
  <si>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</si>
  <si>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</si>
  <si>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</si>
  <si>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</si>
  <si>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</si>
  <si>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</si>
  <si>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</si>
  <si>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30.12.2021</t>
  </si>
  <si>
    <r>
      <t xml:space="preserve">Scaun pliant: </t>
    </r>
    <r>
      <rPr>
        <sz val="10"/>
        <color indexed="8"/>
        <rFont val="Times New Roman"/>
        <family val="1"/>
      </rPr>
      <t xml:space="preserve"> Salonul 1-7;</t>
    </r>
    <r>
      <rPr>
        <sz val="10"/>
        <color indexed="8"/>
        <rFont val="Times New Roman"/>
        <family val="1"/>
      </rPr>
      <t xml:space="preserve">
Model: SP - 05
* Spetează și șezut - plastic durabilz
* Cadru pliabil - metal vopsit ın̂ câmp electromagnetic</t>
    </r>
  </si>
  <si>
    <t>Taburetă: ospătăria
Model: Boom Black K-02 negru
* Șezut din plastic
* Picioare din metal</t>
  </si>
  <si>
    <t>Scaun: sala de proceduri; sala de examinări; recepția; cabinet asistenta superioară; vestiar.
Model: Poli - 05, culoare bej</t>
  </si>
  <si>
    <t>Fotoliu de birou: ordinatoriu; recepție / Model: F-63, culoare gri
* Tapițat - pânză, plasă elastică, piele ecologică
* Lățime - 570 mm
* Adâncime - 550 mm
* Inălțime minimală - 1140 mm
* Inălțime maximală - 1250 mm
* Inălțime spătar - 710 mm
* Sarcină maximală admisă - 120 kg
* Picioare - plastic
* Carcasă metalica</t>
  </si>
  <si>
    <t>Fotoliu de birou: ordinatoriu; cabinet șef secție; cabinet asistenta superioară / Model: FREEMAN
cu suport pentru picioare, culoare neagră</t>
  </si>
  <si>
    <t>Vestiar//Dulap pentru haine: 
5 buc. cu deschidere de dreapta, 10 buc. cu deschidere de stânga
* Carcasă - PAL / ABS 22 * 0.4 mm
* Fasadă - PAL / ABS 22 * 2 mm
* Picior - H-100 mm rezistent la umezeală
* Balama - Samet Invo soft, cu ın̂ chidere selențioasă
* Bară pentru haine D-25 mm
* Ușa cu lacăt</t>
  </si>
  <si>
    <t>Vestiar// Dulap pentru albituri
* Carcasă - PAL / ABS 22 * 0.4 mm
* Fasadă - PAL / ABS 22 * 2 mm
* Picior - H-100 mm rezistent la umezeală
* Balama - Samet Invo soft, cu ın̂ chidere selențioasă
* Mın̂ er din aluminiu</t>
  </si>
  <si>
    <t>Vestiar// Masă de scris.
* Blat - PAL / ABS 22 * 2 mm
* Carcasă - PAL / ABS 22 * 0.4 mm
* Fasadă - PAL / ABS 22 * 2 mm
* Picior - H-100 mm rezistent la umezeală
* Mecanism sertare - Smart Slide cu deschidere totală
* Mın̂ er din aluminiu</t>
  </si>
  <si>
    <t>Vestiar// Cuiere - 1 set
* Placa - PAL / ABS 22 * 2 mm
* Cuier din aluminiu - 2 buc.</t>
  </si>
  <si>
    <t>Vestiar// Oglindă pe perete
* Oglinda - diamant
* Incleiată cu oracal pe spate
* Fixată de perete prin urechiușe
* Perimetrul oglinzii cu prelucrare polisată</t>
  </si>
  <si>
    <t>Salon sanitar - Inventariere// Dulap pentru albituri
* Carcasă - PAL / ABS 22*0.4 mm
* Fasadă+ Laterale - PAL / ABS 22 * 2 mm
* Picior - H-100 mm rezistent la umezeală
* Balama - Samet Invo soft, cu ın̂ chidere selențioasă
* Mın̂ er din aluminiu</t>
  </si>
  <si>
    <t>Salon sanitar - Inventariere// Dulap pentru inventar
* Carcasă - PAL / ABS 22 * 0.4 mm
* Fasadă+ Laterale - PAL / ABS 22 * 2 mm
* Picior - H-100 mm rezistent la umezeală
* Balama - Samet Invo soft, cu ın̂ chidere selențioasă
* Mın̂ er din aluminiu</t>
  </si>
  <si>
    <t>Salon sanitar - Inventariere// Oglindă cu raft 
* Oglinda - diamant
* Incleiată cu oracal pe spate
* Fixată de perete prin urechiușe
* Perimetrul oglinzii cu prelucrare polisată
* Material raft - Panel Compact de 12 mm
* Pelican pentru raft - 2 buc.</t>
  </si>
  <si>
    <t>Salon sanitar - Inventariere// Cuiere - 1 set
* Placa - PAL / ABS 22 * 2 mm
* Cuier din aluminiu - 7 buc.
* Montate pe perete ın̂ zona ușii din dreapta (o mică debara)</t>
  </si>
  <si>
    <t>Salon sanitar - Inventariere// Cuiere lângă lavoar - 1 set
* Placa - PAL / ABS 22 * 2 mm
* Cuier din aluminiu - 2 buc.</t>
  </si>
  <si>
    <t>Salon sanitar - Inventariere// Masă cu blat pentru umiditate
* Cadru metalic cu vopsea polimerică - 40*20 mm
* Blat - Panel Compact de 12 mm</t>
  </si>
  <si>
    <t>Salon sanitar - Inventariere// Tumbă cu sertare
* Capac - PAL / ABS 22 * 2 mm
* Carcasă - PAL / ABS 22 * 0.4 mm
* Fasadă + Laterale - PAL / ABS 22 * 2 mm
* Picior - H-100 rezistent la umezeală
* Mecanism sertare - Smart Slide cu deschidere totală
* Mâner din aluminiu</t>
  </si>
  <si>
    <t>Salon sanitar - Debara// Dulap pentru albituri
* Carcasă - PAL / ABS 22*0.4
* Fasadă - PAL / ABS 22 * 2 mm
* Picior - H-100 mm rezistent la umezeală
* Balama - Samet Invo soft, cu ın̂ chidere selențioasă
* Mın̂ er din aluminiu</t>
  </si>
  <si>
    <t>Salon sanitar - Debara// Bară de pe dulap pe perete
* Bară metalică - D-25 mm
* Montarea din perete până pe laterala dulapului</t>
  </si>
  <si>
    <t>Salon sanitar - Debara// Bară verticală
* Bară metalică - D-25 mm
* Montarea din tavan până ın̂ pardosea</t>
  </si>
  <si>
    <t>Baie// 2 Cuiere pe o placă comună - 3 set.
* Placa - Panel Compact de 12 mm
* Cuier din aluminiu - 2 buc</t>
  </si>
  <si>
    <t>Baie// Oglindă pe perete
* Oglinda - diamant
* Incleiată cu oracal pe spate
* Fixată de perete prin urechiușe
* Perimetrul oglinzii cu prelucrare polisată</t>
  </si>
  <si>
    <t>Baie// Dulap pentru albituri
* Carcasă - PAL / ABS 22 * 0.4 mm
* Fasadă - PAL / ABS 22 * 2 mm
* Picior - H-100 mm rezistent la umezeală
* Balama - Samet Invo soft, cu ın̂ chidere selențioasă
* Mın̂ er din aluminiu</t>
  </si>
  <si>
    <t>WC Pacienți// Oglindă cu raft
* Oglinda - diamant
* Incleiată cu oracal pe spate
* Fixată de perete prin urechiușe
* Perimetrul oglinzii cu prelucrare polisată
* Material raft - Panel Compact de 12 mm
* Pelican pentru raft - 2 buc.</t>
  </si>
  <si>
    <t>WC Pacienți// 2 Cuiere pe o placă comună
* Placa - PAL / ABS 22 * 2 mm
* Cuier din aluminiu - 2 buc</t>
  </si>
  <si>
    <t xml:space="preserve"> Salonul 1// Dulap pentru haine
* Carcasă - PAL / ABS 22 * 0.4 mm
* Fasadă - PAL / ABS 22 * 2 mm
* Picior - H-100 mm rezistent la umezeală
* Balama - Samet Invo soft, cu ın̂ chidere selențioasă
* Bară pentru haine - D-25 mm
* Ușele cu lacăt
* Mın̂ er din aluminiu</t>
  </si>
  <si>
    <t xml:space="preserve"> Salonul 1// Noptieră
* Deschidere de stânga
* Carcasă - PAL / ABS 22 * 0.4 mm
* Fasadă -PAL / ABS 22 * 2 mm
* Capac - PAL / ABS 22 * 2 mm
* Picior rotilă- H-50 mm rezistent la umezeală
* Balama - Samet Invo soft, cu ın̂ chidere selențioasă
* Sertar - Smart Slide cu deschidere totală
* Ușele cu lacăt
* Mın̂ er din aluminiu</t>
  </si>
  <si>
    <t xml:space="preserve"> Salonul 1// Masă pliantă
* Blat - Panel Compact 12 mm
* Picior extensibil cu ixare la 90 de grade </t>
  </si>
  <si>
    <t xml:space="preserve"> Salonul 1// Oglindă cu raft
* Oglinda - diamant
* Incleiată cu oracal pe spate
* Fixată de perete prin urechiușe
* Perimetrul oglinzii cu prelucrare polisată
* Material raft - Panel Compact de 12 mm
* Pelican pentru raft - 2 buc.</t>
  </si>
  <si>
    <t xml:space="preserve"> Salonul 1// Cuiere în baie - 1 set
* Placa - PAL / ABS 22 * 2 mm
* Cuier din aluminiu - 2 buc.</t>
  </si>
  <si>
    <t>Salonul 2// Dulap pentru haine
* Carcasă - PAL / ABS 22 * 0.4 mm
* Fasadă - PAL / ABS 22 * 2 mm
* Picior - H-100 mm rezistent la umezeală
* Balama - Samet Invo soft, cu ın̂ chidere selențioasă
* Bară pentru haine - D-25 mm
* Ușele cu lacăt
* Mın̂ er din aluminiu</t>
  </si>
  <si>
    <t>Salonul 2// Noptieră
* Deschidere de dreapta
* Carcasă - PAL / ABS 22 * 0.4 mm
* Fasadă - PAL / ABS 22 * 2 mm
* Capac - PAL / ABS 22 * 2 mm
* Picior rotilă- H-50 mm rezistent la umezeală
* Balama - Samet Invo soft, cu ın̂ chidere selențioasă
* Sertar - Smart Slide cu deschidere totală
* Ușele cu lacăt
* Mın̂ er din aluminiu</t>
  </si>
  <si>
    <t xml:space="preserve">Salonul 2// Masă pliantă
* Blat - Panel Compact 12 mm
* Picior extensibil cu ixare la 90 de grade </t>
  </si>
  <si>
    <t>Salonul 2// Oglindă cu raft 
* Oglinda - diamant
* Incleiată cu oracal pe spate
* Fixată de perete prin urechiușe
* Perimetrul oglinzii cu prelucrare polisată
* Material raft - Panel Compact de 12 mm
* Pelican pentru raft - 2 buc.</t>
  </si>
  <si>
    <t>Salonul 2// Cuiere în baie - 1 set.
* Placa - PAL / ABS 22 * 2 mm
* Cuier din aluminiu - 2 buc.</t>
  </si>
  <si>
    <t>Salonul 3// Dulap pentru haine
* Deschidere de stânga
* Carcasă - PAL / ABS 22 * 0.4 mm
* Fasadă - PAL / ABS 22 * 2 mm
* Picior - H-100 mm rezistent la umezeală
* Balama - Samet Invo soft, cu ın̂ chidere selențioasă
* Bară pentru haine D-25 mm
* Ușa cu lacăt
* Mın̂ er din aluminiu</t>
  </si>
  <si>
    <t>Salonul 3// Noptieră
1 buc. cu deschidere de stânga, 1 buc. cu deschidere de dreapta
* Capac - PAL / ABS 22 * 2 mm
* Carcasă - PAL / ABS 22*0.4 mm
* Fasadă - PAL / ABS 22*2 mm
* Picior rotilă- H-50 mm rezistent la umezeală
* Balama - Samet Invo soft, cu ın̂ chidere selențioasă
* Sertar - Smart Slide cu deschidere totală
* Ușele cu lacăt
* Mın̂ er din aluminiu</t>
  </si>
  <si>
    <t xml:space="preserve">Salonul 3// Masă pliantă
* Blat - Panel Compact 12 mm
* Picior extensibil cu ixare la 90 de grade </t>
  </si>
  <si>
    <t>Salonul 3// Oglindă cu raft
* Oglinda - diamant
* Incleiată cu oracal pe spat
e
* Fixată de perete prin urechiuș
e
* Perimetrul oglinzii cu prelucrare polisată
* Material raft - Panel Compact de 12 mm
* Pelican pentru raft - 2 buc.</t>
  </si>
  <si>
    <t>Salonul 3// Cuiere în baie - 1 set.
* Placa - PAL / ABS 22 * 2 mm
* Cuier din aluminiu - 2 buc.</t>
  </si>
  <si>
    <t>Salonul 4// Dulap pentru haine
* Deschidere de stânga
* Carcasă - PAL / ABS 22 * 0.4 mm
* Fasadă - PAL / ABS 22 * 2 mm
* Picior - H-100 mm rezistent la umezeală
* Balama - Samet Invo soft, cu ın̂ chidere selențioasă
* Bară pentru haine D-25 mm
* Ușa cu lacăt
* Mın̂ er din aluminiu</t>
  </si>
  <si>
    <t>Salonul 4// Noptieră
1 buc. cu deschidere de stânga, 1 buc. cu deschidere de dreapta
* Capac - PAL / ABS 22 * 2 mm
* Carcasă - PAL / ABS 22*0.4 mm
* Fasadă - PAL / ABS 22*2 mm
* Picior rotilă- H-50 mm rezistent la umezeală
* Balama - Samet Invo soft, cu ın̂ chidere selențioasă
* Sertar - Smart Slide cu deschidere totală
* Ușele cu lacăt
* Mın̂ er din aluminiu</t>
  </si>
  <si>
    <t xml:space="preserve">Salonul 4// Masă pliantă
* Blat - Panel Compact 12 mm
* Picior extensibil cu ixare la 90 de grade </t>
  </si>
  <si>
    <t>Salonul 4// Oglindă cu raft
* Oglinda - diamant
* Incleiată cu oracal pe spate
* Fixată de perete prin urechiușe
* Perimetrul oglinzii cu prelucrare polisată
* Material raft - Panel Compact de 12 mm
* Pelican pentru raft - 2 buc.</t>
  </si>
  <si>
    <t>Salonul 4// Cuiere în baie - 1 set.
* Placa - PAL / ABS 22 * 2 mm
* Cuier din aluminiu - 2 buc.</t>
  </si>
  <si>
    <t>Salonul 5// Dulap pentru haine
* Carcasă - PAL / ABS 22 * 0.4 mm
* Fasadă - PAL / ABS 22 * 2 mm
* Picior - H-100 mm rezistent la umezeală
* Balama - Samet Invo soft, cu ın̂ chidere selențioasă
* Cuier din aluminiu - 8 buc.
* Ușele cu lacăt
* Mın̂ er din aluminiu</t>
  </si>
  <si>
    <t>Salonul 5// Noptieră
2 buc. - deschidere de dreapta, 2 buc. - deschidere de stânga
* Capac - PAL / ABS 22 * 2 mm
* Carcasă - PAL / ABS 22 * 0.4 mm
* Fasadă - PAL / ABS 22 * 2 mm
* Picior rotilă- H-50 mm rezistent la umezeală
* Balama - Samet Invo soft, cu ın̂ chidere selențioasă
* Sertar - Smart Slide cu deschidere totală
* Ușele cu lacăt
* Mın̂ er din aluminiu</t>
  </si>
  <si>
    <t>Salonul 5// Masă pliantă
* Blat - Panel Compact 12 mm
* Picior extensibil cu ixare la 90 de grade</t>
  </si>
  <si>
    <t>Salonul 5// Oglindă cu raft 
* Oglinda - diamant
* Incleiată cu oracal pe spate
* Fixată de perete prin urechiușe
* Perimetrul oglinzii cu prelucrare polisată
* Material raft - Panel Compact de 12 mm
* Pelican pentru raft - 2 buc.</t>
  </si>
  <si>
    <t>Salonul 5// Cuiere în baie - 1 set.
* Placa - PAL / ABS 22 * 2 mm
* Cuier din aluminiu - 2 buc.</t>
  </si>
  <si>
    <t>Salonul 6// Dulap pentru haine
* Carcasă - PAL / ABS 22 * 0.4 mm
* Fasadă - PAL / ABS 22 * 2 mm
* Picior - H-100 mm rezistent la umezeală
* Balama - Samet Invo soft, cu ın̂ chidere selențioasă
* Cuier din aluminiu - 8 buc.
* Ușele cu lacăt
* Mın̂ er din aluminiu</t>
  </si>
  <si>
    <t>Salonul 6// Noptieră
2 buc. - deschidere de dreapta, 2 buc. - deschidere de stânga
* Capac - PAL / ABS 22 * 2 mm
* Carcasă - PAL / ABS 22 * 0.4 mm
* Fasadă - PAL / ABS 22 * 2 mm
* Picior rotilă- H-50 mm rezistent la umezeală
* Balama - Samet Invo soft, cu ın̂ chidere selențioasă
* Sertar - Smart Slide cu deschidere totală
* Ușele cu lacăt
* Mın̂ er din aluminiu</t>
  </si>
  <si>
    <t xml:space="preserve">Salonul 6// Masă pliantă
* Blat - Panel Compact 12 mm
* Picior extensibil cu ixare la 90 de grade </t>
  </si>
  <si>
    <t>Salonul 6// Oglindă cu raft 
* Oglinda - diamant
* Incleiată cu oracal pe spate
* Fixată de perete prin urechiușe
* Perimetrul oglinzii cu prelucrare polisată
* Material raft - Panel Compact de 12 mm
* Pelican pentru raft - 2 buc.</t>
  </si>
  <si>
    <t>Salonul 6// Cuiere în baie - 1 set.
* Placa - PAL / ABS 22 * 2 mm
* Cuier din aluminiu - 2 buc.</t>
  </si>
  <si>
    <t>Salonul 7// Dulap pentru haine
* Carcasă - PAL / ABS 22 * 0.4 mm
* Fasadă - PAL / ABS 22 * 2 mm
* Picior - H-100 mm rezistent la umezeală
* Balama - Samet Invo soft, cu ın̂ chidere selențioasă
* Cuier din aluminiu - 8 buc.
* Ușele cu lacăt
* Mın̂ er din aluminiu</t>
  </si>
  <si>
    <t>Salonul 7// Noptieră
2 buc. - deschidere de dreapta, 2 buc. - deschidere de stânga
* Capac - PAL / ABS 22 * 2 mm
* Carcasă - PAL / ABS 22 * 0.4 mm
* Fasadă - PAL / ABS 22 * 2 mm
* Picior rotilă- H-50 mm rezistent la umezeală
* Balama - Samet Invo soft, cu ın̂ chidere selențioasă
* Sertar - Smart Slide cu deschidere totală
* Ușele cu lacăt
* Mın̂ er din aluminiu</t>
  </si>
  <si>
    <t xml:space="preserve">Salonul 7// Masă pliantă
* Blat - Panel Compact 12 mm
* Picior extensibil cu ixare la 90 de grade </t>
  </si>
  <si>
    <t>Salonul 7// Oglindă cu raft 
* Oglinda - diamant
* Incleiată cu oracal pe spate
* Fixată de perete prin urechiușe
* Perimetrul oglinzii cu prelucrare polisată
* Material raft - Panel Compact de 12 mm
* Pelican pentru raft - 2 buc.</t>
  </si>
  <si>
    <t>Salonul 7// Cuiere în baie - 1 set.
* Placa - PAL / ABS 22 * 2 mm
* Cuier din aluminiu - 2 buc.</t>
  </si>
  <si>
    <t>Ospătăria// Masă pentru ospătărie
* Cadru metalic cu vopsea polimerică - 40*20 mm
* Blat - Panel Compact de 12 mm</t>
  </si>
  <si>
    <t>Ospătăria// Tumbă cu sertare
* Capac - PAL / ABS 22 * 2 mm
* Carcasă - PAL / ABS 22 * 0.4 mm
* Fasadă - PAL / ABS 22 * 2 mm
* Picior - H-100 rezistent la umezeală
* Mecanism sertare - Smart Slide cu deschidere totală
* Mâner din aluminiu</t>
  </si>
  <si>
    <t>Ospătăria// Masă cu un sertar
* Blat - PAL / ABS 22 * 2 mm
* Carcasă - PAL / ABS 22 * 0.4 mm
* Fasadă - PAL / ABS 22 * 2 mm
* Picior - H-100 mm rezistent la umezeală
* Mecanism sertare - Smart Slide cu deschidere totală
* Mın̂ er din aluminiu</t>
  </si>
  <si>
    <t>Ospătăria// Cuiere
* Placa - PAL / ABS 22 * 2 mm
* Cuier din aluminiu - 2 buc.</t>
  </si>
  <si>
    <t>Ospătăria// Dulap suspendat
* Carcasă - PAL / ABS 22 * 0.4 mm
* Fasadă - PAL / ABS 22 * 2 mm
* Balama - Samet Invo soft, cu ın̂ chidere selențioasă
* Mın̂ er din aluminiu</t>
  </si>
  <si>
    <t>Ospătăria// Dulap cu deschidere în sus și uscător
* Carcasă - PAL / ABS 22 * 0.4 mm
* Fasadă - PAL / ABS 22 * 2 mm
* Mecanism de deschidere - Aventos HF cu ın̂ chidere selențioasă
* Mâner din aluminiu</t>
  </si>
  <si>
    <t>Ospătăria//10. Dulap cu deschidere în sus.
* Carcasă - PAL / ABS 22 * 0.4 mm
* Fasadă - PAL / ABS 22 * 2 mm
* Mecanism de deschidere - Aventos HF cu ın̂ chidere selențioasă
* Mâner din aluminiu</t>
  </si>
  <si>
    <t>Ospătăria//1 Masă cu blat pentru umiditate
* Cadru metalic cu vopsea polimerică 40 * 20 mm
* Blat - Panel Compact 12 mm</t>
  </si>
  <si>
    <t>Ospătăria//1 Dulap cu blat rezistent la umiditate
* Carcasă - PAL / ABS 22 * 0.4 mm
* Fasadă - PAL / ABS 22 * 2 mm
* Blat - Panel Compact 12 mm
* Mecanism de deschidere - Aventos HF cu ın̂ chidere selențioasă
* Mâner din aluminiu</t>
  </si>
  <si>
    <t>Ospătăria//1 Dulap suspendat pentru boiler
* Carcasă - PAL / ABS 22 * 0.4 mm
* Fasadă - PAL / ABS 22 * 2 mm
* Balama - Samet Invo soft, cu ın̂ chidere selențioasă
* Mın̂ er din aluminiu</t>
  </si>
  <si>
    <t>Sala de mici operații// Dulap pentru medicamente
* Deschidere de dreapta
* Carcasă - PAL / ABS 22 * 0.4 mm
* Fasadă - PAL / ABS 22 * 2 mm
* Picior - H-100 mm rezistent la umezeală
* Balama - Samet Invo soft, cu ın̂ chidere selențioasă
* Mın̂ er din aluminiu</t>
  </si>
  <si>
    <t>Sala de mici operații// Cuiere
* Placa - PAL / ABS 22 * 2 mm
* Cuier din aluminiu - 2 buc.</t>
  </si>
  <si>
    <t>Sala de proceduri// Dulap pentru medicamente
* Carcasă - PAL / ABS 22 * 0.4 mm
* Fasadă - PAL / ABS 22 * 2 mm
* Picior - H-100 mm rezistent la umezeală
* Balama - Samet Invo soft, cu ın̂ chidere selențioasă
* Ușa cu lacăt
* Mın̂ er din aluminiu</t>
  </si>
  <si>
    <t>Sala de proceduri// Cuiere
* Placa - PAL / ABS 22 * 2 mm
* Cuier din aluminiu - 2 buc.</t>
  </si>
  <si>
    <t>Sala de proceduri// Tumbă cu sertare
* Capac - PAL / ABS 22 * 2 mm
* Carcasă - PAL / ABS 22 * 0.4
* Fasadă - PAL / ABS 22 * 2 mm
* Picior - H-100 rezistent la umezeală
* Mecanism sertare - Smart Slide cu deschidere totală
* Mâner din aluminiu</t>
  </si>
  <si>
    <t>Sala de pansamente// Dulap pentru medicamente
* Deschidere de dreapta
* Carcasă - PAL / ABS 22 * 0.4 mm
* Fasadă - PAL / ABS 22 * 2 mm
* Picior - H-100 mm rezistent la umezeală
* Balama - Samet Invo soft, cu ın̂ chidere selențioasă
* Mın̂ er din aluminiu
* Ușa cu lacăt</t>
  </si>
  <si>
    <t>Sala de pansamente// Cuiere
* Placa - PAL / ABS 22 * 2 mm
* Cuier din aluminiu - 2 buc.</t>
  </si>
  <si>
    <t>Sala de pansamente// 3 Cuiere pe o placă comună
* Placa - PAL / ABS 22 * 2 mm
* Cuier din aluminiu - 3 buc.</t>
  </si>
  <si>
    <t>Sala de examinări// Dulap cu rafturi și uși din sticlă
* Carcasă - PAL / ABS 22 * 0.4 mm
* Fasadă - PAL / ABS 22 * 2 mm
* Uși din sticlă transparentă - Proil aluminiu
* Picior - H-100 rezistent la umezeală
* Balama - Samet invo soft cu ın̂ chidere selențioasă
* Mın̂ er din aluminiu</t>
  </si>
  <si>
    <t>Sala de examinări// 4 Cuiere cu placă comună
* Placa - PAL / ABS 22 * 2 mm
* Cuier din aluminiu - 4 buc.</t>
  </si>
  <si>
    <t>Sala de examinări// Oglindă cu raft 
* Oglinda - diamant
* Incleiată cu oracal pe spate
* Fixată de perete prin urechiușe
* Perimetrul oglinzii cu prelucrare polisată
* Material raft - Panel Compact de 12 mm
* Pelican pentru raft - 2 buc.</t>
  </si>
  <si>
    <t>Sala de examinări// Cuiere
* Placa - PAL / ABS 22 * 2 mm
* Cuier din aluminiu - 2 buc.</t>
  </si>
  <si>
    <t>Sala de examinări// Masă de scris
* Blat - PAL / ABS 22 * 2 mm
* Carcasă - PAL / ABS 22 * 0.4 mm
* Fasadă - PAL / ABS 22 * 2 mm
* Picior - H-100 mm rezistent la umezeală
* Mecanism sertare - Smart Slide cu deschidere totală
* Mın̂ er din aluminiu</t>
  </si>
  <si>
    <t>Sala de examinări// Tumbă cu sertare
* Capac - PAL / ABS 22 * 2 mm
* Carcasă - PAL / ABS 22 * 0.4 mm
* Fasadă - PAL / ABS 22 * 2 mm
* Picior - H-50 rezistent la umezeală
* Mecanism sertare - Smart Slide cu deschidere totală
* Mâner din aluminiu</t>
  </si>
  <si>
    <t>Chirurgia de 1 zi - 1// Dulap pentru haine
* Carcasă - PAL / ABS 22 * 0.4 mm
* Fasadă - PAL / ABS 22 * 2 mm
* Picior - H-100 mm rezistent la umezeală
* Balama - Samet Invo soft, cu ın̂ chidere selențioasă
* Cuier din aluminiu - 8 buc.
* Ușele cu lacăt
* Mın̂ er din aluminiu</t>
  </si>
  <si>
    <t>Chirurgia de 1 zi - 1// Noptieră
3 buc. - cu deschidere de dreapta, 3 buc. - cu deschidere de stânga
* Capac - PAL / ABS 22 * 2 mm
* Carcasă - PAL / ABS 22 * 0.4 mm
* Fasadă - PAL / ABS 22 * 2 mm
* Picior rotilă- H-50 mm rezistent la umezeală
* Balama - Samet Invo soft, cu ın̂ chidere selențioasă
* Sertar - Smart Slide cu deschidere totală
* Ușele cu lacăt
* Mın̂ er din aluminiu</t>
  </si>
  <si>
    <t>Chirurgia de 1 zi - 1// Pat
* Carcasă - PAL / ABS 22 * 0.4
* Cadru metalic - 100*20 mm
* Laterale metalice - 40*20 mm
* Picior rotilă- H-100 mm rezistent la umezeală cu frână
* Bază ortopedică din lamele de placaj</t>
  </si>
  <si>
    <t>Chirurgia de 1 zi - 1// Saltea
* Cu memory foam de 5 cm
* + Husă lavabilă - 1 buc.
* + Husă impermiabilă - 1 buc.</t>
  </si>
  <si>
    <t>Chirurgia de 1 zi - 1// Oglindă cu raft
* Oglinda - diamant
* Incleiată cu oracal pe spate
* Fixată de perete prin urechiușe
* Perimetrul oglinzii cu prelucrare polisată
* Material raft - Panel Compact de 12 mm
* Pelican pentru raft - 2 buc.</t>
  </si>
  <si>
    <t>Chirurgia de 1 zi - 1// Cuiere în baie
* Placa - PAL / ABS 22 * 2 mm
* Cuier din aluminiu - 2 buc.</t>
  </si>
  <si>
    <t>Chirurgia de 1 zi - 2// Dulap pentru haine
* Carcasă - PAL / ABS 22 * 0.4 mm
* Fasadă - PAL / ABS 22 * 2 mm
* Picior - H-100 mm rezistent la umezeală
* Balama - Samet Invo soft, cu ın̂ chidere selențioasă
* Cuier din aluminiu - 8 buc.
* Ușele cu lacăt
* Mın̂ er din aluminiu</t>
  </si>
  <si>
    <t>Chirurgia de 1 zi - 2// Noptieră
3 buc. - cu deschidere de dreapta, 3 buc. - cu deschidere de stânga
* Capac - PAL / ABS 22 * 2 mm
* Carcasă - PAL / ABS 22 * 0.4 mm
* Fasadă - PAL / ABS 22 * 2 mm
* Picior rotilă- H-50 mm rezistent la umezeală
* Balama - Samet Invo soft, cu ın̂ chidere selențioasă
* Sertar - Smart Slide cu deschidere totală
* Ușele cu lacăt
* Mın̂ er din aluminiu</t>
  </si>
  <si>
    <t>Chirurgia de 1 zi - 2// Pat
* Carcasă - PAL / ABS 22 * 0.4
* Cadru metalic - 100*20 mm
* Laterale metalice - 40*20 mm
* Picior rotilă- H-100 mm rezistent la umezeală cu frână
* Bază ortopedică din lamele de placaj</t>
  </si>
  <si>
    <t>Chirurgia de 1 zi - 2// Saltea
* Cu memory foam de 5 cm
* + Husă lavabilă - 1 buc.
* + Husă impermiabilă - 1 buc</t>
  </si>
  <si>
    <t>Chirurgia de 1 zi - 2// Oglindă cu raft
* Oglinda - diamant
* Incleiată cu oracal pe spate
* Fixată de perete prin urechiușe
* Perimetrul oglinzii cu prelucrare polisată
* Material raft - Panel Compact de 12 mm
* Pelican pentru raft - 2 buc.</t>
  </si>
  <si>
    <t>Chirurgia de 1 zi - 2// Cuiere în baie
* Placa - PAL / ABS 22 * 2 mm
* Cuier din aluminiu - 2 buc</t>
  </si>
  <si>
    <t>Ordinatoriu// Dulap pentru haine
1 buc. - deschidere de dreapta, 2 buc. - deschidere de stânga
* Carcasă - PAL / ABS 22 * 0.4
* Fasadă- PAL / ABS 22 * 2
* Picior - H-100 mm rezistent la umezeală
* Balama - Samet Invo soft, cu ın̂ chidere selențioasă
* Bară pentru haine D-25 mm
* Ușa cu lacăt
* Mın̂ er din aluminiu</t>
  </si>
  <si>
    <t>Ordinatoriu// Dulap cu rafturi și uși din sticlă
* Carcasă - PAL / ABS 22 * 0.4
* Fasadă- PAL / ABS 22 * 2
* Uși din sticlă transparentă - Proil aluminiu
* Picior - H-100 rezistent la umezeală
* Balama - Samet invo soft cu ın̂ chidere selențioasă
* Mın̂ er din aluminiu</t>
  </si>
  <si>
    <t>Ordinatoriu// Masă de birou
1 set - cu colțul pe dreapta, 2 set. - cu colțul 
pe stânga
* Carcasă - PAL ABS 22 * 0.4 mm
* Fasadă - PAL ABS 22 * 2 mm
* Blat și capac - PAL / ABS 22 * 2 mm
* Picior - H-100 rezistent la umezeală
* Mâner din aluminiu
* Mecanism de deschidere la sertarul pentru tasta de la calculator
* Mecanism sertare - Smart Slide cu deschidere totala</t>
  </si>
  <si>
    <t>Ordinatoriu// Dulap cu lavoarul inclus în interior 
* Deschidere de stânga
* Carcasă - PAL ABS 22 * 0.4 mm
* Fasadă- PAL ABS 22 * 2 mm
* Picior - H-100 rezistent la umezeală
* Balama - Samet invo soft cu ın̂ chidere selențioasă
* Mın̂ er din aluminiu
* Rafturile de jos tăiate după dimensiunile lavoarului
* Cuier din aluminiu - 2 buc.</t>
  </si>
  <si>
    <t>Ordinatoriu// Oglindă cu raft
* Oglinda - diamant
* Incleiată cu oracal pe spate
* Fixată de perete prin urechiușe
* Perimetrul oglinzii cu prelucrare polisată
* Material raft - Panel Compact de 12 mm
* Pelican pentru raft - 2 buc.</t>
  </si>
  <si>
    <t>Ordinatoriu// Oglindă pe perete
* Incleiată cu oracal pe perimetrul din spate
* Fixată de perete prin urechiușe
* Perimetrul oglinzii cu prelucrare polisata</t>
  </si>
  <si>
    <t>Ordinatoriu// Masă cu blat pentru umiditate
* Cadru metalic cu vopsea polimerică 40 * 20 mm
* Blat - Panel Compact 12 mm</t>
  </si>
  <si>
    <t>Ordinatoriu// Rafturi suspendate
* Carcasă - PAL / ABS 22 * 2 mm</t>
  </si>
  <si>
    <t>WC pentru personal // Oglindă cu raft 
* Oglinda - diamant
* Incleiată cu oracal pe spate
* Fixată de perete prin urechiușe
* Perimetrul oglinzii cu prelucrare polisată
* Material raft - Panel Compact de 12 mm
* Pelican pentru raft - 2 buc.</t>
  </si>
  <si>
    <t>WC pentru personal // Cuiere în baie
* Placa - PAL / ABS 22 * 2 mm
* Cuier din aluminiu - 2 buc.</t>
  </si>
  <si>
    <t>Culoar // Cuiere
* Placa - PAL / ABS 22 * 2 mm
* Cuier din aluminiu - 6 buc.</t>
  </si>
  <si>
    <t>Culoar // Tumbă cu sertare
* Carcasă - PAL / ABS 22 * 0.4 mm
* Fasadă - PAL / ABS 22 * 2 mm
* Capac - PAL / ABS 22 * 2 mm
* Picior - H-50 rezistent la umezeală
* Mecanism sertare - Smart Slide cu deschidere totală
* Mâner din aluminiu</t>
  </si>
  <si>
    <t>Recepție// Masă pentru recepție
* Blat - PAL / ABS 22 * 2 mm
* Capac tumbe - Panel Compact de 12 mm
* Carcasă - PAL / ABS 22 * 0.4 mm
* Fasadă - PAL / ABS 22 * 2 mm
* Lamele decorative pe partea din față - PAL / ABS 22 * 2 mm - Krono 9310 Alder
* Picior - H-50 rezistent la umezeală
* Mâner din aluminiu
* Mecanism de deschidere la sertarul pentru tasta de la calculator
* Mecanism sertare - Smart Slide cu deschidere totala</t>
  </si>
  <si>
    <t>Recepție// Tumbă cu sertare
* Capac - PAL / ABS 22 * 2 mm
* Carcasă - PAL / ABS 22 * 0.4
* Fasadă - PAL / ABS 22 * 2 mm
* Picior - H-50 rezistent la umezeală
* Mecanism sertare - Smart Slide cu deschidere totală
* Mâner din aluminiu</t>
  </si>
  <si>
    <t>Recepție// Oglindă pe perete
* Incleiată cu oracal pe perimetrul din spate
* Fixată de perete prin urechiușe
* Perimetrul oglinzii cu prelucrare polisata</t>
  </si>
  <si>
    <t>Recepție// Masă de scris
* Blat - PAL / ABS 22 * 2 mm
* Carcasă - PAL / ABS 22 * 0.4
* Fasadă- PAL / ABS 22 * 2
* Picior - H-100 mm rezistent la umezeală
* Mecanism sertare - Smart Slide cu deschidere totală
* Mın̂ er din aluminiu</t>
  </si>
  <si>
    <t>Cabinet șefa secției// Dulap pentru haine
* Carcasă - PAL / ABS 22 * 0.4 mm
* Fasadă - PAL / ABS 22 * 2 mm
* Picior - H-100 mm rezistent la umezeală
* Balama - Samet Invo soft, cu ın̂ chidere selențioasă
* Bară pentru haine D-25 mm
* Ușa cu lacăt
* Mın̂ er din aluminiu</t>
  </si>
  <si>
    <t>Cabinet șefa secției// Dulap cu rafturi și uși din sticlă
* Carcasă - PAL / ABS 22 * 0.4 mm
* Fasadă - PAL / ABS 22 * 2 mm
* Uși din sticlă transparentă - Proil aluminiu
* Picior - H-100 rezistent la umezeală
* Balama - Samet invo soft cu ın̂ chidere selențioasă
* Mın̂ er din aluminiu</t>
  </si>
  <si>
    <t>Cabinet șefa secției// Masă pentru recepție
* Blat - PAL / ABS 22 * 2 mm
* Carcasă - PAL / ABS 22 * 0.4 mm
* Fasadă - PAL / ABS 22 * 2 mm
* Picior - H-100 rezistent la umezeală
* Mâner din aluminiu
* Mecanism de deschidere la sertarul pentru tasta de la calculator
* Mecanism sertare - Smart Slide cu deschidere totală
* Ușa cu lacăt - 3 buc.</t>
  </si>
  <si>
    <t>Cabinet șefa secției// Tumbă cu sertare
* Capac - PAL / ABS 22 * 2 mm
* Carcasă - PAL / ABS 22 * 0.4 mm
* Picior - H-50 rezistent la umezeală
* Mecanism sertare - Smart Slide cu deschidere totală
* Mâner din aluminiu</t>
  </si>
  <si>
    <t>Cabinet șefa secției// Oglindă cu raft
* Oglinda - diamant
* Incleiată cu oracal pe spate
* Fixată de perete prin urechiușe
* Perimetrul oglinzii cu prelucrare polisată
* Material raft - Panel Compact de 12 mm
* Pelican pentru raft - 2 buc.</t>
  </si>
  <si>
    <t>Cabinet șefa secției// Cuiere în baie
* Placa - PAL / ABS 22 * 2 mm
* Cuier din aluminiu - 2 buc.</t>
  </si>
  <si>
    <t>Cabinet asistenta superioară// Dulap pentru haine
* Carcasă - PAL / ABS 22 * 0.4 mm
* Fasadă - PAL / ABS 22 * 2 mm
* Picior - H-100 mm rezistent la umezeală
* Balama - Samet Invo soft, cu ın̂ chidere selențioasă
* Bară pentru haine D-25 mm
* Ușa cu lacăt
* Mın̂ er din aluminiu</t>
  </si>
  <si>
    <t>Cabinet asistenta superioară// Dulap cu rafturi și uși din sticlă
* Carcasă - PAL / ABS 22 * 0.4 mm
* Fasadă - PAL / ABS 22 * 2 mm
* Uși din sticlă transparentă - Proil aluminiu
* Picior - H-100 rezistent la umezeală
* Balama - Samet invo soft cu ın̂ chidere selențioasă
* Mın̂ er din aluminiu</t>
  </si>
  <si>
    <t>Cabinet asistenta superioară// Dulap pentru medicamente
* Carcasă - PAL / ABS 22 * 0.4 mm
* Fasadă - PAL / ABS 22 * 2 mm
* Picior - H-100 mm rezistent la umezeală
* Balama - Samet Invo soft, cu ın̂ chidere selențioasă
* Bară pentru haine D-25 mm
* Ușa cu lacăt
* Mın̂ er din aluminiu</t>
  </si>
  <si>
    <t>Cabinet asistenta superioară// Dulap cu rafturi și uși din sticlă
* Deschidere de stânga
* Carcasă - PAL / ABS 22 * 0.4 mm
* Fasadă - PAL / ABS 22 * 2 mm
* Picior - H-100 rezistent la umezeală
* Balama - Samet invo soft cu ın̂ chidere selențioasă
* Mın̂ er din aluminiu
* Cuiere - 2 buc.</t>
  </si>
  <si>
    <t>Cabinet asistenta superioară// Masă de birou
* Colțul de stânga
*Carcasă - PAL / ABS 22 * 0.4 mm
* Fasadă - PAL / ABS 22 * 2 mm
* Blat - PAL / ABS 22 * 2 mm
* Picior - H-50 rezistent la umezeală
* Mâner din aluminiu
* Mecanism de deschidere la sertarul pentru tasta de la calculator
* Mecanism sertare - Smart Slide cu deschidere totala</t>
  </si>
  <si>
    <t>Cabinet asistenta superioară// Masă pliantă
* Blat - Panel Compact 12 mm
* Picior extensibil cu ixare la 90 de grade
* Masa să ie montată pe laterala din față a mesei de birou</t>
  </si>
  <si>
    <t>Cabinet asistenta superioară// Oglindă cu raft
* Oglinda - diamant
* Incleiată cu oracal pe spate
* Fixată de perete prin urechiușe
* Perimetrul oglinzii cu prelucrare polisată
* Material raft - Panel Compact de 12 mm
* Pelican pentru raft - 2 buc.</t>
  </si>
  <si>
    <t xml:space="preserve">Sala de proceduri//Masă total din inox  700*900*600 mm
* Picior - proil inox
* Blat - tablă inox + reglare
* Raft - tablă inox </t>
  </si>
  <si>
    <t xml:space="preserve">Sala de examinări//Masă total din inox 1500*800*700 mmbuc.
* Picior - proil inox
* Blat - tablă inox + reglare
* Raft - tablă inox </t>
  </si>
  <si>
    <t>Culoar //Masă pentru transportarea alimentelor
* Picioare pe rotile cu frână- h=100 mm
* Total din inox
* Cadru - 30*30 mm
* Marginile de pe rafturi - 5*5 mm</t>
  </si>
  <si>
    <t xml:space="preserve">Ospătăria// Masă total din inox 1300*800*700 mm
* Picior - proil inox
* Blat - tablă inox + reglare
* Raft - tablă inox </t>
  </si>
  <si>
    <t>Sala de mici operații//Masă total din inox 700*950*600 mm cu rotile
* Picior - proil inox
* Blat - tablă inox + reglare
* Raft - tablă inox
* Rotile rezistente la umiditate h - 50 mm cu frâna</t>
  </si>
  <si>
    <t xml:space="preserve">Sala de pansamente//Masă total din inox  700*900*600 mm
* Picior - proil inox
* Blat - tablă inox + reglare
* Raft - tablă inox </t>
  </si>
  <si>
    <t>Masa  rotundă,  grupa de înalțime 1-3 ani</t>
  </si>
  <si>
    <t>Scaun pentru copii colorat</t>
  </si>
  <si>
    <t>Set de mobila din 5 elemente cu imprimare foto-fluturași</t>
  </si>
  <si>
    <t>Masă de schimb pentru sugari cu saltea din piele ecologică</t>
  </si>
  <si>
    <t>39100000-3</t>
  </si>
  <si>
    <t>Lotul 6//Masa  rotundă și scaune</t>
  </si>
  <si>
    <t>Lotul 8//Set mobilă</t>
  </si>
  <si>
    <t>Lotul 9//Masă de schimb pentru sugari cu saltea din piele ecologică</t>
  </si>
  <si>
    <t>Culoar //Avizier cu Regimul zilei
* Montat pe perete
* Culoare - bej</t>
  </si>
  <si>
    <t>Culoar //Plăcuță informativă pe perete
* Mai jos de această plăcuță să fie plasat pe perete un panou pentru atașarea avizelor
* Secțiuni de a pune foile A4 ın̂ buzunare din sticlă organică</t>
  </si>
  <si>
    <t>Simboluri informative (incripția conform schițelor anexate)</t>
  </si>
  <si>
    <t>Plăcuță informativă pe ușa cabinetelor; saloanelor etc.
* Culoare bej</t>
  </si>
  <si>
    <t>Plăcuță informativă pe perete ușa cabinetului (cu inscripția șef secție și ьedic curant ыфдщфтуду 1-7)
* Culoare - bej
* Sticlă organica</t>
  </si>
  <si>
    <t>01.03.2021</t>
  </si>
  <si>
    <t>Lot 1</t>
  </si>
  <si>
    <t>Lot 2</t>
  </si>
  <si>
    <t>Lot 5//Inox</t>
  </si>
  <si>
    <t>Lot 4//Plăcuțe</t>
  </si>
  <si>
    <t>Lot 3//Fotolii, scaune</t>
  </si>
  <si>
    <t>făr tva fără unicef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</si>
</sst>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2">
      <alignment horizontal="center" vertical="center" wrapText="1"/>
      <protection/>
    </xf>
    <xf numFmtId="0" fontId="0" fillId="0" borderId="0">
      <alignment/>
      <protection/>
    </xf>
  </cellStyleXfs>
  <cellXfs count="46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3" xfId="0" applyFont="1" applyBorder="1" applyAlignment="1" applyProtection="1">
      <alignment horizontal="left" vertical="top" wrapText="1"/>
      <protection/>
    </xf>
    <xf numFmtId="0" fontId="2" fillId="0" borderId="4" xfId="0" applyFont="1" applyBorder="1" applyAlignment="1" applyProtection="1">
      <alignment horizontal="left" vertical="top" wrapText="1"/>
      <protection/>
    </xf>
    <xf numFmtId="2" fontId="11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0" fontId="14" fillId="3" borderId="6" xfId="0" applyFont="1" applyFill="1" applyBorder="1" applyAlignment="1" applyProtection="1">
      <alignment horizontal="left" vertical="center" wrapText="1"/>
      <protection/>
    </xf>
    <xf numFmtId="0" fontId="7" fillId="3" borderId="6" xfId="0" applyFont="1" applyFill="1" applyBorder="1" applyAlignment="1" applyProtection="1">
      <alignment horizontal="left" vertical="center" wrapText="1"/>
      <protection/>
    </xf>
    <xf numFmtId="0" fontId="2" fillId="3" borderId="7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10" fillId="3" borderId="8" xfId="0" applyFont="1" applyFill="1" applyBorder="1" applyAlignment="1">
      <alignment horizontal="center" vertical="center"/>
    </xf>
    <xf numFmtId="0" fontId="7" fillId="3" borderId="2" xfId="34" applyFont="1" applyFill="1" applyBorder="1" applyAlignment="1" applyProtection="1">
      <alignment horizontal="center" vertical="center" wrapText="1"/>
      <protection locked="0"/>
    </xf>
    <xf numFmtId="0" fontId="7" fillId="3" borderId="2" xfId="34" applyFont="1" applyFill="1" applyBorder="1" applyAlignment="1">
      <alignment horizontal="center" vertical="center" wrapText="1"/>
      <protection/>
    </xf>
    <xf numFmtId="0" fontId="12" fillId="3" borderId="2" xfId="33" applyFont="1" applyFill="1" applyBorder="1" applyAlignment="1">
      <alignment horizontal="center" vertical="center" wrapText="1"/>
      <protection/>
    </xf>
    <xf numFmtId="0" fontId="11" fillId="3" borderId="2" xfId="0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2" xfId="34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12" fillId="3" borderId="2" xfId="33" applyFont="1" applyFill="1" applyBorder="1" applyAlignment="1">
      <alignment horizontal="center" vertical="center" wrapText="1"/>
      <protection/>
    </xf>
    <xf numFmtId="0" fontId="11" fillId="3" borderId="2" xfId="0" applyFont="1" applyFill="1" applyBorder="1" applyAlignment="1">
      <alignment horizontal="left" vertical="center" wrapText="1"/>
    </xf>
    <xf numFmtId="0" fontId="7" fillId="3" borderId="2" xfId="34" applyFont="1" applyFill="1" applyBorder="1" applyAlignment="1" applyProtection="1">
      <alignment horizontal="center" vertical="center" wrapText="1"/>
      <protection locked="0"/>
    </xf>
    <xf numFmtId="0" fontId="8" fillId="3" borderId="1" xfId="20" applyFont="1" applyFill="1" applyAlignment="1" applyProtection="1">
      <alignment horizontal="left" vertical="center" wrapText="1"/>
      <protection/>
    </xf>
    <xf numFmtId="0" fontId="3" fillId="3" borderId="9" xfId="0" applyFont="1" applyFill="1" applyBorder="1" applyAlignment="1" applyProtection="1">
      <alignment horizontal="left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9" fillId="3" borderId="11" xfId="20" applyFont="1" applyFill="1" applyBorder="1" applyAlignment="1">
      <alignment horizontal="center" vertical="center"/>
    </xf>
    <xf numFmtId="0" fontId="0" fillId="3" borderId="0" xfId="0" applyFill="1"/>
    <xf numFmtId="0" fontId="2" fillId="3" borderId="3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0" fontId="7" fillId="3" borderId="12" xfId="34" applyFont="1" applyFill="1" applyBorder="1" applyAlignment="1" applyProtection="1">
      <alignment horizontal="center" vertical="center" wrapText="1"/>
      <protection locked="0"/>
    </xf>
    <xf numFmtId="0" fontId="7" fillId="3" borderId="13" xfId="34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7" fillId="3" borderId="2" xfId="0" applyFont="1" applyFill="1" applyBorder="1" applyAlignment="1">
      <alignment vertical="center" wrapText="1"/>
    </xf>
    <xf numFmtId="2" fontId="7" fillId="3" borderId="0" xfId="0" applyNumberFormat="1" applyFont="1" applyFill="1" applyAlignment="1">
      <alignment vertical="center"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9" fillId="3" borderId="15" xfId="2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Bine1" xfId="33"/>
    <cellStyle name="Normal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workbookViewId="0" topLeftCell="A1">
      <pane xSplit="3" ySplit="2" topLeftCell="D136" activePane="bottomRight" state="frozen"/>
      <selection pane="topRight" activeCell="D1" sqref="D1"/>
      <selection pane="bottomLeft" activeCell="A3" sqref="A3"/>
      <selection pane="bottomRight" activeCell="I143" sqref="I143"/>
    </sheetView>
  </sheetViews>
  <sheetFormatPr defaultColWidth="8.8515625" defaultRowHeight="40.5" customHeight="1"/>
  <cols>
    <col min="1" max="1" width="3.421875" style="21" customWidth="1"/>
    <col min="2" max="2" width="5.00390625" style="21" customWidth="1"/>
    <col min="3" max="3" width="16.421875" style="21" customWidth="1"/>
    <col min="4" max="4" width="28.8515625" style="22" customWidth="1"/>
    <col min="5" max="5" width="10.421875" style="21" customWidth="1"/>
    <col min="6" max="6" width="11.28125" style="21" customWidth="1"/>
    <col min="7" max="7" width="10.7109375" style="21" customWidth="1"/>
    <col min="8" max="8" width="41.421875" style="21" customWidth="1"/>
    <col min="9" max="9" width="17.421875" style="21" customWidth="1"/>
    <col min="10" max="10" width="12.7109375" style="21" customWidth="1"/>
    <col min="11" max="11" width="18.7109375" style="21" customWidth="1"/>
    <col min="12" max="12" width="8.8515625" style="21" hidden="1" customWidth="1"/>
    <col min="13" max="13" width="14.140625" style="21" hidden="1" customWidth="1"/>
    <col min="14" max="16384" width="8.8515625" style="21" customWidth="1"/>
  </cols>
  <sheetData>
    <row r="1" spans="1:11" ht="40.5" customHeight="1" thickBot="1" thickTop="1">
      <c r="A1" s="24"/>
      <c r="B1" s="42" t="s">
        <v>0</v>
      </c>
      <c r="C1" s="42" t="s">
        <v>1</v>
      </c>
      <c r="D1" s="42" t="s">
        <v>2</v>
      </c>
      <c r="E1" s="42"/>
      <c r="F1" s="42"/>
      <c r="G1" s="42"/>
      <c r="H1" s="42"/>
      <c r="I1" s="28"/>
      <c r="J1" s="44" t="s">
        <v>59</v>
      </c>
      <c r="K1" s="45"/>
    </row>
    <row r="2" spans="1:11" ht="40.5" customHeight="1" thickTop="1">
      <c r="A2" s="24"/>
      <c r="B2" s="43"/>
      <c r="C2" s="43"/>
      <c r="D2" s="29" t="s">
        <v>62</v>
      </c>
      <c r="E2" s="30" t="s">
        <v>3</v>
      </c>
      <c r="F2" s="30" t="s">
        <v>4</v>
      </c>
      <c r="G2" s="30" t="s">
        <v>5</v>
      </c>
      <c r="H2" s="30" t="s">
        <v>63</v>
      </c>
      <c r="I2" s="30" t="s">
        <v>58</v>
      </c>
      <c r="J2" s="31" t="s">
        <v>60</v>
      </c>
      <c r="K2" s="32" t="s">
        <v>61</v>
      </c>
    </row>
    <row r="3" spans="1:13" ht="129.75" customHeight="1">
      <c r="A3" s="24"/>
      <c r="B3" s="17">
        <v>1</v>
      </c>
      <c r="C3" s="18" t="s">
        <v>210</v>
      </c>
      <c r="D3" s="18" t="s">
        <v>210</v>
      </c>
      <c r="E3" s="14" t="s">
        <v>200</v>
      </c>
      <c r="F3" s="15">
        <v>15</v>
      </c>
      <c r="G3" s="16">
        <v>794</v>
      </c>
      <c r="H3" s="13" t="s">
        <v>70</v>
      </c>
      <c r="I3" s="7">
        <v>150000</v>
      </c>
      <c r="J3" s="19" t="s">
        <v>209</v>
      </c>
      <c r="K3" s="20" t="s">
        <v>64</v>
      </c>
      <c r="L3" s="33">
        <v>16716.666666666668</v>
      </c>
      <c r="M3" s="21" t="str">
        <f>CONCATENATE(C3,"//",D3)</f>
        <v>Lot 1//Lot 1</v>
      </c>
    </row>
    <row r="4" spans="1:13" ht="66.75" customHeight="1">
      <c r="A4" s="24"/>
      <c r="B4" s="17">
        <v>1</v>
      </c>
      <c r="C4" s="18" t="s">
        <v>210</v>
      </c>
      <c r="D4" s="18" t="s">
        <v>210</v>
      </c>
      <c r="E4" s="14" t="s">
        <v>200</v>
      </c>
      <c r="F4" s="15">
        <v>1</v>
      </c>
      <c r="G4" s="16">
        <v>794</v>
      </c>
      <c r="H4" s="8" t="s">
        <v>71</v>
      </c>
      <c r="I4" s="7">
        <v>150000</v>
      </c>
      <c r="J4" s="19" t="s">
        <v>209</v>
      </c>
      <c r="K4" s="20" t="s">
        <v>64</v>
      </c>
      <c r="L4" s="33">
        <v>3678.75</v>
      </c>
      <c r="M4" s="21" t="str">
        <f aca="true" t="shared" si="0" ref="M4:M39">CONCATENATE(C4,"//",D4)</f>
        <v>Lot 1//Lot 1</v>
      </c>
    </row>
    <row r="5" spans="1:13" ht="66.75" customHeight="1">
      <c r="A5" s="24"/>
      <c r="B5" s="17">
        <v>1</v>
      </c>
      <c r="C5" s="18" t="s">
        <v>210</v>
      </c>
      <c r="D5" s="18" t="s">
        <v>210</v>
      </c>
      <c r="E5" s="14" t="s">
        <v>200</v>
      </c>
      <c r="F5" s="15">
        <v>1</v>
      </c>
      <c r="G5" s="16">
        <v>794</v>
      </c>
      <c r="H5" s="9" t="s">
        <v>72</v>
      </c>
      <c r="I5" s="7">
        <v>150000</v>
      </c>
      <c r="J5" s="19" t="s">
        <v>209</v>
      </c>
      <c r="K5" s="20" t="s">
        <v>64</v>
      </c>
      <c r="L5" s="33">
        <v>0.9166666666666667</v>
      </c>
      <c r="M5" s="21" t="str">
        <f t="shared" si="0"/>
        <v>Lot 1//Lot 1</v>
      </c>
    </row>
    <row r="6" spans="1:13" ht="66.75" customHeight="1">
      <c r="A6" s="24"/>
      <c r="B6" s="17">
        <v>1</v>
      </c>
      <c r="C6" s="18" t="s">
        <v>210</v>
      </c>
      <c r="D6" s="18" t="s">
        <v>210</v>
      </c>
      <c r="E6" s="14" t="s">
        <v>200</v>
      </c>
      <c r="F6" s="15">
        <v>1</v>
      </c>
      <c r="G6" s="16">
        <v>794</v>
      </c>
      <c r="H6" s="9" t="s">
        <v>73</v>
      </c>
      <c r="I6" s="7">
        <v>150000</v>
      </c>
      <c r="J6" s="19" t="s">
        <v>209</v>
      </c>
      <c r="K6" s="20" t="s">
        <v>64</v>
      </c>
      <c r="L6" s="33">
        <v>975</v>
      </c>
      <c r="M6" s="21" t="str">
        <f t="shared" si="0"/>
        <v>Lot 1//Lot 1</v>
      </c>
    </row>
    <row r="7" spans="1:13" ht="66.75" customHeight="1">
      <c r="A7" s="24"/>
      <c r="B7" s="17">
        <v>1</v>
      </c>
      <c r="C7" s="18" t="s">
        <v>210</v>
      </c>
      <c r="D7" s="18" t="s">
        <v>210</v>
      </c>
      <c r="E7" s="14" t="s">
        <v>200</v>
      </c>
      <c r="F7" s="15">
        <v>1</v>
      </c>
      <c r="G7" s="16">
        <v>794</v>
      </c>
      <c r="H7" s="9" t="s">
        <v>74</v>
      </c>
      <c r="I7" s="7">
        <v>150000</v>
      </c>
      <c r="J7" s="19" t="s">
        <v>209</v>
      </c>
      <c r="K7" s="20" t="s">
        <v>64</v>
      </c>
      <c r="L7" s="33">
        <v>312.5</v>
      </c>
      <c r="M7" s="21" t="str">
        <f t="shared" si="0"/>
        <v>Lot 1//Lot 1</v>
      </c>
    </row>
    <row r="8" spans="1:13" ht="66.75" customHeight="1">
      <c r="A8" s="24"/>
      <c r="B8" s="17">
        <v>1</v>
      </c>
      <c r="C8" s="18" t="s">
        <v>210</v>
      </c>
      <c r="D8" s="18" t="s">
        <v>210</v>
      </c>
      <c r="E8" s="14" t="s">
        <v>200</v>
      </c>
      <c r="F8" s="15">
        <v>1</v>
      </c>
      <c r="G8" s="16">
        <v>794</v>
      </c>
      <c r="H8" s="9" t="s">
        <v>75</v>
      </c>
      <c r="I8" s="7">
        <v>150000</v>
      </c>
      <c r="J8" s="19" t="s">
        <v>209</v>
      </c>
      <c r="K8" s="20" t="s">
        <v>64</v>
      </c>
      <c r="L8" s="33">
        <v>3825</v>
      </c>
      <c r="M8" s="21" t="str">
        <f t="shared" si="0"/>
        <v>Lot 1//Lot 1</v>
      </c>
    </row>
    <row r="9" spans="1:13" ht="66.75" customHeight="1">
      <c r="A9" s="24"/>
      <c r="B9" s="17">
        <v>1</v>
      </c>
      <c r="C9" s="18" t="s">
        <v>210</v>
      </c>
      <c r="D9" s="18" t="s">
        <v>210</v>
      </c>
      <c r="E9" s="14" t="s">
        <v>200</v>
      </c>
      <c r="F9" s="15">
        <v>1</v>
      </c>
      <c r="G9" s="16">
        <v>794</v>
      </c>
      <c r="H9" s="9" t="s">
        <v>76</v>
      </c>
      <c r="I9" s="7">
        <v>150000</v>
      </c>
      <c r="J9" s="19" t="s">
        <v>209</v>
      </c>
      <c r="K9" s="20" t="s">
        <v>64</v>
      </c>
      <c r="L9" s="33">
        <v>29</v>
      </c>
      <c r="M9" s="21" t="str">
        <f t="shared" si="0"/>
        <v>Lot 1//Lot 1</v>
      </c>
    </row>
    <row r="10" spans="1:13" ht="66.75" customHeight="1">
      <c r="A10" s="24"/>
      <c r="B10" s="17">
        <v>1</v>
      </c>
      <c r="C10" s="18" t="s">
        <v>210</v>
      </c>
      <c r="D10" s="18" t="s">
        <v>210</v>
      </c>
      <c r="E10" s="14" t="s">
        <v>200</v>
      </c>
      <c r="F10" s="15">
        <v>1</v>
      </c>
      <c r="G10" s="16">
        <v>794</v>
      </c>
      <c r="H10" s="9" t="s">
        <v>77</v>
      </c>
      <c r="I10" s="7">
        <v>150000</v>
      </c>
      <c r="J10" s="19" t="s">
        <v>209</v>
      </c>
      <c r="K10" s="20" t="s">
        <v>64</v>
      </c>
      <c r="L10" s="33">
        <v>480</v>
      </c>
      <c r="M10" s="21" t="str">
        <f t="shared" si="0"/>
        <v>Lot 1//Lot 1</v>
      </c>
    </row>
    <row r="11" spans="1:13" ht="66.75" customHeight="1">
      <c r="A11" s="24"/>
      <c r="B11" s="17">
        <v>1</v>
      </c>
      <c r="C11" s="18" t="s">
        <v>210</v>
      </c>
      <c r="D11" s="18" t="s">
        <v>210</v>
      </c>
      <c r="E11" s="14" t="s">
        <v>200</v>
      </c>
      <c r="F11" s="15">
        <v>1</v>
      </c>
      <c r="G11" s="16">
        <v>794</v>
      </c>
      <c r="H11" s="9" t="s">
        <v>78</v>
      </c>
      <c r="I11" s="7">
        <v>150000</v>
      </c>
      <c r="J11" s="19" t="s">
        <v>209</v>
      </c>
      <c r="K11" s="20" t="s">
        <v>64</v>
      </c>
      <c r="L11" s="33">
        <v>830</v>
      </c>
      <c r="M11" s="21" t="str">
        <f t="shared" si="0"/>
        <v>Lot 1//Lot 1</v>
      </c>
    </row>
    <row r="12" spans="1:13" ht="40.5" customHeight="1">
      <c r="A12" s="24"/>
      <c r="B12" s="17">
        <v>1</v>
      </c>
      <c r="C12" s="18" t="s">
        <v>210</v>
      </c>
      <c r="D12" s="18" t="s">
        <v>210</v>
      </c>
      <c r="E12" s="14" t="s">
        <v>200</v>
      </c>
      <c r="F12" s="15">
        <v>1</v>
      </c>
      <c r="G12" s="16">
        <v>794</v>
      </c>
      <c r="H12" s="10" t="s">
        <v>79</v>
      </c>
      <c r="I12" s="7">
        <v>150000</v>
      </c>
      <c r="J12" s="19" t="s">
        <v>209</v>
      </c>
      <c r="K12" s="20" t="s">
        <v>64</v>
      </c>
      <c r="L12" s="33">
        <v>10791.666666666668</v>
      </c>
      <c r="M12" s="21" t="str">
        <f t="shared" si="0"/>
        <v>Lot 1//Lot 1</v>
      </c>
    </row>
    <row r="13" spans="1:13" ht="40.5" customHeight="1">
      <c r="A13" s="24"/>
      <c r="B13" s="17">
        <v>1</v>
      </c>
      <c r="C13" s="18" t="s">
        <v>210</v>
      </c>
      <c r="D13" s="18" t="s">
        <v>210</v>
      </c>
      <c r="E13" s="14" t="s">
        <v>200</v>
      </c>
      <c r="F13" s="15">
        <v>1</v>
      </c>
      <c r="G13" s="16">
        <v>794</v>
      </c>
      <c r="H13" s="10" t="s">
        <v>80</v>
      </c>
      <c r="I13" s="7">
        <v>150000</v>
      </c>
      <c r="J13" s="19" t="s">
        <v>209</v>
      </c>
      <c r="K13" s="20" t="s">
        <v>64</v>
      </c>
      <c r="L13" s="33">
        <v>18345.833333333336</v>
      </c>
      <c r="M13" s="21" t="str">
        <f t="shared" si="0"/>
        <v>Lot 1//Lot 1</v>
      </c>
    </row>
    <row r="14" spans="1:13" ht="40.5" customHeight="1">
      <c r="A14" s="24"/>
      <c r="B14" s="17">
        <v>1</v>
      </c>
      <c r="C14" s="18" t="s">
        <v>210</v>
      </c>
      <c r="D14" s="18" t="s">
        <v>210</v>
      </c>
      <c r="E14" s="14" t="s">
        <v>200</v>
      </c>
      <c r="F14" s="15">
        <v>1</v>
      </c>
      <c r="G14" s="16">
        <v>794</v>
      </c>
      <c r="H14" s="10" t="s">
        <v>81</v>
      </c>
      <c r="I14" s="7">
        <v>150000</v>
      </c>
      <c r="J14" s="19" t="s">
        <v>209</v>
      </c>
      <c r="K14" s="20" t="s">
        <v>64</v>
      </c>
      <c r="L14" s="33">
        <v>14676.666666666668</v>
      </c>
      <c r="M14" s="21" t="str">
        <f t="shared" si="0"/>
        <v>Lot 1//Lot 1</v>
      </c>
    </row>
    <row r="15" spans="1:13" ht="40.5" customHeight="1">
      <c r="A15" s="24"/>
      <c r="B15" s="17">
        <v>1</v>
      </c>
      <c r="C15" s="18" t="s">
        <v>210</v>
      </c>
      <c r="D15" s="18" t="s">
        <v>210</v>
      </c>
      <c r="E15" s="14" t="s">
        <v>200</v>
      </c>
      <c r="F15" s="15">
        <v>1</v>
      </c>
      <c r="G15" s="16">
        <v>794</v>
      </c>
      <c r="H15" s="10" t="s">
        <v>82</v>
      </c>
      <c r="I15" s="7">
        <v>150000</v>
      </c>
      <c r="J15" s="19" t="s">
        <v>209</v>
      </c>
      <c r="K15" s="20" t="s">
        <v>64</v>
      </c>
      <c r="L15" s="33">
        <v>83.33333333333334</v>
      </c>
      <c r="M15" s="21" t="str">
        <f t="shared" si="0"/>
        <v>Lot 1//Lot 1</v>
      </c>
    </row>
    <row r="16" spans="1:13" ht="40.5" customHeight="1">
      <c r="A16" s="24"/>
      <c r="B16" s="17">
        <v>1</v>
      </c>
      <c r="C16" s="18" t="s">
        <v>210</v>
      </c>
      <c r="D16" s="18" t="s">
        <v>210</v>
      </c>
      <c r="E16" s="14" t="s">
        <v>200</v>
      </c>
      <c r="F16" s="15">
        <v>4</v>
      </c>
      <c r="G16" s="16">
        <v>794</v>
      </c>
      <c r="H16" s="9" t="s">
        <v>83</v>
      </c>
      <c r="I16" s="7">
        <v>150000</v>
      </c>
      <c r="J16" s="19" t="s">
        <v>209</v>
      </c>
      <c r="K16" s="20" t="s">
        <v>64</v>
      </c>
      <c r="L16" s="33">
        <v>83.33333333333334</v>
      </c>
      <c r="M16" s="21" t="str">
        <f t="shared" si="0"/>
        <v>Lot 1//Lot 1</v>
      </c>
    </row>
    <row r="17" spans="1:13" ht="40.5" customHeight="1">
      <c r="A17" s="24"/>
      <c r="B17" s="17">
        <v>1</v>
      </c>
      <c r="C17" s="18" t="s">
        <v>210</v>
      </c>
      <c r="D17" s="18" t="s">
        <v>210</v>
      </c>
      <c r="E17" s="14" t="s">
        <v>200</v>
      </c>
      <c r="F17" s="15">
        <v>1</v>
      </c>
      <c r="G17" s="16">
        <v>794</v>
      </c>
      <c r="H17" s="9" t="s">
        <v>84</v>
      </c>
      <c r="I17" s="7">
        <v>150000</v>
      </c>
      <c r="J17" s="19" t="s">
        <v>209</v>
      </c>
      <c r="K17" s="20" t="s">
        <v>64</v>
      </c>
      <c r="L17" s="33">
        <v>83.33333333333334</v>
      </c>
      <c r="M17" s="21" t="str">
        <f t="shared" si="0"/>
        <v>Lot 1//Lot 1</v>
      </c>
    </row>
    <row r="18" spans="1:13" ht="40.5" customHeight="1">
      <c r="A18" s="24"/>
      <c r="B18" s="17">
        <v>1</v>
      </c>
      <c r="C18" s="18" t="s">
        <v>210</v>
      </c>
      <c r="D18" s="18" t="s">
        <v>210</v>
      </c>
      <c r="E18" s="14" t="s">
        <v>200</v>
      </c>
      <c r="F18" s="15">
        <v>3</v>
      </c>
      <c r="G18" s="16">
        <v>794</v>
      </c>
      <c r="H18" s="9" t="s">
        <v>85</v>
      </c>
      <c r="I18" s="7">
        <v>150000</v>
      </c>
      <c r="J18" s="19" t="s">
        <v>209</v>
      </c>
      <c r="K18" s="20" t="s">
        <v>64</v>
      </c>
      <c r="L18" s="33">
        <v>1416.6666666666667</v>
      </c>
      <c r="M18" s="21" t="str">
        <f t="shared" si="0"/>
        <v>Lot 1//Lot 1</v>
      </c>
    </row>
    <row r="19" spans="1:13" ht="58.5" customHeight="1">
      <c r="A19" s="24"/>
      <c r="B19" s="17">
        <v>1</v>
      </c>
      <c r="C19" s="18" t="s">
        <v>210</v>
      </c>
      <c r="D19" s="18" t="s">
        <v>210</v>
      </c>
      <c r="E19" s="14" t="s">
        <v>200</v>
      </c>
      <c r="F19" s="15">
        <v>1</v>
      </c>
      <c r="G19" s="16">
        <v>794</v>
      </c>
      <c r="H19" s="9" t="s">
        <v>86</v>
      </c>
      <c r="I19" s="7">
        <v>150000</v>
      </c>
      <c r="J19" s="19" t="s">
        <v>209</v>
      </c>
      <c r="K19" s="20" t="s">
        <v>64</v>
      </c>
      <c r="L19" s="33">
        <v>708.3333333333334</v>
      </c>
      <c r="M19" s="21" t="str">
        <f t="shared" si="0"/>
        <v>Lot 1//Lot 1</v>
      </c>
    </row>
    <row r="20" spans="1:13" ht="40.5" customHeight="1">
      <c r="A20" s="24"/>
      <c r="B20" s="17">
        <v>1</v>
      </c>
      <c r="C20" s="18" t="s">
        <v>210</v>
      </c>
      <c r="D20" s="18" t="s">
        <v>210</v>
      </c>
      <c r="E20" s="14" t="s">
        <v>200</v>
      </c>
      <c r="F20" s="15">
        <v>1</v>
      </c>
      <c r="G20" s="16">
        <v>794</v>
      </c>
      <c r="H20" s="9" t="s">
        <v>87</v>
      </c>
      <c r="I20" s="7">
        <v>150000</v>
      </c>
      <c r="J20" s="19" t="s">
        <v>209</v>
      </c>
      <c r="K20" s="20" t="s">
        <v>64</v>
      </c>
      <c r="L20" s="33">
        <v>1375</v>
      </c>
      <c r="M20" s="21" t="str">
        <f t="shared" si="0"/>
        <v>Lot 1//Lot 1</v>
      </c>
    </row>
    <row r="21" spans="1:13" ht="40.5" customHeight="1">
      <c r="A21" s="24"/>
      <c r="B21" s="17">
        <v>1</v>
      </c>
      <c r="C21" s="18" t="s">
        <v>210</v>
      </c>
      <c r="D21" s="18" t="s">
        <v>210</v>
      </c>
      <c r="E21" s="14" t="s">
        <v>200</v>
      </c>
      <c r="F21" s="15">
        <v>2</v>
      </c>
      <c r="G21" s="16">
        <v>794</v>
      </c>
      <c r="H21" s="9" t="s">
        <v>88</v>
      </c>
      <c r="I21" s="7">
        <v>150000</v>
      </c>
      <c r="J21" s="19" t="s">
        <v>209</v>
      </c>
      <c r="K21" s="20" t="s">
        <v>64</v>
      </c>
      <c r="L21" s="33">
        <v>1666.6666666666667</v>
      </c>
      <c r="M21" s="21" t="str">
        <f t="shared" si="0"/>
        <v>Lot 1//Lot 1</v>
      </c>
    </row>
    <row r="22" spans="1:13" ht="40.5" customHeight="1">
      <c r="A22" s="24"/>
      <c r="B22" s="17">
        <v>1</v>
      </c>
      <c r="C22" s="18" t="s">
        <v>210</v>
      </c>
      <c r="D22" s="18" t="s">
        <v>210</v>
      </c>
      <c r="E22" s="14" t="s">
        <v>200</v>
      </c>
      <c r="F22" s="15">
        <v>3</v>
      </c>
      <c r="G22" s="16">
        <v>794</v>
      </c>
      <c r="H22" s="9" t="s">
        <v>89</v>
      </c>
      <c r="I22" s="7">
        <v>150000</v>
      </c>
      <c r="J22" s="19" t="s">
        <v>209</v>
      </c>
      <c r="K22" s="20" t="s">
        <v>64</v>
      </c>
      <c r="L22" s="33">
        <v>1870</v>
      </c>
      <c r="M22" s="21" t="str">
        <f t="shared" si="0"/>
        <v>Lot 1//Lot 1</v>
      </c>
    </row>
    <row r="23" spans="1:13" ht="102" customHeight="1">
      <c r="A23" s="24"/>
      <c r="B23" s="17">
        <v>1</v>
      </c>
      <c r="C23" s="18" t="s">
        <v>210</v>
      </c>
      <c r="D23" s="18" t="s">
        <v>210</v>
      </c>
      <c r="E23" s="14" t="s">
        <v>200</v>
      </c>
      <c r="F23" s="15">
        <v>1</v>
      </c>
      <c r="G23" s="16">
        <v>794</v>
      </c>
      <c r="H23" s="9" t="s">
        <v>90</v>
      </c>
      <c r="I23" s="7">
        <v>150000</v>
      </c>
      <c r="J23" s="19" t="s">
        <v>209</v>
      </c>
      <c r="K23" s="20" t="s">
        <v>64</v>
      </c>
      <c r="L23" s="33">
        <v>16666.666666666668</v>
      </c>
      <c r="M23" s="21" t="str">
        <f t="shared" si="0"/>
        <v>Lot 1//Lot 1</v>
      </c>
    </row>
    <row r="24" spans="1:13" ht="40.5" customHeight="1">
      <c r="A24" s="24"/>
      <c r="B24" s="17">
        <v>1</v>
      </c>
      <c r="C24" s="18" t="s">
        <v>210</v>
      </c>
      <c r="D24" s="18" t="s">
        <v>210</v>
      </c>
      <c r="E24" s="14" t="s">
        <v>200</v>
      </c>
      <c r="F24" s="15">
        <v>1</v>
      </c>
      <c r="G24" s="16">
        <v>794</v>
      </c>
      <c r="H24" s="9" t="s">
        <v>91</v>
      </c>
      <c r="I24" s="7">
        <v>150000</v>
      </c>
      <c r="J24" s="19" t="s">
        <v>209</v>
      </c>
      <c r="K24" s="20" t="s">
        <v>64</v>
      </c>
      <c r="L24" s="33">
        <v>1000</v>
      </c>
      <c r="M24" s="21" t="str">
        <f t="shared" si="0"/>
        <v>Lot 1//Lot 1</v>
      </c>
    </row>
    <row r="25" spans="1:13" ht="40.5" customHeight="1">
      <c r="A25" s="24"/>
      <c r="B25" s="17">
        <v>1</v>
      </c>
      <c r="C25" s="18" t="s">
        <v>210</v>
      </c>
      <c r="D25" s="18" t="s">
        <v>210</v>
      </c>
      <c r="E25" s="14" t="s">
        <v>200</v>
      </c>
      <c r="F25" s="15">
        <v>1</v>
      </c>
      <c r="G25" s="16">
        <v>794</v>
      </c>
      <c r="H25" s="9" t="s">
        <v>92</v>
      </c>
      <c r="I25" s="7">
        <v>150000</v>
      </c>
      <c r="J25" s="19" t="s">
        <v>209</v>
      </c>
      <c r="K25" s="20" t="s">
        <v>64</v>
      </c>
      <c r="L25" s="33">
        <v>916.6666666666667</v>
      </c>
      <c r="M25" s="21" t="str">
        <f t="shared" si="0"/>
        <v>Lot 1//Lot 1</v>
      </c>
    </row>
    <row r="26" spans="1:13" ht="40.5" customHeight="1">
      <c r="A26" s="24"/>
      <c r="B26" s="17">
        <v>1</v>
      </c>
      <c r="C26" s="18" t="s">
        <v>210</v>
      </c>
      <c r="D26" s="18" t="s">
        <v>210</v>
      </c>
      <c r="E26" s="14" t="s">
        <v>200</v>
      </c>
      <c r="F26" s="15">
        <v>1</v>
      </c>
      <c r="G26" s="16">
        <v>794</v>
      </c>
      <c r="H26" s="9" t="s">
        <v>93</v>
      </c>
      <c r="I26" s="7">
        <v>150000</v>
      </c>
      <c r="J26" s="19" t="s">
        <v>209</v>
      </c>
      <c r="K26" s="20" t="s">
        <v>64</v>
      </c>
      <c r="L26" s="33">
        <v>333.33333333333337</v>
      </c>
      <c r="M26" s="21" t="str">
        <f t="shared" si="0"/>
        <v>Lot 1//Lot 1</v>
      </c>
    </row>
    <row r="27" spans="1:13" ht="40.5" customHeight="1">
      <c r="A27" s="24"/>
      <c r="B27" s="17">
        <v>1</v>
      </c>
      <c r="C27" s="18" t="s">
        <v>210</v>
      </c>
      <c r="D27" s="18" t="s">
        <v>210</v>
      </c>
      <c r="E27" s="14" t="s">
        <v>200</v>
      </c>
      <c r="F27" s="15">
        <v>1</v>
      </c>
      <c r="G27" s="16">
        <v>794</v>
      </c>
      <c r="H27" s="9" t="s">
        <v>94</v>
      </c>
      <c r="I27" s="7">
        <v>150000</v>
      </c>
      <c r="J27" s="19" t="s">
        <v>209</v>
      </c>
      <c r="K27" s="20" t="s">
        <v>64</v>
      </c>
      <c r="L27" s="33">
        <v>525</v>
      </c>
      <c r="M27" s="21" t="str">
        <f t="shared" si="0"/>
        <v>Lot 1//Lot 1</v>
      </c>
    </row>
    <row r="28" spans="1:13" ht="40.5" customHeight="1">
      <c r="A28" s="24"/>
      <c r="B28" s="17">
        <v>1</v>
      </c>
      <c r="C28" s="18" t="s">
        <v>210</v>
      </c>
      <c r="D28" s="18" t="s">
        <v>210</v>
      </c>
      <c r="E28" s="14" t="s">
        <v>200</v>
      </c>
      <c r="F28" s="15">
        <v>1</v>
      </c>
      <c r="G28" s="16">
        <v>794</v>
      </c>
      <c r="H28" s="9" t="s">
        <v>95</v>
      </c>
      <c r="I28" s="7">
        <v>150000</v>
      </c>
      <c r="J28" s="19" t="s">
        <v>209</v>
      </c>
      <c r="K28" s="20" t="s">
        <v>64</v>
      </c>
      <c r="L28" s="33">
        <v>132000</v>
      </c>
      <c r="M28" s="21" t="str">
        <f t="shared" si="0"/>
        <v>Lot 1//Lot 1</v>
      </c>
    </row>
    <row r="29" spans="1:13" ht="40.5" customHeight="1">
      <c r="A29" s="24"/>
      <c r="B29" s="17">
        <v>1</v>
      </c>
      <c r="C29" s="18" t="s">
        <v>210</v>
      </c>
      <c r="D29" s="18" t="s">
        <v>210</v>
      </c>
      <c r="E29" s="14" t="s">
        <v>200</v>
      </c>
      <c r="F29" s="15">
        <v>1</v>
      </c>
      <c r="G29" s="16">
        <v>794</v>
      </c>
      <c r="H29" s="9" t="s">
        <v>96</v>
      </c>
      <c r="I29" s="7">
        <v>150000</v>
      </c>
      <c r="J29" s="19" t="s">
        <v>209</v>
      </c>
      <c r="K29" s="20" t="s">
        <v>64</v>
      </c>
      <c r="L29" s="33">
        <v>38270</v>
      </c>
      <c r="M29" s="21" t="str">
        <f t="shared" si="0"/>
        <v>Lot 1//Lot 1</v>
      </c>
    </row>
    <row r="30" spans="1:13" ht="40.5" customHeight="1">
      <c r="A30" s="24"/>
      <c r="B30" s="17">
        <v>1</v>
      </c>
      <c r="C30" s="18" t="s">
        <v>210</v>
      </c>
      <c r="D30" s="18" t="s">
        <v>210</v>
      </c>
      <c r="E30" s="14" t="s">
        <v>200</v>
      </c>
      <c r="F30" s="15">
        <v>1</v>
      </c>
      <c r="G30" s="16">
        <v>794</v>
      </c>
      <c r="H30" s="9" t="s">
        <v>97</v>
      </c>
      <c r="I30" s="7">
        <v>150000</v>
      </c>
      <c r="J30" s="19" t="s">
        <v>209</v>
      </c>
      <c r="K30" s="20" t="s">
        <v>64</v>
      </c>
      <c r="L30" s="33">
        <v>98541.66666666667</v>
      </c>
      <c r="M30" s="21" t="str">
        <f t="shared" si="0"/>
        <v>Lot 1//Lot 1</v>
      </c>
    </row>
    <row r="31" spans="1:13" ht="82.5" customHeight="1">
      <c r="A31" s="24"/>
      <c r="B31" s="17">
        <v>1</v>
      </c>
      <c r="C31" s="18" t="s">
        <v>210</v>
      </c>
      <c r="D31" s="18" t="s">
        <v>210</v>
      </c>
      <c r="E31" s="14" t="s">
        <v>200</v>
      </c>
      <c r="F31" s="15">
        <v>1</v>
      </c>
      <c r="G31" s="16">
        <v>794</v>
      </c>
      <c r="H31" s="9" t="s">
        <v>98</v>
      </c>
      <c r="I31" s="7">
        <v>150000</v>
      </c>
      <c r="J31" s="19" t="s">
        <v>209</v>
      </c>
      <c r="K31" s="20" t="s">
        <v>64</v>
      </c>
      <c r="L31" s="33">
        <v>17900</v>
      </c>
      <c r="M31" s="21" t="str">
        <f t="shared" si="0"/>
        <v>Lot 1//Lot 1</v>
      </c>
    </row>
    <row r="32" spans="1:13" ht="40.5" customHeight="1">
      <c r="A32" s="24"/>
      <c r="B32" s="17">
        <v>1</v>
      </c>
      <c r="C32" s="18" t="s">
        <v>210</v>
      </c>
      <c r="D32" s="18" t="s">
        <v>210</v>
      </c>
      <c r="E32" s="14" t="s">
        <v>200</v>
      </c>
      <c r="F32" s="15">
        <v>1</v>
      </c>
      <c r="G32" s="16">
        <v>794</v>
      </c>
      <c r="H32" s="9" t="s">
        <v>99</v>
      </c>
      <c r="I32" s="7">
        <v>150000</v>
      </c>
      <c r="J32" s="19" t="s">
        <v>209</v>
      </c>
      <c r="K32" s="20" t="s">
        <v>64</v>
      </c>
      <c r="L32" s="33">
        <v>137416.6666666667</v>
      </c>
      <c r="M32" s="21" t="str">
        <f t="shared" si="0"/>
        <v>Lot 1//Lot 1</v>
      </c>
    </row>
    <row r="33" spans="1:13" ht="40.5" customHeight="1">
      <c r="A33" s="24"/>
      <c r="B33" s="17">
        <v>1</v>
      </c>
      <c r="C33" s="18" t="s">
        <v>210</v>
      </c>
      <c r="D33" s="18" t="s">
        <v>210</v>
      </c>
      <c r="E33" s="14" t="s">
        <v>200</v>
      </c>
      <c r="F33" s="15">
        <v>2</v>
      </c>
      <c r="G33" s="16">
        <v>794</v>
      </c>
      <c r="H33" s="9" t="s">
        <v>100</v>
      </c>
      <c r="I33" s="7">
        <v>150000</v>
      </c>
      <c r="J33" s="19" t="s">
        <v>209</v>
      </c>
      <c r="K33" s="20" t="s">
        <v>64</v>
      </c>
      <c r="L33" s="33">
        <v>5613.333333333334</v>
      </c>
      <c r="M33" s="21" t="str">
        <f t="shared" si="0"/>
        <v>Lot 1//Lot 1</v>
      </c>
    </row>
    <row r="34" spans="1:13" ht="40.5" customHeight="1">
      <c r="A34" s="24"/>
      <c r="B34" s="17">
        <v>1</v>
      </c>
      <c r="C34" s="18" t="s">
        <v>210</v>
      </c>
      <c r="D34" s="18" t="s">
        <v>210</v>
      </c>
      <c r="E34" s="14" t="s">
        <v>200</v>
      </c>
      <c r="F34" s="15">
        <v>2</v>
      </c>
      <c r="G34" s="16">
        <v>794</v>
      </c>
      <c r="H34" s="9" t="s">
        <v>101</v>
      </c>
      <c r="I34" s="7">
        <v>150000</v>
      </c>
      <c r="J34" s="19" t="s">
        <v>209</v>
      </c>
      <c r="K34" s="20" t="s">
        <v>64</v>
      </c>
      <c r="L34" s="33">
        <v>5825</v>
      </c>
      <c r="M34" s="21" t="str">
        <f t="shared" si="0"/>
        <v>Lot 1//Lot 1</v>
      </c>
    </row>
    <row r="35" spans="1:13" ht="40.5" customHeight="1">
      <c r="A35" s="24"/>
      <c r="B35" s="17">
        <v>1</v>
      </c>
      <c r="C35" s="18" t="s">
        <v>210</v>
      </c>
      <c r="D35" s="18" t="s">
        <v>210</v>
      </c>
      <c r="E35" s="14" t="s">
        <v>200</v>
      </c>
      <c r="F35" s="15">
        <v>1</v>
      </c>
      <c r="G35" s="16">
        <v>794</v>
      </c>
      <c r="H35" s="9" t="s">
        <v>102</v>
      </c>
      <c r="I35" s="7">
        <v>150000</v>
      </c>
      <c r="J35" s="19" t="s">
        <v>209</v>
      </c>
      <c r="K35" s="20" t="s">
        <v>64</v>
      </c>
      <c r="L35" s="33">
        <v>5916.666666666667</v>
      </c>
      <c r="M35" s="21" t="str">
        <f t="shared" si="0"/>
        <v>Lot 1//Lot 1</v>
      </c>
    </row>
    <row r="36" spans="1:13" ht="40.5" customHeight="1">
      <c r="A36" s="24"/>
      <c r="B36" s="17">
        <v>1</v>
      </c>
      <c r="C36" s="18" t="s">
        <v>210</v>
      </c>
      <c r="D36" s="18" t="s">
        <v>210</v>
      </c>
      <c r="E36" s="14" t="s">
        <v>200</v>
      </c>
      <c r="F36" s="15">
        <v>1</v>
      </c>
      <c r="G36" s="16">
        <v>794</v>
      </c>
      <c r="H36" s="9" t="s">
        <v>103</v>
      </c>
      <c r="I36" s="7">
        <v>150000</v>
      </c>
      <c r="J36" s="19" t="s">
        <v>209</v>
      </c>
      <c r="K36" s="20" t="s">
        <v>64</v>
      </c>
      <c r="L36" s="33">
        <v>17500</v>
      </c>
      <c r="M36" s="21" t="str">
        <f t="shared" si="0"/>
        <v>Lot 1//Lot 1</v>
      </c>
    </row>
    <row r="37" spans="1:13" ht="40.5" customHeight="1">
      <c r="A37" s="24"/>
      <c r="B37" s="17">
        <v>1</v>
      </c>
      <c r="C37" s="18" t="s">
        <v>210</v>
      </c>
      <c r="D37" s="18" t="s">
        <v>210</v>
      </c>
      <c r="E37" s="14" t="s">
        <v>200</v>
      </c>
      <c r="F37" s="15">
        <v>1</v>
      </c>
      <c r="G37" s="16">
        <v>794</v>
      </c>
      <c r="H37" s="9" t="s">
        <v>104</v>
      </c>
      <c r="I37" s="7">
        <v>150000</v>
      </c>
      <c r="J37" s="19" t="s">
        <v>209</v>
      </c>
      <c r="K37" s="20" t="s">
        <v>64</v>
      </c>
      <c r="L37" s="33">
        <v>400</v>
      </c>
      <c r="M37" s="21" t="str">
        <f t="shared" si="0"/>
        <v>Lot 1//Lot 1</v>
      </c>
    </row>
    <row r="38" spans="1:13" ht="40.5" customHeight="1">
      <c r="A38" s="24"/>
      <c r="B38" s="17">
        <v>1</v>
      </c>
      <c r="C38" s="18" t="s">
        <v>210</v>
      </c>
      <c r="D38" s="18" t="s">
        <v>210</v>
      </c>
      <c r="E38" s="14" t="s">
        <v>200</v>
      </c>
      <c r="F38" s="15">
        <v>2</v>
      </c>
      <c r="G38" s="16">
        <v>794</v>
      </c>
      <c r="H38" s="11" t="s">
        <v>105</v>
      </c>
      <c r="I38" s="7">
        <v>150000</v>
      </c>
      <c r="J38" s="19" t="s">
        <v>209</v>
      </c>
      <c r="K38" s="20" t="s">
        <v>64</v>
      </c>
      <c r="L38" s="33">
        <v>3333.3333333333335</v>
      </c>
      <c r="M38" s="21" t="str">
        <f t="shared" si="0"/>
        <v>Lot 1//Lot 1</v>
      </c>
    </row>
    <row r="39" spans="1:13" ht="40.5" customHeight="1">
      <c r="A39" s="24"/>
      <c r="B39" s="17">
        <v>1</v>
      </c>
      <c r="C39" s="18" t="s">
        <v>210</v>
      </c>
      <c r="D39" s="18" t="s">
        <v>210</v>
      </c>
      <c r="E39" s="14" t="s">
        <v>200</v>
      </c>
      <c r="F39" s="15">
        <v>2</v>
      </c>
      <c r="G39" s="16">
        <v>794</v>
      </c>
      <c r="H39" s="9" t="s">
        <v>106</v>
      </c>
      <c r="I39" s="7">
        <v>150000</v>
      </c>
      <c r="J39" s="19" t="s">
        <v>209</v>
      </c>
      <c r="K39" s="20" t="s">
        <v>64</v>
      </c>
      <c r="L39" s="33">
        <v>1916.6666666666667</v>
      </c>
      <c r="M39" s="21" t="str">
        <f t="shared" si="0"/>
        <v>Lot 1//Lot 1</v>
      </c>
    </row>
    <row r="40" spans="1:13" ht="40.5" customHeight="1">
      <c r="A40" s="24"/>
      <c r="B40" s="17">
        <v>1</v>
      </c>
      <c r="C40" s="18" t="s">
        <v>210</v>
      </c>
      <c r="D40" s="18" t="s">
        <v>210</v>
      </c>
      <c r="E40" s="14" t="s">
        <v>200</v>
      </c>
      <c r="F40" s="15">
        <v>1</v>
      </c>
      <c r="G40" s="16">
        <v>794</v>
      </c>
      <c r="H40" s="9" t="s">
        <v>107</v>
      </c>
      <c r="I40" s="7">
        <v>150000</v>
      </c>
      <c r="J40" s="19" t="s">
        <v>209</v>
      </c>
      <c r="K40" s="20" t="s">
        <v>64</v>
      </c>
      <c r="L40" s="33">
        <v>11940</v>
      </c>
      <c r="M40" s="21" t="str">
        <f>CONCATENATE(C40,"//",D40)</f>
        <v>Lot 1//Lot 1</v>
      </c>
    </row>
    <row r="41" spans="1:13" ht="40.5" customHeight="1">
      <c r="A41" s="24"/>
      <c r="B41" s="17">
        <v>1</v>
      </c>
      <c r="C41" s="18" t="s">
        <v>210</v>
      </c>
      <c r="D41" s="18" t="s">
        <v>210</v>
      </c>
      <c r="E41" s="14" t="s">
        <v>200</v>
      </c>
      <c r="F41" s="15">
        <v>1</v>
      </c>
      <c r="G41" s="16">
        <v>794</v>
      </c>
      <c r="H41" s="9" t="s">
        <v>108</v>
      </c>
      <c r="I41" s="7">
        <v>150000</v>
      </c>
      <c r="J41" s="19" t="s">
        <v>209</v>
      </c>
      <c r="K41" s="20" t="s">
        <v>64</v>
      </c>
      <c r="L41" s="33">
        <v>30900</v>
      </c>
      <c r="M41" s="21" t="str">
        <f aca="true" t="shared" si="1" ref="M41:M81">CONCATENATE(C41,"//",D41)</f>
        <v>Lot 1//Lot 1</v>
      </c>
    </row>
    <row r="42" spans="1:13" ht="40.5" customHeight="1">
      <c r="A42" s="24"/>
      <c r="B42" s="17">
        <v>1</v>
      </c>
      <c r="C42" s="18" t="s">
        <v>210</v>
      </c>
      <c r="D42" s="18" t="s">
        <v>210</v>
      </c>
      <c r="E42" s="14" t="s">
        <v>200</v>
      </c>
      <c r="F42" s="15">
        <v>1</v>
      </c>
      <c r="G42" s="16">
        <v>794</v>
      </c>
      <c r="H42" s="9" t="s">
        <v>109</v>
      </c>
      <c r="I42" s="7">
        <v>150000</v>
      </c>
      <c r="J42" s="19" t="s">
        <v>209</v>
      </c>
      <c r="K42" s="20" t="s">
        <v>64</v>
      </c>
      <c r="L42" s="33">
        <v>83333.33333333334</v>
      </c>
      <c r="M42" s="21" t="str">
        <f t="shared" si="1"/>
        <v>Lot 1//Lot 1</v>
      </c>
    </row>
    <row r="43" spans="1:13" ht="40.5" customHeight="1">
      <c r="A43" s="24"/>
      <c r="B43" s="17">
        <v>1</v>
      </c>
      <c r="C43" s="18" t="s">
        <v>210</v>
      </c>
      <c r="D43" s="18" t="s">
        <v>210</v>
      </c>
      <c r="E43" s="14" t="s">
        <v>200</v>
      </c>
      <c r="F43" s="15">
        <v>1</v>
      </c>
      <c r="G43" s="16">
        <v>794</v>
      </c>
      <c r="H43" s="11" t="s">
        <v>110</v>
      </c>
      <c r="I43" s="7">
        <v>150000</v>
      </c>
      <c r="J43" s="19" t="s">
        <v>209</v>
      </c>
      <c r="K43" s="20" t="s">
        <v>64</v>
      </c>
      <c r="L43" s="33">
        <v>8333.333333333334</v>
      </c>
      <c r="M43" s="21" t="str">
        <f t="shared" si="1"/>
        <v>Lot 1//Lot 1</v>
      </c>
    </row>
    <row r="44" spans="1:13" ht="40.5" customHeight="1">
      <c r="A44" s="24"/>
      <c r="B44" s="17">
        <v>1</v>
      </c>
      <c r="C44" s="18" t="s">
        <v>210</v>
      </c>
      <c r="D44" s="18" t="s">
        <v>210</v>
      </c>
      <c r="E44" s="14" t="s">
        <v>200</v>
      </c>
      <c r="F44" s="15">
        <v>4</v>
      </c>
      <c r="G44" s="16">
        <v>794</v>
      </c>
      <c r="H44" s="9" t="s">
        <v>111</v>
      </c>
      <c r="I44" s="7">
        <v>150000</v>
      </c>
      <c r="J44" s="19" t="s">
        <v>209</v>
      </c>
      <c r="K44" s="20" t="s">
        <v>64</v>
      </c>
      <c r="L44" s="33">
        <v>16666.666666666668</v>
      </c>
      <c r="M44" s="21" t="str">
        <f t="shared" si="1"/>
        <v>Lot 1//Lot 1</v>
      </c>
    </row>
    <row r="45" spans="1:13" ht="40.5" customHeight="1">
      <c r="A45" s="24"/>
      <c r="B45" s="17">
        <v>1</v>
      </c>
      <c r="C45" s="18" t="s">
        <v>210</v>
      </c>
      <c r="D45" s="18" t="s">
        <v>210</v>
      </c>
      <c r="E45" s="14" t="s">
        <v>200</v>
      </c>
      <c r="F45" s="15">
        <v>1</v>
      </c>
      <c r="G45" s="16">
        <v>794</v>
      </c>
      <c r="H45" s="9" t="s">
        <v>112</v>
      </c>
      <c r="I45" s="7">
        <v>150000</v>
      </c>
      <c r="J45" s="19" t="s">
        <v>209</v>
      </c>
      <c r="K45" s="20" t="s">
        <v>64</v>
      </c>
      <c r="L45" s="33">
        <v>500</v>
      </c>
      <c r="M45" s="21" t="str">
        <f t="shared" si="1"/>
        <v>Lot 1//Lot 1</v>
      </c>
    </row>
    <row r="46" spans="1:13" ht="40.5" customHeight="1">
      <c r="A46" s="24"/>
      <c r="B46" s="17">
        <v>1</v>
      </c>
      <c r="C46" s="18" t="s">
        <v>210</v>
      </c>
      <c r="D46" s="18" t="s">
        <v>210</v>
      </c>
      <c r="E46" s="14" t="s">
        <v>200</v>
      </c>
      <c r="F46" s="15">
        <v>1</v>
      </c>
      <c r="G46" s="16">
        <v>794</v>
      </c>
      <c r="H46" s="9" t="s">
        <v>113</v>
      </c>
      <c r="I46" s="7">
        <v>150000</v>
      </c>
      <c r="J46" s="19" t="s">
        <v>209</v>
      </c>
      <c r="K46" s="20" t="s">
        <v>64</v>
      </c>
      <c r="L46" s="33">
        <v>183375</v>
      </c>
      <c r="M46" s="21" t="str">
        <f t="shared" si="1"/>
        <v>Lot 1//Lot 1</v>
      </c>
    </row>
    <row r="47" spans="1:13" ht="40.5" customHeight="1">
      <c r="A47" s="24"/>
      <c r="B47" s="17">
        <v>1</v>
      </c>
      <c r="C47" s="18" t="s">
        <v>210</v>
      </c>
      <c r="D47" s="18" t="s">
        <v>210</v>
      </c>
      <c r="E47" s="14" t="s">
        <v>200</v>
      </c>
      <c r="F47" s="15">
        <v>1</v>
      </c>
      <c r="G47" s="16">
        <v>794</v>
      </c>
      <c r="H47" s="9" t="s">
        <v>114</v>
      </c>
      <c r="I47" s="7">
        <v>150000</v>
      </c>
      <c r="J47" s="19" t="s">
        <v>209</v>
      </c>
      <c r="K47" s="20" t="s">
        <v>64</v>
      </c>
      <c r="L47" s="33">
        <v>400</v>
      </c>
      <c r="M47" s="21" t="str">
        <f t="shared" si="1"/>
        <v>Lot 1//Lot 1</v>
      </c>
    </row>
    <row r="48" spans="1:13" ht="40.5" customHeight="1">
      <c r="A48" s="24"/>
      <c r="B48" s="17">
        <v>1</v>
      </c>
      <c r="C48" s="18" t="s">
        <v>210</v>
      </c>
      <c r="D48" s="18" t="s">
        <v>210</v>
      </c>
      <c r="E48" s="14" t="s">
        <v>200</v>
      </c>
      <c r="F48" s="15">
        <v>1</v>
      </c>
      <c r="G48" s="16">
        <v>794</v>
      </c>
      <c r="H48" s="9" t="s">
        <v>115</v>
      </c>
      <c r="I48" s="7">
        <v>150000</v>
      </c>
      <c r="J48" s="19" t="s">
        <v>209</v>
      </c>
      <c r="K48" s="20" t="s">
        <v>64</v>
      </c>
      <c r="L48" s="33">
        <v>400</v>
      </c>
      <c r="M48" s="21" t="str">
        <f t="shared" si="1"/>
        <v>Lot 1//Lot 1</v>
      </c>
    </row>
    <row r="49" spans="1:13" ht="40.5" customHeight="1">
      <c r="A49" s="24"/>
      <c r="B49" s="17">
        <v>1</v>
      </c>
      <c r="C49" s="18" t="s">
        <v>210</v>
      </c>
      <c r="D49" s="18" t="s">
        <v>210</v>
      </c>
      <c r="E49" s="14" t="s">
        <v>200</v>
      </c>
      <c r="F49" s="15">
        <v>4</v>
      </c>
      <c r="G49" s="16">
        <v>794</v>
      </c>
      <c r="H49" s="9" t="s">
        <v>116</v>
      </c>
      <c r="I49" s="7">
        <v>150000</v>
      </c>
      <c r="J49" s="19" t="s">
        <v>209</v>
      </c>
      <c r="K49" s="20" t="s">
        <v>64</v>
      </c>
      <c r="L49" s="33">
        <v>2000</v>
      </c>
      <c r="M49" s="21" t="str">
        <f t="shared" si="1"/>
        <v>Lot 1//Lot 1</v>
      </c>
    </row>
    <row r="50" spans="1:13" ht="40.5" customHeight="1">
      <c r="A50" s="24"/>
      <c r="B50" s="17">
        <v>1</v>
      </c>
      <c r="C50" s="18" t="s">
        <v>210</v>
      </c>
      <c r="D50" s="18" t="s">
        <v>210</v>
      </c>
      <c r="E50" s="14" t="s">
        <v>200</v>
      </c>
      <c r="F50" s="15">
        <v>1</v>
      </c>
      <c r="G50" s="16">
        <v>794</v>
      </c>
      <c r="H50" s="9" t="s">
        <v>117</v>
      </c>
      <c r="I50" s="7">
        <v>150000</v>
      </c>
      <c r="J50" s="19" t="s">
        <v>209</v>
      </c>
      <c r="K50" s="20" t="s">
        <v>64</v>
      </c>
      <c r="L50" s="33">
        <v>333.33333333333337</v>
      </c>
      <c r="M50" s="21" t="str">
        <f t="shared" si="1"/>
        <v>Lot 1//Lot 1</v>
      </c>
    </row>
    <row r="51" spans="1:13" ht="40.5" customHeight="1">
      <c r="A51" s="24"/>
      <c r="B51" s="17">
        <v>1</v>
      </c>
      <c r="C51" s="18" t="s">
        <v>210</v>
      </c>
      <c r="D51" s="18" t="s">
        <v>210</v>
      </c>
      <c r="E51" s="14" t="s">
        <v>200</v>
      </c>
      <c r="F51" s="15">
        <v>1</v>
      </c>
      <c r="G51" s="16">
        <v>794</v>
      </c>
      <c r="H51" s="9" t="s">
        <v>118</v>
      </c>
      <c r="I51" s="7">
        <v>150000</v>
      </c>
      <c r="J51" s="19" t="s">
        <v>209</v>
      </c>
      <c r="K51" s="20" t="s">
        <v>64</v>
      </c>
      <c r="L51" s="33">
        <v>533.3333333333334</v>
      </c>
      <c r="M51" s="21" t="str">
        <f t="shared" si="1"/>
        <v>Lot 1//Lot 1</v>
      </c>
    </row>
    <row r="52" spans="1:13" ht="40.5" customHeight="1">
      <c r="A52" s="24"/>
      <c r="B52" s="17">
        <v>1</v>
      </c>
      <c r="C52" s="18" t="s">
        <v>210</v>
      </c>
      <c r="D52" s="18" t="s">
        <v>210</v>
      </c>
      <c r="E52" s="14" t="s">
        <v>200</v>
      </c>
      <c r="F52" s="15">
        <v>1</v>
      </c>
      <c r="G52" s="16">
        <v>794</v>
      </c>
      <c r="H52" s="9" t="s">
        <v>119</v>
      </c>
      <c r="I52" s="7">
        <v>150000</v>
      </c>
      <c r="J52" s="19" t="s">
        <v>209</v>
      </c>
      <c r="K52" s="20" t="s">
        <v>64</v>
      </c>
      <c r="L52" s="33">
        <v>333.33333333333337</v>
      </c>
      <c r="M52" s="21" t="str">
        <f t="shared" si="1"/>
        <v>Lot 1//Lot 1</v>
      </c>
    </row>
    <row r="53" spans="1:13" ht="40.5" customHeight="1">
      <c r="A53" s="24"/>
      <c r="B53" s="17">
        <v>1</v>
      </c>
      <c r="C53" s="18" t="s">
        <v>210</v>
      </c>
      <c r="D53" s="18" t="s">
        <v>210</v>
      </c>
      <c r="E53" s="14" t="s">
        <v>200</v>
      </c>
      <c r="F53" s="15">
        <v>1</v>
      </c>
      <c r="G53" s="16">
        <v>794</v>
      </c>
      <c r="H53" s="9" t="s">
        <v>120</v>
      </c>
      <c r="I53" s="7">
        <v>150000</v>
      </c>
      <c r="J53" s="19" t="s">
        <v>209</v>
      </c>
      <c r="K53" s="20" t="s">
        <v>64</v>
      </c>
      <c r="L53" s="33">
        <v>1533.3333333333335</v>
      </c>
      <c r="M53" s="21" t="str">
        <f t="shared" si="1"/>
        <v>Lot 1//Lot 1</v>
      </c>
    </row>
    <row r="54" spans="1:13" ht="40.5" customHeight="1">
      <c r="A54" s="24"/>
      <c r="B54" s="17">
        <v>1</v>
      </c>
      <c r="C54" s="18" t="s">
        <v>210</v>
      </c>
      <c r="D54" s="18" t="s">
        <v>210</v>
      </c>
      <c r="E54" s="14" t="s">
        <v>200</v>
      </c>
      <c r="F54" s="15">
        <v>4</v>
      </c>
      <c r="G54" s="16">
        <v>794</v>
      </c>
      <c r="H54" s="9" t="s">
        <v>121</v>
      </c>
      <c r="I54" s="7">
        <v>150000</v>
      </c>
      <c r="J54" s="19" t="s">
        <v>209</v>
      </c>
      <c r="K54" s="20" t="s">
        <v>64</v>
      </c>
      <c r="L54" s="33">
        <v>1976.25</v>
      </c>
      <c r="M54" s="21" t="str">
        <f t="shared" si="1"/>
        <v>Lot 1//Lot 1</v>
      </c>
    </row>
    <row r="55" spans="1:13" ht="40.5" customHeight="1">
      <c r="A55" s="24"/>
      <c r="B55" s="17">
        <v>1</v>
      </c>
      <c r="C55" s="18" t="s">
        <v>210</v>
      </c>
      <c r="D55" s="18" t="s">
        <v>210</v>
      </c>
      <c r="E55" s="14" t="s">
        <v>200</v>
      </c>
      <c r="F55" s="15">
        <v>1</v>
      </c>
      <c r="G55" s="16">
        <v>794</v>
      </c>
      <c r="H55" s="9" t="s">
        <v>122</v>
      </c>
      <c r="I55" s="7">
        <v>150000</v>
      </c>
      <c r="J55" s="19" t="s">
        <v>209</v>
      </c>
      <c r="K55" s="20" t="s">
        <v>64</v>
      </c>
      <c r="L55" s="33">
        <v>1211.2500000000002</v>
      </c>
      <c r="M55" s="21" t="str">
        <f t="shared" si="1"/>
        <v>Lot 1//Lot 1</v>
      </c>
    </row>
    <row r="56" spans="1:13" ht="40.5" customHeight="1">
      <c r="A56" s="24"/>
      <c r="B56" s="17">
        <v>1</v>
      </c>
      <c r="C56" s="18" t="s">
        <v>210</v>
      </c>
      <c r="D56" s="18" t="s">
        <v>210</v>
      </c>
      <c r="E56" s="14" t="s">
        <v>200</v>
      </c>
      <c r="F56" s="15">
        <v>1</v>
      </c>
      <c r="G56" s="16">
        <v>794</v>
      </c>
      <c r="H56" s="9" t="s">
        <v>123</v>
      </c>
      <c r="I56" s="7">
        <v>150000</v>
      </c>
      <c r="J56" s="19" t="s">
        <v>209</v>
      </c>
      <c r="K56" s="20" t="s">
        <v>64</v>
      </c>
      <c r="L56" s="33">
        <v>1211.2500000000002</v>
      </c>
      <c r="M56" s="21" t="str">
        <f t="shared" si="1"/>
        <v>Lot 1//Lot 1</v>
      </c>
    </row>
    <row r="57" spans="1:13" ht="40.5" customHeight="1">
      <c r="A57" s="24"/>
      <c r="B57" s="17">
        <v>1</v>
      </c>
      <c r="C57" s="18" t="s">
        <v>210</v>
      </c>
      <c r="D57" s="18" t="s">
        <v>210</v>
      </c>
      <c r="E57" s="14" t="s">
        <v>200</v>
      </c>
      <c r="F57" s="15">
        <v>1</v>
      </c>
      <c r="G57" s="16">
        <v>794</v>
      </c>
      <c r="H57" s="9" t="s">
        <v>124</v>
      </c>
      <c r="I57" s="7">
        <v>150000</v>
      </c>
      <c r="J57" s="19" t="s">
        <v>209</v>
      </c>
      <c r="K57" s="20" t="s">
        <v>64</v>
      </c>
      <c r="L57" s="33">
        <v>720.8333333333334</v>
      </c>
      <c r="M57" s="21" t="str">
        <f t="shared" si="1"/>
        <v>Lot 1//Lot 1</v>
      </c>
    </row>
    <row r="58" spans="1:13" ht="40.5" customHeight="1">
      <c r="A58" s="24"/>
      <c r="B58" s="17">
        <v>1</v>
      </c>
      <c r="C58" s="18" t="s">
        <v>210</v>
      </c>
      <c r="D58" s="18" t="s">
        <v>210</v>
      </c>
      <c r="E58" s="14" t="s">
        <v>200</v>
      </c>
      <c r="F58" s="15">
        <v>4</v>
      </c>
      <c r="G58" s="16">
        <v>794</v>
      </c>
      <c r="H58" s="9" t="s">
        <v>125</v>
      </c>
      <c r="I58" s="7">
        <v>150000</v>
      </c>
      <c r="J58" s="19" t="s">
        <v>209</v>
      </c>
      <c r="K58" s="20" t="s">
        <v>64</v>
      </c>
      <c r="L58" s="33">
        <v>816.6666666666667</v>
      </c>
      <c r="M58" s="21" t="str">
        <f t="shared" si="1"/>
        <v>Lot 1//Lot 1</v>
      </c>
    </row>
    <row r="59" spans="1:13" ht="40.5" customHeight="1">
      <c r="A59" s="24"/>
      <c r="B59" s="17">
        <v>1</v>
      </c>
      <c r="C59" s="18" t="s">
        <v>210</v>
      </c>
      <c r="D59" s="18" t="s">
        <v>210</v>
      </c>
      <c r="E59" s="14" t="s">
        <v>200</v>
      </c>
      <c r="F59" s="15">
        <v>1</v>
      </c>
      <c r="G59" s="16">
        <v>794</v>
      </c>
      <c r="H59" s="9" t="s">
        <v>126</v>
      </c>
      <c r="I59" s="7">
        <v>150000</v>
      </c>
      <c r="J59" s="19" t="s">
        <v>209</v>
      </c>
      <c r="K59" s="20" t="s">
        <v>64</v>
      </c>
      <c r="L59" s="33">
        <v>1360</v>
      </c>
      <c r="M59" s="21" t="str">
        <f t="shared" si="1"/>
        <v>Lot 1//Lot 1</v>
      </c>
    </row>
    <row r="60" spans="1:13" ht="40.5" customHeight="1">
      <c r="A60" s="24"/>
      <c r="B60" s="17">
        <v>1</v>
      </c>
      <c r="C60" s="18" t="s">
        <v>210</v>
      </c>
      <c r="D60" s="18" t="s">
        <v>210</v>
      </c>
      <c r="E60" s="14" t="s">
        <v>200</v>
      </c>
      <c r="F60" s="15">
        <v>1</v>
      </c>
      <c r="G60" s="16">
        <v>794</v>
      </c>
      <c r="H60" s="9" t="s">
        <v>127</v>
      </c>
      <c r="I60" s="7">
        <v>150000</v>
      </c>
      <c r="J60" s="19" t="s">
        <v>209</v>
      </c>
      <c r="K60" s="20" t="s">
        <v>64</v>
      </c>
      <c r="L60" s="33">
        <v>125</v>
      </c>
      <c r="M60" s="21" t="str">
        <f t="shared" si="1"/>
        <v>Lot 1//Lot 1</v>
      </c>
    </row>
    <row r="61" spans="1:13" ht="40.5" customHeight="1">
      <c r="A61" s="24"/>
      <c r="B61" s="17">
        <v>1</v>
      </c>
      <c r="C61" s="18" t="s">
        <v>210</v>
      </c>
      <c r="D61" s="18" t="s">
        <v>210</v>
      </c>
      <c r="E61" s="14" t="s">
        <v>200</v>
      </c>
      <c r="F61" s="15">
        <v>1</v>
      </c>
      <c r="G61" s="16">
        <v>794</v>
      </c>
      <c r="H61" s="13" t="s">
        <v>128</v>
      </c>
      <c r="I61" s="7">
        <v>150000</v>
      </c>
      <c r="J61" s="19" t="s">
        <v>209</v>
      </c>
      <c r="K61" s="20" t="s">
        <v>64</v>
      </c>
      <c r="L61" s="33">
        <v>2706.1833333333334</v>
      </c>
      <c r="M61" s="21" t="str">
        <f t="shared" si="1"/>
        <v>Lot 1//Lot 1</v>
      </c>
    </row>
    <row r="62" spans="1:13" ht="40.5" customHeight="1">
      <c r="A62" s="24"/>
      <c r="B62" s="17">
        <v>1</v>
      </c>
      <c r="C62" s="18" t="s">
        <v>210</v>
      </c>
      <c r="D62" s="18" t="s">
        <v>210</v>
      </c>
      <c r="E62" s="14" t="s">
        <v>200</v>
      </c>
      <c r="F62" s="15">
        <v>5</v>
      </c>
      <c r="G62" s="16">
        <v>794</v>
      </c>
      <c r="H62" s="9" t="s">
        <v>129</v>
      </c>
      <c r="I62" s="7">
        <v>150000</v>
      </c>
      <c r="J62" s="19" t="s">
        <v>209</v>
      </c>
      <c r="K62" s="20" t="s">
        <v>64</v>
      </c>
      <c r="L62" s="33">
        <v>16666.666666666668</v>
      </c>
      <c r="M62" s="21" t="str">
        <f t="shared" si="1"/>
        <v>Lot 1//Lot 1</v>
      </c>
    </row>
    <row r="63" spans="1:13" ht="40.5" customHeight="1">
      <c r="A63" s="24"/>
      <c r="B63" s="17">
        <v>1</v>
      </c>
      <c r="C63" s="18" t="s">
        <v>210</v>
      </c>
      <c r="D63" s="18" t="s">
        <v>210</v>
      </c>
      <c r="E63" s="14" t="s">
        <v>200</v>
      </c>
      <c r="F63" s="15">
        <v>1</v>
      </c>
      <c r="G63" s="16">
        <v>794</v>
      </c>
      <c r="H63" s="9" t="s">
        <v>130</v>
      </c>
      <c r="I63" s="7">
        <v>150000</v>
      </c>
      <c r="J63" s="19" t="s">
        <v>209</v>
      </c>
      <c r="K63" s="20" t="s">
        <v>64</v>
      </c>
      <c r="L63" s="33">
        <v>16666.666666666668</v>
      </c>
      <c r="M63" s="21" t="str">
        <f t="shared" si="1"/>
        <v>Lot 1//Lot 1</v>
      </c>
    </row>
    <row r="64" spans="1:13" ht="40.5" customHeight="1">
      <c r="A64" s="24"/>
      <c r="B64" s="17">
        <v>1</v>
      </c>
      <c r="C64" s="18" t="s">
        <v>210</v>
      </c>
      <c r="D64" s="18" t="s">
        <v>210</v>
      </c>
      <c r="E64" s="14" t="s">
        <v>200</v>
      </c>
      <c r="F64" s="15">
        <v>1</v>
      </c>
      <c r="G64" s="16">
        <v>794</v>
      </c>
      <c r="H64" s="12" t="s">
        <v>131</v>
      </c>
      <c r="I64" s="7">
        <v>150000</v>
      </c>
      <c r="J64" s="19" t="s">
        <v>209</v>
      </c>
      <c r="K64" s="20" t="s">
        <v>64</v>
      </c>
      <c r="L64" s="33">
        <v>5478.916666666667</v>
      </c>
      <c r="M64" s="21" t="str">
        <f t="shared" si="1"/>
        <v>Lot 1//Lot 1</v>
      </c>
    </row>
    <row r="65" spans="1:13" ht="40.5" customHeight="1">
      <c r="A65" s="24"/>
      <c r="B65" s="17">
        <v>1</v>
      </c>
      <c r="C65" s="18" t="s">
        <v>210</v>
      </c>
      <c r="D65" s="18" t="s">
        <v>210</v>
      </c>
      <c r="E65" s="14" t="s">
        <v>200</v>
      </c>
      <c r="F65" s="15">
        <v>1</v>
      </c>
      <c r="G65" s="16">
        <v>794</v>
      </c>
      <c r="H65" s="9" t="s">
        <v>132</v>
      </c>
      <c r="I65" s="7">
        <v>150000</v>
      </c>
      <c r="J65" s="19" t="s">
        <v>209</v>
      </c>
      <c r="K65" s="20" t="s">
        <v>64</v>
      </c>
      <c r="L65" s="33">
        <v>5000</v>
      </c>
      <c r="M65" s="21" t="str">
        <f t="shared" si="1"/>
        <v>Lot 1//Lot 1</v>
      </c>
    </row>
    <row r="66" spans="1:13" ht="40.5" customHeight="1">
      <c r="A66" s="24"/>
      <c r="B66" s="17">
        <v>1</v>
      </c>
      <c r="C66" s="18" t="s">
        <v>210</v>
      </c>
      <c r="D66" s="18" t="s">
        <v>210</v>
      </c>
      <c r="E66" s="14" t="s">
        <v>200</v>
      </c>
      <c r="F66" s="15">
        <v>3</v>
      </c>
      <c r="G66" s="16">
        <v>794</v>
      </c>
      <c r="H66" s="9" t="s">
        <v>133</v>
      </c>
      <c r="I66" s="7">
        <v>150000</v>
      </c>
      <c r="J66" s="19" t="s">
        <v>209</v>
      </c>
      <c r="K66" s="20" t="s">
        <v>64</v>
      </c>
      <c r="L66" s="33">
        <v>5000</v>
      </c>
      <c r="M66" s="21" t="str">
        <f t="shared" si="1"/>
        <v>Lot 1//Lot 1</v>
      </c>
    </row>
    <row r="67" spans="1:13" ht="40.5" customHeight="1">
      <c r="A67" s="24"/>
      <c r="B67" s="17">
        <v>1</v>
      </c>
      <c r="C67" s="18" t="s">
        <v>210</v>
      </c>
      <c r="D67" s="18" t="s">
        <v>210</v>
      </c>
      <c r="E67" s="14" t="s">
        <v>200</v>
      </c>
      <c r="F67" s="15">
        <v>1</v>
      </c>
      <c r="G67" s="16">
        <v>794</v>
      </c>
      <c r="H67" s="9" t="s">
        <v>134</v>
      </c>
      <c r="I67" s="7">
        <v>150000</v>
      </c>
      <c r="J67" s="19" t="s">
        <v>209</v>
      </c>
      <c r="K67" s="20" t="s">
        <v>64</v>
      </c>
      <c r="L67" s="33">
        <v>20833.333333333336</v>
      </c>
      <c r="M67" s="21" t="str">
        <f t="shared" si="1"/>
        <v>Lot 1//Lot 1</v>
      </c>
    </row>
    <row r="68" spans="1:13" ht="40.5" customHeight="1">
      <c r="A68" s="24"/>
      <c r="B68" s="17">
        <v>2</v>
      </c>
      <c r="C68" s="18" t="s">
        <v>211</v>
      </c>
      <c r="D68" s="18" t="s">
        <v>211</v>
      </c>
      <c r="E68" s="14" t="s">
        <v>200</v>
      </c>
      <c r="F68" s="15">
        <v>1</v>
      </c>
      <c r="G68" s="16">
        <v>794</v>
      </c>
      <c r="H68" s="9" t="s">
        <v>135</v>
      </c>
      <c r="I68" s="6">
        <v>170000</v>
      </c>
      <c r="J68" s="19" t="s">
        <v>209</v>
      </c>
      <c r="K68" s="20" t="s">
        <v>64</v>
      </c>
      <c r="L68" s="33">
        <v>19375</v>
      </c>
      <c r="M68" s="21" t="str">
        <f t="shared" si="1"/>
        <v>Lot 2//Lot 2</v>
      </c>
    </row>
    <row r="69" spans="1:13" ht="40.5" customHeight="1">
      <c r="A69" s="24"/>
      <c r="B69" s="17">
        <v>2</v>
      </c>
      <c r="C69" s="18" t="s">
        <v>211</v>
      </c>
      <c r="D69" s="18" t="s">
        <v>211</v>
      </c>
      <c r="E69" s="14" t="s">
        <v>200</v>
      </c>
      <c r="F69" s="15">
        <v>3</v>
      </c>
      <c r="G69" s="16">
        <v>794</v>
      </c>
      <c r="H69" s="9" t="s">
        <v>136</v>
      </c>
      <c r="I69" s="6">
        <v>170000</v>
      </c>
      <c r="J69" s="19" t="s">
        <v>209</v>
      </c>
      <c r="K69" s="20" t="s">
        <v>64</v>
      </c>
      <c r="L69" s="33">
        <v>4749.999999999999</v>
      </c>
      <c r="M69" s="21" t="str">
        <f t="shared" si="1"/>
        <v>Lot 2//Lot 2</v>
      </c>
    </row>
    <row r="70" spans="1:13" ht="40.5" customHeight="1">
      <c r="A70" s="24"/>
      <c r="B70" s="17">
        <v>2</v>
      </c>
      <c r="C70" s="18" t="s">
        <v>211</v>
      </c>
      <c r="D70" s="18" t="s">
        <v>211</v>
      </c>
      <c r="E70" s="14" t="s">
        <v>200</v>
      </c>
      <c r="F70" s="15">
        <v>1</v>
      </c>
      <c r="G70" s="16">
        <v>794</v>
      </c>
      <c r="H70" s="9" t="s">
        <v>137</v>
      </c>
      <c r="I70" s="6">
        <v>170000</v>
      </c>
      <c r="J70" s="19" t="s">
        <v>209</v>
      </c>
      <c r="K70" s="20" t="s">
        <v>64</v>
      </c>
      <c r="L70" s="33">
        <v>1508.75</v>
      </c>
      <c r="M70" s="21" t="str">
        <f t="shared" si="1"/>
        <v>Lot 2//Lot 2</v>
      </c>
    </row>
    <row r="71" spans="1:13" ht="40.5" customHeight="1">
      <c r="A71" s="24"/>
      <c r="B71" s="17">
        <v>2</v>
      </c>
      <c r="C71" s="18" t="s">
        <v>211</v>
      </c>
      <c r="D71" s="18" t="s">
        <v>211</v>
      </c>
      <c r="E71" s="14" t="s">
        <v>200</v>
      </c>
      <c r="F71" s="15">
        <v>1</v>
      </c>
      <c r="G71" s="16">
        <v>794</v>
      </c>
      <c r="H71" s="9" t="s">
        <v>138</v>
      </c>
      <c r="I71" s="6">
        <v>170000</v>
      </c>
      <c r="J71" s="19" t="s">
        <v>209</v>
      </c>
      <c r="K71" s="20" t="s">
        <v>64</v>
      </c>
      <c r="L71" s="33">
        <v>3780.7500000000005</v>
      </c>
      <c r="M71" s="21" t="str">
        <f t="shared" si="1"/>
        <v>Lot 2//Lot 2</v>
      </c>
    </row>
    <row r="72" spans="1:13" ht="40.5" customHeight="1">
      <c r="A72" s="24"/>
      <c r="B72" s="17">
        <v>2</v>
      </c>
      <c r="C72" s="18" t="s">
        <v>211</v>
      </c>
      <c r="D72" s="18" t="s">
        <v>211</v>
      </c>
      <c r="E72" s="14" t="s">
        <v>200</v>
      </c>
      <c r="F72" s="15">
        <v>2</v>
      </c>
      <c r="G72" s="16">
        <v>794</v>
      </c>
      <c r="H72" s="9" t="s">
        <v>139</v>
      </c>
      <c r="I72" s="6">
        <v>170000</v>
      </c>
      <c r="J72" s="19" t="s">
        <v>209</v>
      </c>
      <c r="K72" s="20" t="s">
        <v>64</v>
      </c>
      <c r="L72" s="33">
        <v>3780.7500000000005</v>
      </c>
      <c r="M72" s="21" t="str">
        <f t="shared" si="1"/>
        <v>Lot 2//Lot 2</v>
      </c>
    </row>
    <row r="73" spans="1:13" ht="40.5" customHeight="1">
      <c r="A73" s="24"/>
      <c r="B73" s="17">
        <v>2</v>
      </c>
      <c r="C73" s="18" t="s">
        <v>211</v>
      </c>
      <c r="D73" s="18" t="s">
        <v>211</v>
      </c>
      <c r="E73" s="14" t="s">
        <v>200</v>
      </c>
      <c r="F73" s="15">
        <v>1</v>
      </c>
      <c r="G73" s="16">
        <v>794</v>
      </c>
      <c r="H73" s="9" t="s">
        <v>140</v>
      </c>
      <c r="I73" s="6">
        <v>170000</v>
      </c>
      <c r="J73" s="19" t="s">
        <v>209</v>
      </c>
      <c r="K73" s="20" t="s">
        <v>64</v>
      </c>
      <c r="L73" s="33">
        <v>7083.333333333334</v>
      </c>
      <c r="M73" s="21" t="str">
        <f t="shared" si="1"/>
        <v>Lot 2//Lot 2</v>
      </c>
    </row>
    <row r="74" spans="1:13" ht="40.5" customHeight="1">
      <c r="A74" s="24"/>
      <c r="B74" s="17">
        <v>2</v>
      </c>
      <c r="C74" s="18" t="s">
        <v>211</v>
      </c>
      <c r="D74" s="18" t="s">
        <v>211</v>
      </c>
      <c r="E74" s="14" t="s">
        <v>200</v>
      </c>
      <c r="F74" s="15">
        <v>3</v>
      </c>
      <c r="G74" s="16">
        <v>794</v>
      </c>
      <c r="H74" s="9" t="s">
        <v>141</v>
      </c>
      <c r="I74" s="6">
        <v>170000</v>
      </c>
      <c r="J74" s="19" t="s">
        <v>209</v>
      </c>
      <c r="K74" s="20" t="s">
        <v>64</v>
      </c>
      <c r="L74" s="33">
        <v>28278.333333333336</v>
      </c>
      <c r="M74" s="21" t="str">
        <f t="shared" si="1"/>
        <v>Lot 2//Lot 2</v>
      </c>
    </row>
    <row r="75" spans="1:13" ht="40.5" customHeight="1">
      <c r="A75" s="24"/>
      <c r="B75" s="17">
        <v>2</v>
      </c>
      <c r="C75" s="18" t="s">
        <v>211</v>
      </c>
      <c r="D75" s="18" t="s">
        <v>211</v>
      </c>
      <c r="E75" s="14" t="s">
        <v>200</v>
      </c>
      <c r="F75" s="15">
        <v>1</v>
      </c>
      <c r="G75" s="16">
        <v>794</v>
      </c>
      <c r="H75" s="9" t="s">
        <v>142</v>
      </c>
      <c r="I75" s="6">
        <v>170000</v>
      </c>
      <c r="J75" s="19" t="s">
        <v>209</v>
      </c>
      <c r="K75" s="20" t="s">
        <v>64</v>
      </c>
      <c r="L75" s="33">
        <v>8666.666666666668</v>
      </c>
      <c r="M75" s="21" t="str">
        <f t="shared" si="1"/>
        <v>Lot 2//Lot 2</v>
      </c>
    </row>
    <row r="76" spans="1:13" ht="40.5" customHeight="1">
      <c r="A76" s="24"/>
      <c r="B76" s="17">
        <v>2</v>
      </c>
      <c r="C76" s="18" t="s">
        <v>211</v>
      </c>
      <c r="D76" s="18" t="s">
        <v>211</v>
      </c>
      <c r="E76" s="14" t="s">
        <v>200</v>
      </c>
      <c r="F76" s="15">
        <v>1</v>
      </c>
      <c r="G76" s="16">
        <v>794</v>
      </c>
      <c r="H76" s="9" t="s">
        <v>143</v>
      </c>
      <c r="I76" s="6">
        <v>170000</v>
      </c>
      <c r="J76" s="19" t="s">
        <v>209</v>
      </c>
      <c r="K76" s="20" t="s">
        <v>64</v>
      </c>
      <c r="L76" s="33">
        <v>14040</v>
      </c>
      <c r="M76" s="21" t="str">
        <f t="shared" si="1"/>
        <v>Lot 2//Lot 2</v>
      </c>
    </row>
    <row r="77" spans="1:13" ht="40.5" customHeight="1">
      <c r="A77" s="24"/>
      <c r="B77" s="17">
        <v>2</v>
      </c>
      <c r="C77" s="18" t="s">
        <v>211</v>
      </c>
      <c r="D77" s="18" t="s">
        <v>211</v>
      </c>
      <c r="E77" s="14" t="s">
        <v>200</v>
      </c>
      <c r="F77" s="15">
        <v>1</v>
      </c>
      <c r="G77" s="16">
        <v>794</v>
      </c>
      <c r="H77" s="9" t="s">
        <v>144</v>
      </c>
      <c r="I77" s="6">
        <v>170000</v>
      </c>
      <c r="J77" s="19" t="s">
        <v>209</v>
      </c>
      <c r="K77" s="20" t="s">
        <v>64</v>
      </c>
      <c r="L77" s="33">
        <v>3510</v>
      </c>
      <c r="M77" s="21" t="str">
        <f t="shared" si="1"/>
        <v>Lot 2//Lot 2</v>
      </c>
    </row>
    <row r="78" spans="1:13" ht="40.5" customHeight="1">
      <c r="A78" s="24"/>
      <c r="B78" s="17">
        <v>2</v>
      </c>
      <c r="C78" s="18" t="s">
        <v>211</v>
      </c>
      <c r="D78" s="18" t="s">
        <v>211</v>
      </c>
      <c r="E78" s="14" t="s">
        <v>200</v>
      </c>
      <c r="F78" s="15">
        <v>1</v>
      </c>
      <c r="G78" s="16">
        <v>794</v>
      </c>
      <c r="H78" s="9" t="s">
        <v>145</v>
      </c>
      <c r="I78" s="6">
        <v>170000</v>
      </c>
      <c r="J78" s="19" t="s">
        <v>209</v>
      </c>
      <c r="K78" s="20" t="s">
        <v>64</v>
      </c>
      <c r="L78" s="33">
        <v>2000</v>
      </c>
      <c r="M78" s="21" t="str">
        <f t="shared" si="1"/>
        <v>Lot 2//Lot 2</v>
      </c>
    </row>
    <row r="79" spans="1:13" ht="40.5" customHeight="1">
      <c r="A79" s="24"/>
      <c r="B79" s="17">
        <v>2</v>
      </c>
      <c r="C79" s="18" t="s">
        <v>211</v>
      </c>
      <c r="D79" s="18" t="s">
        <v>211</v>
      </c>
      <c r="E79" s="14" t="s">
        <v>200</v>
      </c>
      <c r="F79" s="15">
        <v>2</v>
      </c>
      <c r="G79" s="16">
        <v>794</v>
      </c>
      <c r="H79" s="9" t="s">
        <v>146</v>
      </c>
      <c r="I79" s="6">
        <v>170000</v>
      </c>
      <c r="J79" s="19" t="s">
        <v>209</v>
      </c>
      <c r="K79" s="20" t="s">
        <v>64</v>
      </c>
      <c r="L79" s="33">
        <v>186000</v>
      </c>
      <c r="M79" s="21" t="str">
        <f t="shared" si="1"/>
        <v>Lot 2//Lot 2</v>
      </c>
    </row>
    <row r="80" spans="1:13" ht="40.5" customHeight="1">
      <c r="A80" s="24"/>
      <c r="B80" s="17">
        <v>2</v>
      </c>
      <c r="C80" s="18" t="s">
        <v>211</v>
      </c>
      <c r="D80" s="18" t="s">
        <v>211</v>
      </c>
      <c r="E80" s="14" t="s">
        <v>200</v>
      </c>
      <c r="F80" s="15">
        <v>1</v>
      </c>
      <c r="G80" s="16">
        <v>794</v>
      </c>
      <c r="H80" s="9" t="s">
        <v>147</v>
      </c>
      <c r="I80" s="6">
        <v>170000</v>
      </c>
      <c r="J80" s="19" t="s">
        <v>209</v>
      </c>
      <c r="K80" s="20" t="s">
        <v>64</v>
      </c>
      <c r="L80" s="33">
        <v>2816.666666666667</v>
      </c>
      <c r="M80" s="21" t="str">
        <f t="shared" si="1"/>
        <v>Lot 2//Lot 2</v>
      </c>
    </row>
    <row r="81" spans="1:13" ht="40.5" customHeight="1">
      <c r="A81" s="24"/>
      <c r="B81" s="17">
        <v>2</v>
      </c>
      <c r="C81" s="18" t="s">
        <v>211</v>
      </c>
      <c r="D81" s="18" t="s">
        <v>211</v>
      </c>
      <c r="E81" s="14" t="s">
        <v>200</v>
      </c>
      <c r="F81" s="15">
        <v>1</v>
      </c>
      <c r="G81" s="16">
        <v>794</v>
      </c>
      <c r="H81" s="9" t="s">
        <v>148</v>
      </c>
      <c r="I81" s="6">
        <v>170000</v>
      </c>
      <c r="J81" s="19" t="s">
        <v>209</v>
      </c>
      <c r="K81" s="20" t="s">
        <v>64</v>
      </c>
      <c r="L81" s="33">
        <v>25000</v>
      </c>
      <c r="M81" s="21" t="str">
        <f t="shared" si="1"/>
        <v>Lot 2//Lot 2</v>
      </c>
    </row>
    <row r="82" spans="1:13" ht="40.5" customHeight="1">
      <c r="A82" s="24"/>
      <c r="B82" s="17">
        <v>2</v>
      </c>
      <c r="C82" s="18" t="s">
        <v>211</v>
      </c>
      <c r="D82" s="18" t="s">
        <v>211</v>
      </c>
      <c r="E82" s="14" t="s">
        <v>200</v>
      </c>
      <c r="F82" s="15">
        <v>1</v>
      </c>
      <c r="G82" s="16">
        <v>794</v>
      </c>
      <c r="H82" s="9" t="s">
        <v>149</v>
      </c>
      <c r="I82" s="6">
        <v>170000</v>
      </c>
      <c r="J82" s="19" t="s">
        <v>209</v>
      </c>
      <c r="K82" s="20" t="s">
        <v>64</v>
      </c>
      <c r="L82" s="33">
        <v>28583.333333333336</v>
      </c>
      <c r="M82" s="21" t="str">
        <f aca="true" t="shared" si="2" ref="M82:M104">CONCATENATE(C82,"//",D82)</f>
        <v>Lot 2//Lot 2</v>
      </c>
    </row>
    <row r="83" spans="1:13" ht="40.5" customHeight="1">
      <c r="A83" s="24"/>
      <c r="B83" s="17">
        <v>2</v>
      </c>
      <c r="C83" s="18" t="s">
        <v>211</v>
      </c>
      <c r="D83" s="18" t="s">
        <v>211</v>
      </c>
      <c r="E83" s="14" t="s">
        <v>200</v>
      </c>
      <c r="F83" s="15">
        <v>6</v>
      </c>
      <c r="G83" s="16">
        <v>794</v>
      </c>
      <c r="H83" s="9" t="s">
        <v>150</v>
      </c>
      <c r="I83" s="6">
        <v>170000</v>
      </c>
      <c r="J83" s="19" t="s">
        <v>209</v>
      </c>
      <c r="K83" s="20" t="s">
        <v>64</v>
      </c>
      <c r="L83" s="33">
        <v>525</v>
      </c>
      <c r="M83" s="21" t="str">
        <f t="shared" si="2"/>
        <v>Lot 2//Lot 2</v>
      </c>
    </row>
    <row r="84" spans="1:13" ht="40.5" customHeight="1">
      <c r="A84" s="24"/>
      <c r="B84" s="17">
        <v>2</v>
      </c>
      <c r="C84" s="18" t="s">
        <v>211</v>
      </c>
      <c r="D84" s="18" t="s">
        <v>211</v>
      </c>
      <c r="E84" s="14" t="s">
        <v>200</v>
      </c>
      <c r="F84" s="15">
        <v>6</v>
      </c>
      <c r="G84" s="16">
        <v>794</v>
      </c>
      <c r="H84" s="9" t="s">
        <v>151</v>
      </c>
      <c r="I84" s="6">
        <v>170000</v>
      </c>
      <c r="J84" s="19" t="s">
        <v>209</v>
      </c>
      <c r="K84" s="20" t="s">
        <v>64</v>
      </c>
      <c r="L84" s="33">
        <v>743.75</v>
      </c>
      <c r="M84" s="21" t="str">
        <f t="shared" si="2"/>
        <v>Lot 2//Lot 2</v>
      </c>
    </row>
    <row r="85" spans="1:13" ht="40.5" customHeight="1">
      <c r="A85" s="24"/>
      <c r="B85" s="17">
        <v>2</v>
      </c>
      <c r="C85" s="18" t="s">
        <v>211</v>
      </c>
      <c r="D85" s="18" t="s">
        <v>211</v>
      </c>
      <c r="E85" s="14" t="s">
        <v>200</v>
      </c>
      <c r="F85" s="15">
        <v>6</v>
      </c>
      <c r="G85" s="16">
        <v>794</v>
      </c>
      <c r="H85" s="9" t="s">
        <v>152</v>
      </c>
      <c r="I85" s="6">
        <v>170000</v>
      </c>
      <c r="J85" s="19" t="s">
        <v>209</v>
      </c>
      <c r="K85" s="20" t="s">
        <v>64</v>
      </c>
      <c r="L85" s="33">
        <v>1168.75</v>
      </c>
      <c r="M85" s="21" t="str">
        <f t="shared" si="2"/>
        <v>Lot 2//Lot 2</v>
      </c>
    </row>
    <row r="86" spans="1:13" ht="40.5" customHeight="1">
      <c r="A86" s="24"/>
      <c r="B86" s="17">
        <v>2</v>
      </c>
      <c r="C86" s="18" t="s">
        <v>211</v>
      </c>
      <c r="D86" s="18" t="s">
        <v>211</v>
      </c>
      <c r="E86" s="14" t="s">
        <v>200</v>
      </c>
      <c r="F86" s="15">
        <v>1</v>
      </c>
      <c r="G86" s="16">
        <v>794</v>
      </c>
      <c r="H86" s="11" t="s">
        <v>153</v>
      </c>
      <c r="I86" s="6">
        <v>170000</v>
      </c>
      <c r="J86" s="19" t="s">
        <v>209</v>
      </c>
      <c r="K86" s="20" t="s">
        <v>64</v>
      </c>
      <c r="L86" s="33">
        <v>1806.25</v>
      </c>
      <c r="M86" s="21" t="str">
        <f t="shared" si="2"/>
        <v>Lot 2//Lot 2</v>
      </c>
    </row>
    <row r="87" spans="1:13" ht="40.5" customHeight="1">
      <c r="A87" s="24"/>
      <c r="B87" s="17">
        <v>2</v>
      </c>
      <c r="C87" s="18" t="s">
        <v>211</v>
      </c>
      <c r="D87" s="18" t="s">
        <v>211</v>
      </c>
      <c r="E87" s="14" t="s">
        <v>200</v>
      </c>
      <c r="F87" s="15">
        <v>1</v>
      </c>
      <c r="G87" s="16">
        <v>794</v>
      </c>
      <c r="H87" s="11" t="s">
        <v>154</v>
      </c>
      <c r="I87" s="6">
        <v>170000</v>
      </c>
      <c r="J87" s="19" t="s">
        <v>209</v>
      </c>
      <c r="K87" s="20" t="s">
        <v>64</v>
      </c>
      <c r="L87" s="33">
        <v>1875</v>
      </c>
      <c r="M87" s="21" t="str">
        <f t="shared" si="2"/>
        <v>Lot 2//Lot 2</v>
      </c>
    </row>
    <row r="88" spans="1:13" ht="40.5" customHeight="1">
      <c r="A88" s="24"/>
      <c r="B88" s="17">
        <v>2</v>
      </c>
      <c r="C88" s="18" t="s">
        <v>211</v>
      </c>
      <c r="D88" s="18" t="s">
        <v>211</v>
      </c>
      <c r="E88" s="14" t="s">
        <v>200</v>
      </c>
      <c r="F88" s="15">
        <v>1</v>
      </c>
      <c r="G88" s="16">
        <v>794</v>
      </c>
      <c r="H88" s="9" t="s">
        <v>155</v>
      </c>
      <c r="I88" s="6">
        <v>170000</v>
      </c>
      <c r="J88" s="19" t="s">
        <v>209</v>
      </c>
      <c r="K88" s="20" t="s">
        <v>64</v>
      </c>
      <c r="L88" s="33">
        <v>116.66666666666667</v>
      </c>
      <c r="M88" s="21" t="str">
        <f t="shared" si="2"/>
        <v>Lot 2//Lot 2</v>
      </c>
    </row>
    <row r="89" spans="1:13" ht="40.5" customHeight="1">
      <c r="A89" s="24"/>
      <c r="B89" s="17">
        <v>2</v>
      </c>
      <c r="C89" s="18" t="s">
        <v>211</v>
      </c>
      <c r="D89" s="18" t="s">
        <v>211</v>
      </c>
      <c r="E89" s="14" t="s">
        <v>200</v>
      </c>
      <c r="F89" s="15">
        <v>6</v>
      </c>
      <c r="G89" s="16">
        <v>794</v>
      </c>
      <c r="H89" s="9" t="s">
        <v>156</v>
      </c>
      <c r="I89" s="6">
        <v>170000</v>
      </c>
      <c r="J89" s="19" t="s">
        <v>209</v>
      </c>
      <c r="K89" s="20" t="s">
        <v>64</v>
      </c>
      <c r="L89" s="33">
        <v>2012.5</v>
      </c>
      <c r="M89" s="21" t="str">
        <f t="shared" si="2"/>
        <v>Lot 2//Lot 2</v>
      </c>
    </row>
    <row r="90" spans="1:13" ht="40.5" customHeight="1">
      <c r="A90" s="24"/>
      <c r="B90" s="17">
        <v>2</v>
      </c>
      <c r="C90" s="18" t="s">
        <v>211</v>
      </c>
      <c r="D90" s="18" t="s">
        <v>211</v>
      </c>
      <c r="E90" s="14" t="s">
        <v>200</v>
      </c>
      <c r="F90" s="15">
        <v>6</v>
      </c>
      <c r="G90" s="16">
        <v>794</v>
      </c>
      <c r="H90" s="9" t="s">
        <v>157</v>
      </c>
      <c r="I90" s="6">
        <v>170000</v>
      </c>
      <c r="J90" s="19" t="s">
        <v>209</v>
      </c>
      <c r="K90" s="20" t="s">
        <v>64</v>
      </c>
      <c r="L90" s="33">
        <v>5355</v>
      </c>
      <c r="M90" s="21" t="str">
        <f t="shared" si="2"/>
        <v>Lot 2//Lot 2</v>
      </c>
    </row>
    <row r="91" spans="1:13" ht="40.5" customHeight="1">
      <c r="A91" s="24"/>
      <c r="B91" s="17">
        <v>2</v>
      </c>
      <c r="C91" s="18" t="s">
        <v>211</v>
      </c>
      <c r="D91" s="18" t="s">
        <v>211</v>
      </c>
      <c r="E91" s="14" t="s">
        <v>200</v>
      </c>
      <c r="F91" s="15">
        <v>6</v>
      </c>
      <c r="G91" s="16">
        <v>794</v>
      </c>
      <c r="H91" s="9" t="s">
        <v>158</v>
      </c>
      <c r="I91" s="6">
        <v>170000</v>
      </c>
      <c r="J91" s="19" t="s">
        <v>209</v>
      </c>
      <c r="K91" s="20" t="s">
        <v>64</v>
      </c>
      <c r="L91" s="33">
        <v>3056.666666666667</v>
      </c>
      <c r="M91" s="21" t="str">
        <f t="shared" si="2"/>
        <v>Lot 2//Lot 2</v>
      </c>
    </row>
    <row r="92" spans="1:13" ht="40.5" customHeight="1">
      <c r="A92" s="24"/>
      <c r="B92" s="17">
        <v>2</v>
      </c>
      <c r="C92" s="18" t="s">
        <v>211</v>
      </c>
      <c r="D92" s="18" t="s">
        <v>211</v>
      </c>
      <c r="E92" s="14" t="s">
        <v>200</v>
      </c>
      <c r="F92" s="15">
        <v>1</v>
      </c>
      <c r="G92" s="16">
        <v>794</v>
      </c>
      <c r="H92" s="9" t="s">
        <v>159</v>
      </c>
      <c r="I92" s="6">
        <v>170000</v>
      </c>
      <c r="J92" s="19" t="s">
        <v>209</v>
      </c>
      <c r="K92" s="20" t="s">
        <v>64</v>
      </c>
      <c r="L92" s="33">
        <v>2580</v>
      </c>
      <c r="M92" s="21" t="str">
        <f t="shared" si="2"/>
        <v>Lot 2//Lot 2</v>
      </c>
    </row>
    <row r="93" spans="1:13" ht="40.5" customHeight="1">
      <c r="A93" s="24"/>
      <c r="B93" s="17">
        <v>2</v>
      </c>
      <c r="C93" s="18" t="s">
        <v>211</v>
      </c>
      <c r="D93" s="18" t="s">
        <v>211</v>
      </c>
      <c r="E93" s="14" t="s">
        <v>200</v>
      </c>
      <c r="F93" s="15">
        <v>1</v>
      </c>
      <c r="G93" s="16">
        <v>794</v>
      </c>
      <c r="H93" s="9" t="s">
        <v>160</v>
      </c>
      <c r="I93" s="6">
        <v>170000</v>
      </c>
      <c r="J93" s="19" t="s">
        <v>209</v>
      </c>
      <c r="K93" s="20" t="s">
        <v>64</v>
      </c>
      <c r="L93" s="33">
        <v>1125</v>
      </c>
      <c r="M93" s="21" t="str">
        <f t="shared" si="2"/>
        <v>Lot 2//Lot 2</v>
      </c>
    </row>
    <row r="94" spans="1:13" ht="40.5" customHeight="1">
      <c r="A94" s="24"/>
      <c r="B94" s="17">
        <v>2</v>
      </c>
      <c r="C94" s="18" t="s">
        <v>211</v>
      </c>
      <c r="D94" s="18" t="s">
        <v>211</v>
      </c>
      <c r="E94" s="14" t="s">
        <v>200</v>
      </c>
      <c r="F94" s="15">
        <v>3</v>
      </c>
      <c r="G94" s="16">
        <v>794</v>
      </c>
      <c r="H94" s="9" t="s">
        <v>161</v>
      </c>
      <c r="I94" s="6">
        <v>170000</v>
      </c>
      <c r="J94" s="19" t="s">
        <v>209</v>
      </c>
      <c r="K94" s="20" t="s">
        <v>64</v>
      </c>
      <c r="L94" s="33">
        <v>1125</v>
      </c>
      <c r="M94" s="21" t="str">
        <f t="shared" si="2"/>
        <v>Lot 2//Lot 2</v>
      </c>
    </row>
    <row r="95" spans="1:13" ht="40.5" customHeight="1">
      <c r="A95" s="24"/>
      <c r="B95" s="17">
        <v>2</v>
      </c>
      <c r="C95" s="18" t="s">
        <v>211</v>
      </c>
      <c r="D95" s="18" t="s">
        <v>211</v>
      </c>
      <c r="E95" s="14" t="s">
        <v>200</v>
      </c>
      <c r="F95" s="15">
        <v>1</v>
      </c>
      <c r="G95" s="16">
        <v>794</v>
      </c>
      <c r="H95" s="9" t="s">
        <v>162</v>
      </c>
      <c r="I95" s="6">
        <v>170000</v>
      </c>
      <c r="J95" s="19" t="s">
        <v>209</v>
      </c>
      <c r="K95" s="20" t="s">
        <v>64</v>
      </c>
      <c r="L95" s="33">
        <v>1125</v>
      </c>
      <c r="M95" s="21" t="str">
        <f t="shared" si="2"/>
        <v>Lot 2//Lot 2</v>
      </c>
    </row>
    <row r="96" spans="1:13" ht="40.5" customHeight="1">
      <c r="A96" s="24"/>
      <c r="B96" s="17">
        <v>2</v>
      </c>
      <c r="C96" s="18" t="s">
        <v>211</v>
      </c>
      <c r="D96" s="18" t="s">
        <v>211</v>
      </c>
      <c r="E96" s="14" t="s">
        <v>200</v>
      </c>
      <c r="F96" s="15">
        <v>3</v>
      </c>
      <c r="G96" s="16">
        <v>794</v>
      </c>
      <c r="H96" s="9" t="s">
        <v>163</v>
      </c>
      <c r="I96" s="6">
        <v>170000</v>
      </c>
      <c r="J96" s="19" t="s">
        <v>209</v>
      </c>
      <c r="K96" s="20" t="s">
        <v>64</v>
      </c>
      <c r="L96" s="33">
        <v>375</v>
      </c>
      <c r="M96" s="21" t="str">
        <f t="shared" si="2"/>
        <v>Lot 2//Lot 2</v>
      </c>
    </row>
    <row r="97" spans="1:13" ht="40.5" customHeight="1">
      <c r="A97" s="24"/>
      <c r="B97" s="17">
        <v>2</v>
      </c>
      <c r="C97" s="18" t="s">
        <v>211</v>
      </c>
      <c r="D97" s="18" t="s">
        <v>211</v>
      </c>
      <c r="E97" s="14" t="s">
        <v>200</v>
      </c>
      <c r="F97" s="15">
        <v>1</v>
      </c>
      <c r="G97" s="16">
        <v>794</v>
      </c>
      <c r="H97" s="9" t="s">
        <v>164</v>
      </c>
      <c r="I97" s="6">
        <v>170000</v>
      </c>
      <c r="J97" s="19" t="s">
        <v>209</v>
      </c>
      <c r="K97" s="20" t="s">
        <v>64</v>
      </c>
      <c r="L97" s="33">
        <v>291.6666666666667</v>
      </c>
      <c r="M97" s="21" t="str">
        <f t="shared" si="2"/>
        <v>Lot 2//Lot 2</v>
      </c>
    </row>
    <row r="98" spans="1:13" ht="40.5" customHeight="1">
      <c r="A98" s="24"/>
      <c r="B98" s="17">
        <v>2</v>
      </c>
      <c r="C98" s="18" t="s">
        <v>211</v>
      </c>
      <c r="D98" s="18" t="s">
        <v>211</v>
      </c>
      <c r="E98" s="14" t="s">
        <v>200</v>
      </c>
      <c r="F98" s="15">
        <v>1</v>
      </c>
      <c r="G98" s="16">
        <v>794</v>
      </c>
      <c r="H98" s="9" t="s">
        <v>165</v>
      </c>
      <c r="I98" s="6">
        <v>170000</v>
      </c>
      <c r="J98" s="19" t="s">
        <v>209</v>
      </c>
      <c r="K98" s="20" t="s">
        <v>64</v>
      </c>
      <c r="L98" s="33">
        <v>4583.333333333334</v>
      </c>
      <c r="M98" s="21" t="str">
        <f t="shared" si="2"/>
        <v>Lot 2//Lot 2</v>
      </c>
    </row>
    <row r="99" spans="1:13" ht="40.5" customHeight="1">
      <c r="A99" s="24"/>
      <c r="B99" s="17">
        <v>2</v>
      </c>
      <c r="C99" s="18" t="s">
        <v>211</v>
      </c>
      <c r="D99" s="18" t="s">
        <v>211</v>
      </c>
      <c r="E99" s="14" t="s">
        <v>200</v>
      </c>
      <c r="F99" s="15">
        <v>1</v>
      </c>
      <c r="G99" s="16">
        <v>794</v>
      </c>
      <c r="H99" s="9" t="s">
        <v>166</v>
      </c>
      <c r="I99" s="6">
        <v>170000</v>
      </c>
      <c r="J99" s="19" t="s">
        <v>209</v>
      </c>
      <c r="K99" s="20" t="s">
        <v>64</v>
      </c>
      <c r="L99" s="33">
        <v>875</v>
      </c>
      <c r="M99" s="21" t="str">
        <f t="shared" si="2"/>
        <v>Lot 2//Lot 2</v>
      </c>
    </row>
    <row r="100" spans="1:13" ht="40.5" customHeight="1">
      <c r="A100" s="24"/>
      <c r="B100" s="17">
        <v>2</v>
      </c>
      <c r="C100" s="18" t="s">
        <v>211</v>
      </c>
      <c r="D100" s="18" t="s">
        <v>211</v>
      </c>
      <c r="E100" s="14" t="s">
        <v>200</v>
      </c>
      <c r="F100" s="15">
        <v>1</v>
      </c>
      <c r="G100" s="16">
        <v>794</v>
      </c>
      <c r="H100" s="9" t="s">
        <v>167</v>
      </c>
      <c r="I100" s="6">
        <v>170000</v>
      </c>
      <c r="J100" s="19" t="s">
        <v>209</v>
      </c>
      <c r="K100" s="20" t="s">
        <v>64</v>
      </c>
      <c r="L100" s="33">
        <v>5958.333333333334</v>
      </c>
      <c r="M100" s="21" t="str">
        <f t="shared" si="2"/>
        <v>Lot 2//Lot 2</v>
      </c>
    </row>
    <row r="101" spans="1:13" ht="40.5" customHeight="1">
      <c r="A101" s="24"/>
      <c r="B101" s="17">
        <v>2</v>
      </c>
      <c r="C101" s="18" t="s">
        <v>211</v>
      </c>
      <c r="D101" s="18" t="s">
        <v>211</v>
      </c>
      <c r="E101" s="14" t="s">
        <v>200</v>
      </c>
      <c r="F101" s="15">
        <v>1</v>
      </c>
      <c r="G101" s="16">
        <v>794</v>
      </c>
      <c r="H101" s="9" t="s">
        <v>168</v>
      </c>
      <c r="I101" s="6">
        <v>170000</v>
      </c>
      <c r="J101" s="19" t="s">
        <v>209</v>
      </c>
      <c r="K101" s="20" t="s">
        <v>64</v>
      </c>
      <c r="L101" s="33">
        <v>10083.333333333334</v>
      </c>
      <c r="M101" s="21" t="str">
        <f t="shared" si="2"/>
        <v>Lot 2//Lot 2</v>
      </c>
    </row>
    <row r="102" spans="1:13" ht="40.5" customHeight="1">
      <c r="A102" s="24"/>
      <c r="B102" s="17">
        <v>2</v>
      </c>
      <c r="C102" s="18" t="s">
        <v>211</v>
      </c>
      <c r="D102" s="18" t="s">
        <v>211</v>
      </c>
      <c r="E102" s="14" t="s">
        <v>200</v>
      </c>
      <c r="F102" s="15">
        <v>1</v>
      </c>
      <c r="G102" s="16">
        <v>794</v>
      </c>
      <c r="H102" s="12" t="s">
        <v>169</v>
      </c>
      <c r="I102" s="6">
        <v>170000</v>
      </c>
      <c r="J102" s="19" t="s">
        <v>209</v>
      </c>
      <c r="K102" s="20" t="s">
        <v>64</v>
      </c>
      <c r="L102" s="33">
        <v>3127.5</v>
      </c>
      <c r="M102" s="21" t="str">
        <f t="shared" si="2"/>
        <v>Lot 2//Lot 2</v>
      </c>
    </row>
    <row r="103" spans="1:13" ht="40.5" customHeight="1">
      <c r="A103" s="24"/>
      <c r="B103" s="17">
        <v>2</v>
      </c>
      <c r="C103" s="18" t="s">
        <v>211</v>
      </c>
      <c r="D103" s="18" t="s">
        <v>211</v>
      </c>
      <c r="E103" s="14" t="s">
        <v>200</v>
      </c>
      <c r="F103" s="15">
        <v>1</v>
      </c>
      <c r="G103" s="16">
        <v>794</v>
      </c>
      <c r="H103" s="13" t="s">
        <v>170</v>
      </c>
      <c r="I103" s="6">
        <v>170000</v>
      </c>
      <c r="J103" s="19" t="s">
        <v>209</v>
      </c>
      <c r="K103" s="20" t="s">
        <v>64</v>
      </c>
      <c r="L103" s="33">
        <v>2437.5</v>
      </c>
      <c r="M103" s="21" t="str">
        <f t="shared" si="2"/>
        <v>Lot 2//Lot 2</v>
      </c>
    </row>
    <row r="104" spans="1:13" ht="40.5" customHeight="1">
      <c r="A104" s="24"/>
      <c r="B104" s="17">
        <v>2</v>
      </c>
      <c r="C104" s="18" t="s">
        <v>211</v>
      </c>
      <c r="D104" s="18" t="s">
        <v>211</v>
      </c>
      <c r="E104" s="14" t="s">
        <v>200</v>
      </c>
      <c r="F104" s="15">
        <v>1</v>
      </c>
      <c r="G104" s="16">
        <v>794</v>
      </c>
      <c r="H104" s="13" t="s">
        <v>171</v>
      </c>
      <c r="I104" s="6">
        <v>170000</v>
      </c>
      <c r="J104" s="19" t="s">
        <v>209</v>
      </c>
      <c r="K104" s="20" t="s">
        <v>64</v>
      </c>
      <c r="L104" s="33">
        <v>1275</v>
      </c>
      <c r="M104" s="21" t="str">
        <f t="shared" si="2"/>
        <v>Lot 2//Lot 2</v>
      </c>
    </row>
    <row r="105" spans="1:13" ht="40.5" customHeight="1">
      <c r="A105" s="24"/>
      <c r="B105" s="17">
        <v>2</v>
      </c>
      <c r="C105" s="18" t="s">
        <v>211</v>
      </c>
      <c r="D105" s="18" t="s">
        <v>211</v>
      </c>
      <c r="E105" s="14" t="s">
        <v>200</v>
      </c>
      <c r="F105" s="15">
        <v>1</v>
      </c>
      <c r="G105" s="16">
        <v>794</v>
      </c>
      <c r="H105" s="9" t="s">
        <v>172</v>
      </c>
      <c r="I105" s="6">
        <v>170000</v>
      </c>
      <c r="J105" s="19" t="s">
        <v>209</v>
      </c>
      <c r="K105" s="20" t="s">
        <v>64</v>
      </c>
      <c r="L105" s="33">
        <v>1194</v>
      </c>
      <c r="M105" s="21" t="str">
        <f aca="true" t="shared" si="3" ref="M105:M122">CONCATENATE(C105,"//",D105)</f>
        <v>Lot 2//Lot 2</v>
      </c>
    </row>
    <row r="106" spans="1:12" ht="40.5" customHeight="1">
      <c r="A106" s="24"/>
      <c r="B106" s="17">
        <v>2</v>
      </c>
      <c r="C106" s="18" t="s">
        <v>211</v>
      </c>
      <c r="D106" s="18" t="s">
        <v>211</v>
      </c>
      <c r="E106" s="14" t="s">
        <v>200</v>
      </c>
      <c r="F106" s="23">
        <v>1</v>
      </c>
      <c r="G106" s="16">
        <v>794</v>
      </c>
      <c r="H106" s="9" t="s">
        <v>173</v>
      </c>
      <c r="I106" s="6">
        <v>170000</v>
      </c>
      <c r="J106" s="19" t="s">
        <v>209</v>
      </c>
      <c r="K106" s="20" t="s">
        <v>64</v>
      </c>
      <c r="L106" s="33"/>
    </row>
    <row r="107" spans="1:12" ht="40.5" customHeight="1">
      <c r="A107" s="24"/>
      <c r="B107" s="17">
        <v>2</v>
      </c>
      <c r="C107" s="18" t="s">
        <v>211</v>
      </c>
      <c r="D107" s="18" t="s">
        <v>211</v>
      </c>
      <c r="E107" s="14" t="s">
        <v>200</v>
      </c>
      <c r="F107" s="23">
        <v>1</v>
      </c>
      <c r="G107" s="16">
        <v>794</v>
      </c>
      <c r="H107" s="9" t="s">
        <v>174</v>
      </c>
      <c r="I107" s="6">
        <v>170000</v>
      </c>
      <c r="J107" s="19" t="s">
        <v>209</v>
      </c>
      <c r="K107" s="20" t="s">
        <v>64</v>
      </c>
      <c r="L107" s="33"/>
    </row>
    <row r="108" spans="1:12" ht="40.5" customHeight="1">
      <c r="A108" s="24"/>
      <c r="B108" s="17">
        <v>2</v>
      </c>
      <c r="C108" s="18" t="s">
        <v>211</v>
      </c>
      <c r="D108" s="18" t="s">
        <v>211</v>
      </c>
      <c r="E108" s="14" t="s">
        <v>200</v>
      </c>
      <c r="F108" s="23">
        <v>1</v>
      </c>
      <c r="G108" s="16">
        <v>794</v>
      </c>
      <c r="H108" s="9" t="s">
        <v>175</v>
      </c>
      <c r="I108" s="6">
        <v>170000</v>
      </c>
      <c r="J108" s="19" t="s">
        <v>209</v>
      </c>
      <c r="K108" s="20" t="s">
        <v>64</v>
      </c>
      <c r="L108" s="33"/>
    </row>
    <row r="109" spans="1:12" ht="40.5" customHeight="1">
      <c r="A109" s="24"/>
      <c r="B109" s="17">
        <v>2</v>
      </c>
      <c r="C109" s="18" t="s">
        <v>211</v>
      </c>
      <c r="D109" s="18" t="s">
        <v>211</v>
      </c>
      <c r="E109" s="14" t="s">
        <v>200</v>
      </c>
      <c r="F109" s="23">
        <v>1</v>
      </c>
      <c r="G109" s="16">
        <v>794</v>
      </c>
      <c r="H109" s="9" t="s">
        <v>176</v>
      </c>
      <c r="I109" s="6">
        <v>170000</v>
      </c>
      <c r="J109" s="19" t="s">
        <v>209</v>
      </c>
      <c r="K109" s="20" t="s">
        <v>64</v>
      </c>
      <c r="L109" s="33"/>
    </row>
    <row r="110" spans="1:12" ht="40.5" customHeight="1">
      <c r="A110" s="24"/>
      <c r="B110" s="17">
        <v>2</v>
      </c>
      <c r="C110" s="18" t="s">
        <v>211</v>
      </c>
      <c r="D110" s="18" t="s">
        <v>211</v>
      </c>
      <c r="E110" s="14" t="s">
        <v>200</v>
      </c>
      <c r="F110" s="23">
        <v>1</v>
      </c>
      <c r="G110" s="16">
        <v>794</v>
      </c>
      <c r="H110" s="9" t="s">
        <v>177</v>
      </c>
      <c r="I110" s="6">
        <v>170000</v>
      </c>
      <c r="J110" s="19" t="s">
        <v>209</v>
      </c>
      <c r="K110" s="20" t="s">
        <v>64</v>
      </c>
      <c r="L110" s="33"/>
    </row>
    <row r="111" spans="1:12" ht="40.5" customHeight="1">
      <c r="A111" s="24"/>
      <c r="B111" s="17">
        <v>2</v>
      </c>
      <c r="C111" s="18" t="s">
        <v>211</v>
      </c>
      <c r="D111" s="18" t="s">
        <v>211</v>
      </c>
      <c r="E111" s="14" t="s">
        <v>200</v>
      </c>
      <c r="F111" s="23">
        <v>1</v>
      </c>
      <c r="G111" s="16">
        <v>794</v>
      </c>
      <c r="H111" s="9" t="s">
        <v>178</v>
      </c>
      <c r="I111" s="6">
        <v>170000</v>
      </c>
      <c r="J111" s="19" t="s">
        <v>209</v>
      </c>
      <c r="K111" s="20" t="s">
        <v>64</v>
      </c>
      <c r="L111" s="33"/>
    </row>
    <row r="112" spans="1:12" ht="40.5" customHeight="1">
      <c r="A112" s="24"/>
      <c r="B112" s="17">
        <v>2</v>
      </c>
      <c r="C112" s="18" t="s">
        <v>211</v>
      </c>
      <c r="D112" s="18" t="s">
        <v>211</v>
      </c>
      <c r="E112" s="14" t="s">
        <v>200</v>
      </c>
      <c r="F112" s="23">
        <v>1</v>
      </c>
      <c r="G112" s="16">
        <v>794</v>
      </c>
      <c r="H112" s="9" t="s">
        <v>179</v>
      </c>
      <c r="I112" s="6">
        <v>170000</v>
      </c>
      <c r="J112" s="19" t="s">
        <v>209</v>
      </c>
      <c r="K112" s="20" t="s">
        <v>64</v>
      </c>
      <c r="L112" s="33"/>
    </row>
    <row r="113" spans="1:12" ht="40.5" customHeight="1">
      <c r="A113" s="24"/>
      <c r="B113" s="17">
        <v>2</v>
      </c>
      <c r="C113" s="18" t="s">
        <v>211</v>
      </c>
      <c r="D113" s="18" t="s">
        <v>211</v>
      </c>
      <c r="E113" s="14" t="s">
        <v>200</v>
      </c>
      <c r="F113" s="23">
        <v>1</v>
      </c>
      <c r="G113" s="16">
        <v>794</v>
      </c>
      <c r="H113" s="9" t="s">
        <v>180</v>
      </c>
      <c r="I113" s="6">
        <v>170000</v>
      </c>
      <c r="J113" s="19" t="s">
        <v>209</v>
      </c>
      <c r="K113" s="20" t="s">
        <v>64</v>
      </c>
      <c r="L113" s="33"/>
    </row>
    <row r="114" spans="1:12" ht="40.5" customHeight="1">
      <c r="A114" s="24"/>
      <c r="B114" s="17">
        <v>2</v>
      </c>
      <c r="C114" s="18" t="s">
        <v>211</v>
      </c>
      <c r="D114" s="18" t="s">
        <v>211</v>
      </c>
      <c r="E114" s="14" t="s">
        <v>200</v>
      </c>
      <c r="F114" s="23">
        <v>1</v>
      </c>
      <c r="G114" s="16">
        <v>794</v>
      </c>
      <c r="H114" s="9" t="s">
        <v>181</v>
      </c>
      <c r="I114" s="6">
        <v>170000</v>
      </c>
      <c r="J114" s="19" t="s">
        <v>209</v>
      </c>
      <c r="K114" s="20" t="s">
        <v>64</v>
      </c>
      <c r="L114" s="33"/>
    </row>
    <row r="115" spans="1:13" ht="40.5" customHeight="1">
      <c r="A115" s="24"/>
      <c r="B115" s="17">
        <v>2</v>
      </c>
      <c r="C115" s="18" t="s">
        <v>211</v>
      </c>
      <c r="D115" s="18" t="s">
        <v>211</v>
      </c>
      <c r="E115" s="14" t="s">
        <v>200</v>
      </c>
      <c r="F115" s="15">
        <v>1</v>
      </c>
      <c r="G115" s="16">
        <v>794</v>
      </c>
      <c r="H115" s="9" t="s">
        <v>182</v>
      </c>
      <c r="I115" s="6">
        <v>170000</v>
      </c>
      <c r="J115" s="19" t="s">
        <v>209</v>
      </c>
      <c r="K115" s="20" t="s">
        <v>64</v>
      </c>
      <c r="L115" s="33">
        <v>875</v>
      </c>
      <c r="M115" s="21" t="str">
        <f t="shared" si="3"/>
        <v>Lot 2//Lot 2</v>
      </c>
    </row>
    <row r="116" spans="1:12" ht="40.5" customHeight="1">
      <c r="A116" s="24"/>
      <c r="B116" s="17">
        <v>2</v>
      </c>
      <c r="C116" s="18" t="s">
        <v>211</v>
      </c>
      <c r="D116" s="18" t="s">
        <v>211</v>
      </c>
      <c r="E116" s="14" t="s">
        <v>200</v>
      </c>
      <c r="F116" s="23">
        <v>1</v>
      </c>
      <c r="G116" s="16">
        <v>794</v>
      </c>
      <c r="H116" s="9" t="s">
        <v>183</v>
      </c>
      <c r="I116" s="6">
        <v>170000</v>
      </c>
      <c r="J116" s="19" t="s">
        <v>209</v>
      </c>
      <c r="K116" s="20" t="s">
        <v>64</v>
      </c>
      <c r="L116" s="33"/>
    </row>
    <row r="117" spans="1:12" ht="40.5" customHeight="1">
      <c r="A117" s="24"/>
      <c r="B117" s="17">
        <v>2</v>
      </c>
      <c r="C117" s="18" t="s">
        <v>211</v>
      </c>
      <c r="D117" s="18" t="s">
        <v>211</v>
      </c>
      <c r="E117" s="14" t="s">
        <v>200</v>
      </c>
      <c r="F117" s="23">
        <v>1</v>
      </c>
      <c r="G117" s="16">
        <v>794</v>
      </c>
      <c r="H117" s="9" t="s">
        <v>184</v>
      </c>
      <c r="I117" s="6">
        <v>170000</v>
      </c>
      <c r="J117" s="19" t="s">
        <v>209</v>
      </c>
      <c r="K117" s="20" t="s">
        <v>64</v>
      </c>
      <c r="L117" s="33"/>
    </row>
    <row r="118" spans="1:12" ht="40.5" customHeight="1">
      <c r="A118" s="24"/>
      <c r="B118" s="17">
        <v>2</v>
      </c>
      <c r="C118" s="18" t="s">
        <v>211</v>
      </c>
      <c r="D118" s="18" t="s">
        <v>211</v>
      </c>
      <c r="E118" s="14" t="s">
        <v>200</v>
      </c>
      <c r="F118" s="23">
        <v>1</v>
      </c>
      <c r="G118" s="16">
        <v>794</v>
      </c>
      <c r="H118" s="9" t="s">
        <v>185</v>
      </c>
      <c r="I118" s="6">
        <v>170000</v>
      </c>
      <c r="J118" s="19" t="s">
        <v>209</v>
      </c>
      <c r="K118" s="20" t="s">
        <v>64</v>
      </c>
      <c r="L118" s="33"/>
    </row>
    <row r="119" spans="1:12" ht="40.5" customHeight="1">
      <c r="A119" s="24"/>
      <c r="B119" s="17">
        <v>2</v>
      </c>
      <c r="C119" s="18" t="s">
        <v>211</v>
      </c>
      <c r="D119" s="18" t="s">
        <v>211</v>
      </c>
      <c r="E119" s="14" t="s">
        <v>200</v>
      </c>
      <c r="F119" s="23">
        <v>1</v>
      </c>
      <c r="G119" s="16">
        <v>794</v>
      </c>
      <c r="H119" s="9" t="s">
        <v>186</v>
      </c>
      <c r="I119" s="6">
        <v>170000</v>
      </c>
      <c r="J119" s="19" t="s">
        <v>209</v>
      </c>
      <c r="K119" s="20" t="s">
        <v>64</v>
      </c>
      <c r="L119" s="33"/>
    </row>
    <row r="120" spans="1:12" ht="40.5" customHeight="1">
      <c r="A120" s="24"/>
      <c r="B120" s="17">
        <v>2</v>
      </c>
      <c r="C120" s="18" t="s">
        <v>211</v>
      </c>
      <c r="D120" s="18" t="s">
        <v>211</v>
      </c>
      <c r="E120" s="14" t="s">
        <v>200</v>
      </c>
      <c r="F120" s="23">
        <v>1</v>
      </c>
      <c r="G120" s="16">
        <v>794</v>
      </c>
      <c r="H120" s="9" t="s">
        <v>187</v>
      </c>
      <c r="I120" s="6">
        <v>170000</v>
      </c>
      <c r="J120" s="19" t="s">
        <v>209</v>
      </c>
      <c r="K120" s="20" t="s">
        <v>64</v>
      </c>
      <c r="L120" s="33"/>
    </row>
    <row r="121" spans="1:12" ht="40.5" customHeight="1">
      <c r="A121" s="24"/>
      <c r="B121" s="17">
        <v>2</v>
      </c>
      <c r="C121" s="18" t="s">
        <v>211</v>
      </c>
      <c r="D121" s="18" t="s">
        <v>211</v>
      </c>
      <c r="E121" s="14" t="s">
        <v>200</v>
      </c>
      <c r="F121" s="23">
        <v>1</v>
      </c>
      <c r="G121" s="16">
        <v>794</v>
      </c>
      <c r="H121" s="9" t="s">
        <v>188</v>
      </c>
      <c r="I121" s="6">
        <v>170000</v>
      </c>
      <c r="J121" s="19" t="s">
        <v>209</v>
      </c>
      <c r="K121" s="20" t="s">
        <v>64</v>
      </c>
      <c r="L121" s="33"/>
    </row>
    <row r="122" spans="1:13" ht="40.5" customHeight="1">
      <c r="A122" s="24"/>
      <c r="B122" s="17">
        <v>2</v>
      </c>
      <c r="C122" s="18" t="s">
        <v>211</v>
      </c>
      <c r="D122" s="18" t="s">
        <v>211</v>
      </c>
      <c r="E122" s="14" t="s">
        <v>200</v>
      </c>
      <c r="F122" s="15">
        <v>1</v>
      </c>
      <c r="G122" s="16">
        <v>794</v>
      </c>
      <c r="H122" s="9" t="s">
        <v>189</v>
      </c>
      <c r="I122" s="6">
        <v>170000</v>
      </c>
      <c r="J122" s="19" t="s">
        <v>209</v>
      </c>
      <c r="K122" s="20" t="s">
        <v>64</v>
      </c>
      <c r="L122" s="33">
        <v>20125</v>
      </c>
      <c r="M122" s="21" t="str">
        <f t="shared" si="3"/>
        <v>Lot 2//Lot 2</v>
      </c>
    </row>
    <row r="123" spans="1:13" ht="58.5" customHeight="1">
      <c r="A123" s="24"/>
      <c r="B123" s="17">
        <v>3</v>
      </c>
      <c r="C123" s="18" t="s">
        <v>214</v>
      </c>
      <c r="D123" s="18" t="s">
        <v>214</v>
      </c>
      <c r="E123" s="14" t="s">
        <v>200</v>
      </c>
      <c r="F123" s="15">
        <v>12</v>
      </c>
      <c r="G123" s="16">
        <v>794</v>
      </c>
      <c r="H123" s="9" t="s">
        <v>65</v>
      </c>
      <c r="I123" s="6">
        <v>20000</v>
      </c>
      <c r="J123" s="19" t="s">
        <v>209</v>
      </c>
      <c r="K123" s="20" t="s">
        <v>64</v>
      </c>
      <c r="L123" s="33">
        <v>833.3333333333334</v>
      </c>
      <c r="M123" s="21" t="str">
        <f aca="true" t="shared" si="4" ref="M123:M132">CONCATENATE(C123,"//",D123)</f>
        <v>Lot 3//Fotolii, scaune//Lot 3//Fotolii, scaune</v>
      </c>
    </row>
    <row r="124" spans="1:13" ht="54" customHeight="1">
      <c r="A124" s="24"/>
      <c r="B124" s="17">
        <v>3</v>
      </c>
      <c r="C124" s="18" t="s">
        <v>214</v>
      </c>
      <c r="D124" s="18" t="s">
        <v>214</v>
      </c>
      <c r="E124" s="14" t="s">
        <v>200</v>
      </c>
      <c r="F124" s="15">
        <v>20</v>
      </c>
      <c r="G124" s="16">
        <v>794</v>
      </c>
      <c r="H124" s="9" t="s">
        <v>66</v>
      </c>
      <c r="I124" s="6">
        <v>20000</v>
      </c>
      <c r="J124" s="19" t="s">
        <v>209</v>
      </c>
      <c r="K124" s="20" t="s">
        <v>64</v>
      </c>
      <c r="L124" s="33">
        <v>1360</v>
      </c>
      <c r="M124" s="21" t="str">
        <f t="shared" si="4"/>
        <v>Lot 3//Fotolii, scaune//Lot 3//Fotolii, scaune</v>
      </c>
    </row>
    <row r="125" spans="1:13" ht="40.5" customHeight="1">
      <c r="A125" s="24"/>
      <c r="B125" s="17">
        <v>3</v>
      </c>
      <c r="C125" s="18" t="s">
        <v>214</v>
      </c>
      <c r="D125" s="18" t="s">
        <v>214</v>
      </c>
      <c r="E125" s="14" t="s">
        <v>200</v>
      </c>
      <c r="F125" s="15">
        <v>10</v>
      </c>
      <c r="G125" s="16">
        <v>794</v>
      </c>
      <c r="H125" s="9" t="s">
        <v>67</v>
      </c>
      <c r="I125" s="6">
        <v>20000</v>
      </c>
      <c r="J125" s="19" t="s">
        <v>209</v>
      </c>
      <c r="K125" s="20" t="s">
        <v>64</v>
      </c>
      <c r="L125" s="33">
        <v>583.3333333333334</v>
      </c>
      <c r="M125" s="21" t="str">
        <f t="shared" si="4"/>
        <v>Lot 3//Fotolii, scaune//Lot 3//Fotolii, scaune</v>
      </c>
    </row>
    <row r="126" spans="1:13" ht="51" customHeight="1">
      <c r="A126" s="24"/>
      <c r="B126" s="17">
        <v>3</v>
      </c>
      <c r="C126" s="18" t="s">
        <v>214</v>
      </c>
      <c r="D126" s="18" t="s">
        <v>214</v>
      </c>
      <c r="E126" s="14" t="s">
        <v>200</v>
      </c>
      <c r="F126" s="15">
        <v>3</v>
      </c>
      <c r="G126" s="16">
        <v>794</v>
      </c>
      <c r="H126" s="9" t="s">
        <v>68</v>
      </c>
      <c r="I126" s="6">
        <v>20000</v>
      </c>
      <c r="J126" s="19" t="s">
        <v>209</v>
      </c>
      <c r="K126" s="20" t="s">
        <v>64</v>
      </c>
      <c r="L126" s="33">
        <v>10083.333333333334</v>
      </c>
      <c r="M126" s="21" t="str">
        <f t="shared" si="4"/>
        <v>Lot 3//Fotolii, scaune//Lot 3//Fotolii, scaune</v>
      </c>
    </row>
    <row r="127" spans="1:13" ht="40.5" customHeight="1">
      <c r="A127" s="24"/>
      <c r="B127" s="17">
        <v>3</v>
      </c>
      <c r="C127" s="18" t="s">
        <v>214</v>
      </c>
      <c r="D127" s="18" t="s">
        <v>214</v>
      </c>
      <c r="E127" s="14" t="s">
        <v>200</v>
      </c>
      <c r="F127" s="15">
        <v>3</v>
      </c>
      <c r="G127" s="16">
        <v>794</v>
      </c>
      <c r="H127" s="12" t="s">
        <v>69</v>
      </c>
      <c r="I127" s="6">
        <v>20000</v>
      </c>
      <c r="J127" s="19" t="s">
        <v>209</v>
      </c>
      <c r="K127" s="20" t="s">
        <v>64</v>
      </c>
      <c r="L127" s="33">
        <v>11200</v>
      </c>
      <c r="M127" s="21" t="str">
        <f t="shared" si="4"/>
        <v>Lot 3//Fotolii, scaune//Lot 3//Fotolii, scaune</v>
      </c>
    </row>
    <row r="128" spans="1:13" ht="40.5" customHeight="1">
      <c r="A128" s="24"/>
      <c r="B128" s="17">
        <v>4</v>
      </c>
      <c r="C128" s="18" t="s">
        <v>213</v>
      </c>
      <c r="D128" s="18" t="s">
        <v>213</v>
      </c>
      <c r="E128" s="14" t="s">
        <v>200</v>
      </c>
      <c r="F128" s="15">
        <v>26</v>
      </c>
      <c r="G128" s="16">
        <v>794</v>
      </c>
      <c r="H128" s="40" t="s">
        <v>207</v>
      </c>
      <c r="I128" s="6">
        <v>1600</v>
      </c>
      <c r="J128" s="19" t="s">
        <v>209</v>
      </c>
      <c r="K128" s="20" t="s">
        <v>64</v>
      </c>
      <c r="L128" s="33">
        <v>36898.13333333334</v>
      </c>
      <c r="M128" s="21" t="str">
        <f t="shared" si="4"/>
        <v>Lot 4//Plăcuțe//Lot 4//Plăcuțe</v>
      </c>
    </row>
    <row r="129" spans="1:13" ht="54" customHeight="1">
      <c r="A129" s="24"/>
      <c r="B129" s="17">
        <v>4</v>
      </c>
      <c r="C129" s="18" t="s">
        <v>213</v>
      </c>
      <c r="D129" s="18" t="s">
        <v>213</v>
      </c>
      <c r="E129" s="14" t="s">
        <v>200</v>
      </c>
      <c r="F129" s="15">
        <v>7</v>
      </c>
      <c r="G129" s="16">
        <v>794</v>
      </c>
      <c r="H129" s="40" t="s">
        <v>208</v>
      </c>
      <c r="I129" s="6">
        <v>1600</v>
      </c>
      <c r="J129" s="19" t="s">
        <v>209</v>
      </c>
      <c r="K129" s="20" t="s">
        <v>64</v>
      </c>
      <c r="L129" s="33">
        <v>5437.5</v>
      </c>
      <c r="M129" s="21" t="str">
        <f t="shared" si="4"/>
        <v>Lot 4//Plăcuțe//Lot 4//Plăcuțe</v>
      </c>
    </row>
    <row r="130" spans="1:13" ht="40.5" customHeight="1">
      <c r="A130" s="24"/>
      <c r="B130" s="17">
        <v>4</v>
      </c>
      <c r="C130" s="18" t="s">
        <v>213</v>
      </c>
      <c r="D130" s="18" t="s">
        <v>213</v>
      </c>
      <c r="E130" s="14" t="s">
        <v>200</v>
      </c>
      <c r="F130" s="15">
        <v>1</v>
      </c>
      <c r="G130" s="16">
        <v>794</v>
      </c>
      <c r="H130" s="40" t="s">
        <v>204</v>
      </c>
      <c r="I130" s="6">
        <v>1600</v>
      </c>
      <c r="J130" s="19" t="s">
        <v>209</v>
      </c>
      <c r="K130" s="20" t="s">
        <v>64</v>
      </c>
      <c r="L130" s="33">
        <v>1950</v>
      </c>
      <c r="M130" s="21" t="str">
        <f t="shared" si="4"/>
        <v>Lot 4//Plăcuțe//Lot 4//Plăcuțe</v>
      </c>
    </row>
    <row r="131" spans="1:13" ht="52.5" customHeight="1">
      <c r="A131" s="24"/>
      <c r="B131" s="17">
        <v>4</v>
      </c>
      <c r="C131" s="18" t="s">
        <v>213</v>
      </c>
      <c r="D131" s="18" t="s">
        <v>213</v>
      </c>
      <c r="E131" s="14" t="s">
        <v>200</v>
      </c>
      <c r="F131" s="37">
        <v>2</v>
      </c>
      <c r="G131" s="16">
        <v>794</v>
      </c>
      <c r="H131" s="40" t="s">
        <v>205</v>
      </c>
      <c r="I131" s="6">
        <v>1600</v>
      </c>
      <c r="J131" s="19" t="s">
        <v>209</v>
      </c>
      <c r="K131" s="20" t="s">
        <v>64</v>
      </c>
      <c r="L131" s="33">
        <v>1275</v>
      </c>
      <c r="M131" s="21" t="str">
        <f t="shared" si="4"/>
        <v>Lot 4//Plăcuțe//Lot 4//Plăcuțe</v>
      </c>
    </row>
    <row r="132" spans="1:13" ht="40.5" customHeight="1">
      <c r="A132" s="24"/>
      <c r="B132" s="17">
        <v>4</v>
      </c>
      <c r="C132" s="18" t="s">
        <v>213</v>
      </c>
      <c r="D132" s="18" t="s">
        <v>213</v>
      </c>
      <c r="E132" s="14" t="s">
        <v>200</v>
      </c>
      <c r="F132" s="27">
        <v>24</v>
      </c>
      <c r="G132" s="16">
        <v>794</v>
      </c>
      <c r="H132" s="40" t="s">
        <v>206</v>
      </c>
      <c r="I132" s="6">
        <v>1600</v>
      </c>
      <c r="J132" s="19" t="s">
        <v>209</v>
      </c>
      <c r="K132" s="20" t="s">
        <v>64</v>
      </c>
      <c r="L132" s="33">
        <v>6566.5</v>
      </c>
      <c r="M132" s="21" t="str">
        <f t="shared" si="4"/>
        <v>Lot 4//Plăcuțe//Lot 4//Plăcuțe</v>
      </c>
    </row>
    <row r="133" spans="1:13" ht="40.5" customHeight="1">
      <c r="A133" s="24"/>
      <c r="B133" s="17">
        <v>5</v>
      </c>
      <c r="C133" s="18" t="s">
        <v>212</v>
      </c>
      <c r="D133" s="18" t="s">
        <v>212</v>
      </c>
      <c r="E133" s="14" t="s">
        <v>200</v>
      </c>
      <c r="F133" s="27">
        <v>2</v>
      </c>
      <c r="G133" s="16">
        <v>794</v>
      </c>
      <c r="H133" s="39" t="s">
        <v>194</v>
      </c>
      <c r="I133" s="6">
        <v>34000</v>
      </c>
      <c r="J133" s="19" t="s">
        <v>209</v>
      </c>
      <c r="K133" s="20" t="s">
        <v>64</v>
      </c>
      <c r="L133" s="33">
        <v>90000</v>
      </c>
      <c r="M133" s="21" t="str">
        <f aca="true" t="shared" si="5" ref="M133:M138">CONCATENATE(C133,"//",D133)</f>
        <v>Lot 5//Inox//Lot 5//Inox</v>
      </c>
    </row>
    <row r="134" spans="1:13" ht="40.5" customHeight="1">
      <c r="A134" s="24"/>
      <c r="B134" s="17">
        <v>5</v>
      </c>
      <c r="C134" s="18" t="s">
        <v>212</v>
      </c>
      <c r="D134" s="18" t="s">
        <v>212</v>
      </c>
      <c r="E134" s="14" t="s">
        <v>200</v>
      </c>
      <c r="F134" s="38">
        <v>2</v>
      </c>
      <c r="G134" s="16">
        <v>794</v>
      </c>
      <c r="H134" s="8" t="s">
        <v>190</v>
      </c>
      <c r="I134" s="6">
        <v>34000</v>
      </c>
      <c r="J134" s="19" t="s">
        <v>209</v>
      </c>
      <c r="K134" s="20" t="s">
        <v>64</v>
      </c>
      <c r="L134" s="33">
        <v>21000</v>
      </c>
      <c r="M134" s="21" t="str">
        <f t="shared" si="5"/>
        <v>Lot 5//Inox//Lot 5//Inox</v>
      </c>
    </row>
    <row r="135" spans="1:13" ht="40.5" customHeight="1">
      <c r="A135" s="24"/>
      <c r="B135" s="17">
        <v>5</v>
      </c>
      <c r="C135" s="18" t="s">
        <v>212</v>
      </c>
      <c r="D135" s="18" t="s">
        <v>212</v>
      </c>
      <c r="E135" s="14" t="s">
        <v>200</v>
      </c>
      <c r="F135" s="15">
        <v>2</v>
      </c>
      <c r="G135" s="16">
        <v>794</v>
      </c>
      <c r="H135" s="9" t="s">
        <v>195</v>
      </c>
      <c r="I135" s="6">
        <v>34000</v>
      </c>
      <c r="J135" s="19" t="s">
        <v>209</v>
      </c>
      <c r="K135" s="20" t="s">
        <v>64</v>
      </c>
      <c r="L135" s="33">
        <v>11050</v>
      </c>
      <c r="M135" s="21" t="str">
        <f t="shared" si="5"/>
        <v>Lot 5//Inox//Lot 5//Inox</v>
      </c>
    </row>
    <row r="136" spans="1:13" ht="40.5" customHeight="1">
      <c r="A136" s="24"/>
      <c r="B136" s="17">
        <v>5</v>
      </c>
      <c r="C136" s="18" t="s">
        <v>212</v>
      </c>
      <c r="D136" s="18" t="s">
        <v>212</v>
      </c>
      <c r="E136" s="14" t="s">
        <v>200</v>
      </c>
      <c r="F136" s="15">
        <v>1</v>
      </c>
      <c r="G136" s="16">
        <v>794</v>
      </c>
      <c r="H136" s="9" t="s">
        <v>191</v>
      </c>
      <c r="I136" s="6">
        <v>34000</v>
      </c>
      <c r="J136" s="19" t="s">
        <v>209</v>
      </c>
      <c r="K136" s="20" t="s">
        <v>64</v>
      </c>
      <c r="L136" s="33">
        <v>14040</v>
      </c>
      <c r="M136" s="21" t="str">
        <f t="shared" si="5"/>
        <v>Lot 5//Inox//Lot 5//Inox</v>
      </c>
    </row>
    <row r="137" spans="1:13" ht="40.5" customHeight="1">
      <c r="A137" s="24"/>
      <c r="B137" s="17">
        <v>5</v>
      </c>
      <c r="C137" s="18" t="s">
        <v>212</v>
      </c>
      <c r="D137" s="18" t="s">
        <v>212</v>
      </c>
      <c r="E137" s="14" t="s">
        <v>200</v>
      </c>
      <c r="F137" s="15">
        <v>1</v>
      </c>
      <c r="G137" s="16">
        <v>794</v>
      </c>
      <c r="H137" s="9" t="s">
        <v>192</v>
      </c>
      <c r="I137" s="6">
        <v>34000</v>
      </c>
      <c r="J137" s="19" t="s">
        <v>209</v>
      </c>
      <c r="K137" s="20" t="s">
        <v>64</v>
      </c>
      <c r="L137" s="33">
        <v>11916.666666666668</v>
      </c>
      <c r="M137" s="21" t="str">
        <f t="shared" si="5"/>
        <v>Lot 5//Inox//Lot 5//Inox</v>
      </c>
    </row>
    <row r="138" spans="1:13" ht="40.5" customHeight="1">
      <c r="A138" s="24"/>
      <c r="B138" s="17">
        <v>5</v>
      </c>
      <c r="C138" s="18" t="s">
        <v>212</v>
      </c>
      <c r="D138" s="18" t="s">
        <v>212</v>
      </c>
      <c r="E138" s="14" t="s">
        <v>200</v>
      </c>
      <c r="F138" s="15">
        <v>1</v>
      </c>
      <c r="G138" s="16">
        <v>794</v>
      </c>
      <c r="H138" s="9" t="s">
        <v>193</v>
      </c>
      <c r="I138" s="6">
        <v>34000</v>
      </c>
      <c r="J138" s="19" t="s">
        <v>209</v>
      </c>
      <c r="K138" s="20" t="s">
        <v>64</v>
      </c>
      <c r="L138" s="33">
        <v>800</v>
      </c>
      <c r="M138" s="21" t="str">
        <f t="shared" si="5"/>
        <v>Lot 5//Inox//Lot 5//Inox</v>
      </c>
    </row>
    <row r="139" spans="1:12" ht="40.5" customHeight="1">
      <c r="A139" s="24"/>
      <c r="B139" s="25">
        <v>6</v>
      </c>
      <c r="C139" s="26" t="s">
        <v>201</v>
      </c>
      <c r="D139" s="26" t="s">
        <v>201</v>
      </c>
      <c r="E139" s="14" t="s">
        <v>200</v>
      </c>
      <c r="F139" s="35">
        <v>3</v>
      </c>
      <c r="G139" s="16">
        <v>794</v>
      </c>
      <c r="H139" s="34" t="s">
        <v>196</v>
      </c>
      <c r="I139" s="36">
        <v>5834</v>
      </c>
      <c r="J139" s="19" t="s">
        <v>209</v>
      </c>
      <c r="K139" s="20" t="s">
        <v>64</v>
      </c>
      <c r="L139" s="33"/>
    </row>
    <row r="140" spans="1:12" ht="40.5" customHeight="1">
      <c r="A140" s="24"/>
      <c r="B140" s="25">
        <v>6</v>
      </c>
      <c r="C140" s="26" t="s">
        <v>201</v>
      </c>
      <c r="D140" s="26" t="s">
        <v>201</v>
      </c>
      <c r="E140" s="14" t="s">
        <v>200</v>
      </c>
      <c r="F140" s="35">
        <v>12</v>
      </c>
      <c r="G140" s="16">
        <v>794</v>
      </c>
      <c r="H140" s="34" t="s">
        <v>197</v>
      </c>
      <c r="I140" s="36">
        <v>5834</v>
      </c>
      <c r="J140" s="19" t="s">
        <v>209</v>
      </c>
      <c r="K140" s="20" t="s">
        <v>64</v>
      </c>
      <c r="L140" s="33"/>
    </row>
    <row r="141" spans="1:12" ht="40.5" customHeight="1">
      <c r="A141" s="24"/>
      <c r="B141" s="25">
        <v>7</v>
      </c>
      <c r="C141" s="26" t="s">
        <v>202</v>
      </c>
      <c r="D141" s="26" t="s">
        <v>202</v>
      </c>
      <c r="E141" s="14" t="s">
        <v>200</v>
      </c>
      <c r="F141" s="35">
        <v>3</v>
      </c>
      <c r="G141" s="16">
        <v>794</v>
      </c>
      <c r="H141" s="34" t="s">
        <v>198</v>
      </c>
      <c r="I141" s="36">
        <v>16666</v>
      </c>
      <c r="J141" s="19" t="s">
        <v>209</v>
      </c>
      <c r="K141" s="20" t="s">
        <v>64</v>
      </c>
      <c r="L141" s="33"/>
    </row>
    <row r="142" spans="1:12" ht="40.5" customHeight="1">
      <c r="A142" s="24"/>
      <c r="B142" s="25">
        <v>8</v>
      </c>
      <c r="C142" s="26" t="s">
        <v>203</v>
      </c>
      <c r="D142" s="26" t="s">
        <v>203</v>
      </c>
      <c r="E142" s="14" t="s">
        <v>200</v>
      </c>
      <c r="F142" s="35">
        <v>3</v>
      </c>
      <c r="G142" s="16">
        <v>794</v>
      </c>
      <c r="H142" s="34" t="s">
        <v>199</v>
      </c>
      <c r="I142" s="36">
        <v>12500</v>
      </c>
      <c r="J142" s="19" t="s">
        <v>209</v>
      </c>
      <c r="K142" s="20" t="s">
        <v>64</v>
      </c>
      <c r="L142" s="33"/>
    </row>
    <row r="143" ht="40.5" customHeight="1">
      <c r="I143" s="41">
        <f>I3+I76+I127+I129+I133+I139+I140+I141+I142</f>
        <v>416434</v>
      </c>
    </row>
    <row r="144" spans="9:10" ht="40.5" customHeight="1">
      <c r="I144" s="41">
        <f>I3+I68+I123+I128+I133</f>
        <v>375600</v>
      </c>
      <c r="J144" s="21" t="s">
        <v>215</v>
      </c>
    </row>
    <row r="145" spans="6:9" ht="40.5" customHeight="1">
      <c r="F145" s="21">
        <v>400000</v>
      </c>
      <c r="I145" s="21">
        <f>I144*1.2</f>
        <v>450720</v>
      </c>
    </row>
    <row r="146" ht="40.5" customHeight="1">
      <c r="F146" s="21">
        <f>F145/1.2</f>
        <v>333333.3333333334</v>
      </c>
    </row>
    <row r="147" ht="40.5" customHeight="1">
      <c r="F147" s="41">
        <f>I144-F146</f>
        <v>42266.66666666663</v>
      </c>
    </row>
  </sheetData>
  <autoFilter ref="I1:I442"/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</cp:lastModifiedBy>
  <dcterms:created xsi:type="dcterms:W3CDTF">2018-11-14T14:32:12Z</dcterms:created>
  <dcterms:modified xsi:type="dcterms:W3CDTF">2021-01-25T14:43:15Z</dcterms:modified>
  <cp:category/>
  <cp:version/>
  <cp:contentType/>
  <cp:contentStatus/>
</cp:coreProperties>
</file>