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firstSheet="2" activeTab="2"/>
  </bookViews>
  <sheets>
    <sheet name="Лист3" sheetId="5" state="hidden" r:id="rId1"/>
    <sheet name="Лист1" sheetId="6" state="hidden" r:id="rId2"/>
    <sheet name="IZO 2024 (in ml) fin" sheetId="8" r:id="rId3"/>
  </sheets>
  <definedNames>
    <definedName name="_xlnm.Print_Titles" localSheetId="2">'IZO 2024 (in ml) fin'!$4:$4</definedName>
    <definedName name="_xlnm.Print_Titles" localSheetId="1">Лист1!$4:$4</definedName>
    <definedName name="_xlnm.Print_Area" localSheetId="2">'IZO 2024 (in ml) fin'!$A$1:$Z$55</definedName>
    <definedName name="_xlnm.Print_Area" localSheetId="1">Лист1!$A$1:$P$59</definedName>
  </definedNames>
  <calcPr calcId="162913"/>
</workbook>
</file>

<file path=xl/calcChain.xml><?xml version="1.0" encoding="utf-8"?>
<calcChain xmlns="http://schemas.openxmlformats.org/spreadsheetml/2006/main">
  <c r="AD6" i="8" l="1"/>
  <c r="AE6" i="8" s="1"/>
  <c r="AF6" i="8" s="1"/>
  <c r="AD7" i="8"/>
  <c r="AE7" i="8" s="1"/>
  <c r="AF7" i="8" s="1"/>
  <c r="AD8" i="8"/>
  <c r="AE8" i="8" s="1"/>
  <c r="AF8" i="8" s="1"/>
  <c r="AD9" i="8"/>
  <c r="AE9" i="8" s="1"/>
  <c r="AF9" i="8" s="1"/>
  <c r="AD12" i="8"/>
  <c r="AE12" i="8" s="1"/>
  <c r="AF12" i="8" s="1"/>
  <c r="AD14" i="8"/>
  <c r="AE14" i="8" s="1"/>
  <c r="AF14" i="8" s="1"/>
  <c r="AD15" i="8"/>
  <c r="AE15" i="8"/>
  <c r="AF15" i="8" s="1"/>
  <c r="AD16" i="8"/>
  <c r="AE16" i="8" s="1"/>
  <c r="AF16" i="8" s="1"/>
  <c r="AD20" i="8"/>
  <c r="AE20" i="8" s="1"/>
  <c r="AF20" i="8" s="1"/>
  <c r="AD21" i="8"/>
  <c r="AE21" i="8" s="1"/>
  <c r="AF21" i="8" s="1"/>
  <c r="AD22" i="8"/>
  <c r="AE22" i="8" s="1"/>
  <c r="AF22" i="8" s="1"/>
  <c r="AD24" i="8"/>
  <c r="AE24" i="8" s="1"/>
  <c r="AF24" i="8" s="1"/>
  <c r="AD25" i="8"/>
  <c r="AE25" i="8" s="1"/>
  <c r="AF25" i="8" s="1"/>
  <c r="AD26" i="8"/>
  <c r="AE26" i="8" s="1"/>
  <c r="AF26" i="8" s="1"/>
  <c r="AD27" i="8"/>
  <c r="AE27" i="8" s="1"/>
  <c r="AF27" i="8" s="1"/>
  <c r="AD28" i="8"/>
  <c r="AE28" i="8" s="1"/>
  <c r="AF28" i="8" s="1"/>
  <c r="AD31" i="8"/>
  <c r="AE31" i="8" s="1"/>
  <c r="AF31" i="8" s="1"/>
  <c r="AD32" i="8"/>
  <c r="AE32" i="8" s="1"/>
  <c r="AF32" i="8" s="1"/>
  <c r="AD34" i="8"/>
  <c r="AE34" i="8" s="1"/>
  <c r="AF34" i="8" s="1"/>
  <c r="AD35" i="8"/>
  <c r="AE35" i="8" s="1"/>
  <c r="AF35" i="8" s="1"/>
  <c r="AD36" i="8"/>
  <c r="AE36" i="8" s="1"/>
  <c r="AF36" i="8" s="1"/>
  <c r="AD38" i="8"/>
  <c r="AE38" i="8" s="1"/>
  <c r="AF38" i="8" s="1"/>
  <c r="AD39" i="8"/>
  <c r="AE39" i="8"/>
  <c r="AF39" i="8" s="1"/>
  <c r="AD40" i="8"/>
  <c r="AE40" i="8" s="1"/>
  <c r="AF40" i="8" s="1"/>
  <c r="AD41" i="8"/>
  <c r="AE41" i="8" s="1"/>
  <c r="AF41" i="8" s="1"/>
  <c r="AD42" i="8"/>
  <c r="AE42" i="8" s="1"/>
  <c r="AF42" i="8" s="1"/>
  <c r="AD43" i="8"/>
  <c r="AE43" i="8" s="1"/>
  <c r="AF43" i="8" s="1"/>
  <c r="AD44" i="8"/>
  <c r="AE44" i="8" s="1"/>
  <c r="AF44" i="8" s="1"/>
  <c r="AD45" i="8"/>
  <c r="AE45" i="8" s="1"/>
  <c r="AF45" i="8" s="1"/>
  <c r="AD46" i="8"/>
  <c r="AE46" i="8" s="1"/>
  <c r="AF46" i="8" s="1"/>
  <c r="AD47" i="8"/>
  <c r="AE47" i="8" s="1"/>
  <c r="AF47" i="8" s="1"/>
  <c r="AD48" i="8"/>
  <c r="AE48" i="8" s="1"/>
  <c r="AF48" i="8" s="1"/>
  <c r="AD49" i="8"/>
  <c r="AE49" i="8" s="1"/>
  <c r="AF49" i="8" s="1"/>
  <c r="AD50" i="8"/>
  <c r="AE50" i="8" s="1"/>
  <c r="AF50" i="8" s="1"/>
  <c r="AD51" i="8"/>
  <c r="AE51" i="8" s="1"/>
  <c r="AF51" i="8" s="1"/>
  <c r="AD52" i="8"/>
  <c r="AE52" i="8" s="1"/>
  <c r="AF52" i="8" s="1"/>
  <c r="AD53" i="8"/>
  <c r="AE53" i="8" s="1"/>
  <c r="AF53" i="8" s="1"/>
  <c r="D5" i="8" l="1"/>
  <c r="F5" i="8"/>
  <c r="H5" i="8"/>
  <c r="J5" i="8"/>
  <c r="L5" i="8"/>
  <c r="N5" i="8"/>
  <c r="P5" i="8"/>
  <c r="T5" i="8"/>
  <c r="D6" i="8"/>
  <c r="F6" i="8"/>
  <c r="H6" i="8"/>
  <c r="J6" i="8"/>
  <c r="L6" i="8"/>
  <c r="N6" i="8"/>
  <c r="P6" i="8"/>
  <c r="T6" i="8"/>
  <c r="D7" i="8"/>
  <c r="F7" i="8"/>
  <c r="H7" i="8"/>
  <c r="J7" i="8"/>
  <c r="L7" i="8"/>
  <c r="N7" i="8"/>
  <c r="P7" i="8"/>
  <c r="T7" i="8"/>
  <c r="D8" i="8"/>
  <c r="F8" i="8"/>
  <c r="H8" i="8"/>
  <c r="J8" i="8"/>
  <c r="L8" i="8"/>
  <c r="N8" i="8"/>
  <c r="P8" i="8"/>
  <c r="T8" i="8"/>
  <c r="D9" i="8"/>
  <c r="F9" i="8"/>
  <c r="H9" i="8"/>
  <c r="J9" i="8"/>
  <c r="L9" i="8"/>
  <c r="N9" i="8"/>
  <c r="P9" i="8"/>
  <c r="T9" i="8"/>
  <c r="D10" i="8"/>
  <c r="F10" i="8"/>
  <c r="H10" i="8"/>
  <c r="J10" i="8"/>
  <c r="L10" i="8"/>
  <c r="N10" i="8"/>
  <c r="P10" i="8"/>
  <c r="T10" i="8"/>
  <c r="D11" i="8"/>
  <c r="F11" i="8"/>
  <c r="H11" i="8"/>
  <c r="J11" i="8"/>
  <c r="L11" i="8"/>
  <c r="N11" i="8"/>
  <c r="P11" i="8"/>
  <c r="T11" i="8"/>
  <c r="D12" i="8"/>
  <c r="F12" i="8"/>
  <c r="H12" i="8"/>
  <c r="J12" i="8"/>
  <c r="L12" i="8"/>
  <c r="N12" i="8"/>
  <c r="P12" i="8"/>
  <c r="T12" i="8"/>
  <c r="D13" i="8"/>
  <c r="F13" i="8"/>
  <c r="H13" i="8"/>
  <c r="J13" i="8"/>
  <c r="L13" i="8"/>
  <c r="N13" i="8"/>
  <c r="P13" i="8"/>
  <c r="T13" i="8"/>
  <c r="D14" i="8"/>
  <c r="F14" i="8"/>
  <c r="H14" i="8"/>
  <c r="J14" i="8"/>
  <c r="L14" i="8"/>
  <c r="N14" i="8"/>
  <c r="P14" i="8"/>
  <c r="T14" i="8"/>
  <c r="D15" i="8"/>
  <c r="F15" i="8"/>
  <c r="H15" i="8"/>
  <c r="J15" i="8"/>
  <c r="L15" i="8"/>
  <c r="N15" i="8"/>
  <c r="T15" i="8"/>
  <c r="D16" i="8"/>
  <c r="F16" i="8"/>
  <c r="H16" i="8"/>
  <c r="J16" i="8"/>
  <c r="L16" i="8"/>
  <c r="N16" i="8"/>
  <c r="P16" i="8"/>
  <c r="T16" i="8"/>
  <c r="D17" i="8"/>
  <c r="F17" i="8"/>
  <c r="H17" i="8"/>
  <c r="J17" i="8"/>
  <c r="L17" i="8"/>
  <c r="N17" i="8"/>
  <c r="P17" i="8"/>
  <c r="T17" i="8"/>
  <c r="D18" i="8"/>
  <c r="F18" i="8"/>
  <c r="H18" i="8"/>
  <c r="J18" i="8"/>
  <c r="L18" i="8"/>
  <c r="N18" i="8"/>
  <c r="P18" i="8"/>
  <c r="T18" i="8"/>
  <c r="D19" i="8"/>
  <c r="F19" i="8"/>
  <c r="H19" i="8"/>
  <c r="L19" i="8"/>
  <c r="N19" i="8"/>
  <c r="P19" i="8"/>
  <c r="T19" i="8"/>
  <c r="D20" i="8"/>
  <c r="F20" i="8"/>
  <c r="H20" i="8"/>
  <c r="J20" i="8"/>
  <c r="L20" i="8"/>
  <c r="N20" i="8"/>
  <c r="P20" i="8"/>
  <c r="T20" i="8"/>
  <c r="D21" i="8"/>
  <c r="F21" i="8"/>
  <c r="H21" i="8"/>
  <c r="J21" i="8"/>
  <c r="L21" i="8"/>
  <c r="N21" i="8"/>
  <c r="P21" i="8"/>
  <c r="T21" i="8"/>
  <c r="D22" i="8"/>
  <c r="F22" i="8"/>
  <c r="H22" i="8"/>
  <c r="J22" i="8"/>
  <c r="L22" i="8"/>
  <c r="N22" i="8"/>
  <c r="P22" i="8"/>
  <c r="T22" i="8"/>
  <c r="D23" i="8"/>
  <c r="F23" i="8"/>
  <c r="H23" i="8"/>
  <c r="J23" i="8"/>
  <c r="L23" i="8"/>
  <c r="N23" i="8"/>
  <c r="P23" i="8"/>
  <c r="T23" i="8"/>
  <c r="D24" i="8"/>
  <c r="F24" i="8"/>
  <c r="H24" i="8"/>
  <c r="J24" i="8"/>
  <c r="L24" i="8"/>
  <c r="N24" i="8"/>
  <c r="P24" i="8"/>
  <c r="T24" i="8"/>
  <c r="D25" i="8"/>
  <c r="F25" i="8"/>
  <c r="H25" i="8"/>
  <c r="J25" i="8"/>
  <c r="L25" i="8"/>
  <c r="N25" i="8"/>
  <c r="P25" i="8"/>
  <c r="T25" i="8"/>
  <c r="D26" i="8"/>
  <c r="F26" i="8"/>
  <c r="H26" i="8"/>
  <c r="J26" i="8"/>
  <c r="L26" i="8"/>
  <c r="N26" i="8"/>
  <c r="P26" i="8"/>
  <c r="T26" i="8"/>
  <c r="D27" i="8"/>
  <c r="F27" i="8"/>
  <c r="H27" i="8"/>
  <c r="J27" i="8"/>
  <c r="L27" i="8"/>
  <c r="N27" i="8"/>
  <c r="P27" i="8"/>
  <c r="T27" i="8"/>
  <c r="D28" i="8"/>
  <c r="F28" i="8"/>
  <c r="H28" i="8"/>
  <c r="J28" i="8"/>
  <c r="L28" i="8"/>
  <c r="N28" i="8"/>
  <c r="P28" i="8"/>
  <c r="T28" i="8"/>
  <c r="D29" i="8"/>
  <c r="F29" i="8"/>
  <c r="H29" i="8"/>
  <c r="J29" i="8"/>
  <c r="L29" i="8"/>
  <c r="N29" i="8"/>
  <c r="P29" i="8"/>
  <c r="T29" i="8"/>
  <c r="D30" i="8"/>
  <c r="F30" i="8"/>
  <c r="H30" i="8"/>
  <c r="J30" i="8"/>
  <c r="L30" i="8"/>
  <c r="N30" i="8"/>
  <c r="P30" i="8"/>
  <c r="T30" i="8"/>
  <c r="D31" i="8"/>
  <c r="F31" i="8"/>
  <c r="H31" i="8"/>
  <c r="J31" i="8"/>
  <c r="L31" i="8"/>
  <c r="N31" i="8"/>
  <c r="P31" i="8"/>
  <c r="T31" i="8"/>
  <c r="D32" i="8"/>
  <c r="F32" i="8"/>
  <c r="H32" i="8"/>
  <c r="J32" i="8"/>
  <c r="L32" i="8"/>
  <c r="N32" i="8"/>
  <c r="P32" i="8"/>
  <c r="T32" i="8"/>
  <c r="D33" i="8"/>
  <c r="F33" i="8"/>
  <c r="H33" i="8"/>
  <c r="J33" i="8"/>
  <c r="L33" i="8"/>
  <c r="N33" i="8"/>
  <c r="P33" i="8"/>
  <c r="T33" i="8"/>
  <c r="D34" i="8"/>
  <c r="F34" i="8"/>
  <c r="H34" i="8"/>
  <c r="J34" i="8"/>
  <c r="L34" i="8"/>
  <c r="N34" i="8"/>
  <c r="P34" i="8"/>
  <c r="T34" i="8"/>
  <c r="D35" i="8"/>
  <c r="F35" i="8"/>
  <c r="H35" i="8"/>
  <c r="J35" i="8"/>
  <c r="L35" i="8"/>
  <c r="N35" i="8"/>
  <c r="P35" i="8"/>
  <c r="T35" i="8"/>
  <c r="D36" i="8"/>
  <c r="F36" i="8"/>
  <c r="H36" i="8"/>
  <c r="J36" i="8"/>
  <c r="L36" i="8"/>
  <c r="N36" i="8"/>
  <c r="P36" i="8"/>
  <c r="T36" i="8"/>
  <c r="D37" i="8"/>
  <c r="F37" i="8"/>
  <c r="H37" i="8"/>
  <c r="J37" i="8"/>
  <c r="L37" i="8"/>
  <c r="N37" i="8"/>
  <c r="P37" i="8"/>
  <c r="T37" i="8"/>
  <c r="D38" i="8"/>
  <c r="F38" i="8"/>
  <c r="H38" i="8"/>
  <c r="J38" i="8"/>
  <c r="L38" i="8"/>
  <c r="N38" i="8"/>
  <c r="P38" i="8"/>
  <c r="T38" i="8"/>
  <c r="D39" i="8"/>
  <c r="F39" i="8"/>
  <c r="H39" i="8"/>
  <c r="J39" i="8"/>
  <c r="L39" i="8"/>
  <c r="N39" i="8"/>
  <c r="P39" i="8"/>
  <c r="T39" i="8"/>
  <c r="D40" i="8"/>
  <c r="F40" i="8"/>
  <c r="H40" i="8"/>
  <c r="J40" i="8"/>
  <c r="L40" i="8"/>
  <c r="N40" i="8"/>
  <c r="P40" i="8"/>
  <c r="T40" i="8"/>
  <c r="D41" i="8"/>
  <c r="F41" i="8"/>
  <c r="H41" i="8"/>
  <c r="J41" i="8"/>
  <c r="L41" i="8"/>
  <c r="N41" i="8"/>
  <c r="P41" i="8"/>
  <c r="T41" i="8"/>
  <c r="D42" i="8"/>
  <c r="F42" i="8"/>
  <c r="H42" i="8"/>
  <c r="J42" i="8"/>
  <c r="L42" i="8"/>
  <c r="N42" i="8"/>
  <c r="P42" i="8"/>
  <c r="T42" i="8"/>
  <c r="D43" i="8"/>
  <c r="F43" i="8"/>
  <c r="H43" i="8"/>
  <c r="J43" i="8"/>
  <c r="L43" i="8"/>
  <c r="N43" i="8"/>
  <c r="P43" i="8"/>
  <c r="T43" i="8"/>
  <c r="D44" i="8"/>
  <c r="F44" i="8"/>
  <c r="H44" i="8"/>
  <c r="J44" i="8"/>
  <c r="L44" i="8"/>
  <c r="N44" i="8"/>
  <c r="P44" i="8"/>
  <c r="T44" i="8"/>
  <c r="D45" i="8"/>
  <c r="F45" i="8"/>
  <c r="H45" i="8"/>
  <c r="J45" i="8"/>
  <c r="L45" i="8"/>
  <c r="N45" i="8"/>
  <c r="P45" i="8"/>
  <c r="T45" i="8"/>
  <c r="D46" i="8"/>
  <c r="F46" i="8"/>
  <c r="H46" i="8"/>
  <c r="J46" i="8"/>
  <c r="L46" i="8"/>
  <c r="N46" i="8"/>
  <c r="P46" i="8"/>
  <c r="T46" i="8"/>
  <c r="D47" i="8"/>
  <c r="F47" i="8"/>
  <c r="H47" i="8"/>
  <c r="J47" i="8"/>
  <c r="L47" i="8"/>
  <c r="N47" i="8"/>
  <c r="P47" i="8"/>
  <c r="T47" i="8"/>
  <c r="D48" i="8"/>
  <c r="F48" i="8"/>
  <c r="H48" i="8"/>
  <c r="J48" i="8"/>
  <c r="L48" i="8"/>
  <c r="N48" i="8"/>
  <c r="P48" i="8"/>
  <c r="T48" i="8"/>
  <c r="D49" i="8"/>
  <c r="F49" i="8"/>
  <c r="H49" i="8"/>
  <c r="J49" i="8"/>
  <c r="L49" i="8"/>
  <c r="N49" i="8"/>
  <c r="P49" i="8"/>
  <c r="T49" i="8"/>
  <c r="D50" i="8"/>
  <c r="F50" i="8"/>
  <c r="H50" i="8"/>
  <c r="J50" i="8"/>
  <c r="L50" i="8"/>
  <c r="N50" i="8"/>
  <c r="P50" i="8"/>
  <c r="T50" i="8"/>
  <c r="D51" i="8"/>
  <c r="F51" i="8"/>
  <c r="H51" i="8"/>
  <c r="J51" i="8"/>
  <c r="L51" i="8"/>
  <c r="N51" i="8"/>
  <c r="P51" i="8"/>
  <c r="T51" i="8"/>
  <c r="D52" i="8"/>
  <c r="F52" i="8"/>
  <c r="H52" i="8"/>
  <c r="J52" i="8"/>
  <c r="L52" i="8"/>
  <c r="N52" i="8"/>
  <c r="P52" i="8"/>
  <c r="T52" i="8"/>
  <c r="D53" i="8"/>
  <c r="F53" i="8"/>
  <c r="H53" i="8"/>
  <c r="J53" i="8"/>
  <c r="L53" i="8"/>
  <c r="N53" i="8"/>
  <c r="P53" i="8"/>
  <c r="T53" i="8"/>
  <c r="D54" i="8"/>
  <c r="F54" i="8"/>
  <c r="H54" i="8"/>
  <c r="J54" i="8"/>
  <c r="L54" i="8"/>
  <c r="N54" i="8"/>
  <c r="P54" i="8"/>
  <c r="T54" i="8"/>
  <c r="E55" i="8"/>
  <c r="F55" i="8" s="1"/>
  <c r="G55" i="8"/>
  <c r="H55" i="8" s="1"/>
  <c r="I55" i="8"/>
  <c r="J55" i="8" s="1"/>
  <c r="K55" i="8"/>
  <c r="L55" i="8"/>
  <c r="M55" i="8"/>
  <c r="N55" i="8" s="1"/>
  <c r="O55" i="8"/>
  <c r="P55" i="8"/>
  <c r="Q55" i="8"/>
  <c r="R55" i="8"/>
  <c r="S55" i="8"/>
  <c r="T55" i="8"/>
  <c r="AA55" i="8" l="1"/>
  <c r="V12" i="8" l="1"/>
  <c r="X13" i="8"/>
  <c r="V13" i="8"/>
  <c r="AD13" i="8" l="1"/>
  <c r="AE13" i="8" s="1"/>
  <c r="AF13" i="8" s="1"/>
  <c r="Z55" i="8"/>
  <c r="AB55" i="8"/>
  <c r="AC55" i="8"/>
  <c r="Y55" i="8"/>
  <c r="W55" i="8" l="1"/>
  <c r="U55" i="8"/>
  <c r="V55" i="8" s="1"/>
  <c r="C55" i="8"/>
  <c r="D55" i="8" s="1"/>
  <c r="X54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X37" i="8"/>
  <c r="V37" i="8"/>
  <c r="V36" i="8"/>
  <c r="V35" i="8"/>
  <c r="V34" i="8"/>
  <c r="X33" i="8"/>
  <c r="V33" i="8"/>
  <c r="V32" i="8"/>
  <c r="V31" i="8"/>
  <c r="X30" i="8"/>
  <c r="V30" i="8"/>
  <c r="X29" i="8"/>
  <c r="V29" i="8"/>
  <c r="V28" i="8"/>
  <c r="V27" i="8"/>
  <c r="V26" i="8"/>
  <c r="V25" i="8"/>
  <c r="V24" i="8"/>
  <c r="X23" i="8"/>
  <c r="V23" i="8"/>
  <c r="V22" i="8"/>
  <c r="V21" i="8"/>
  <c r="V20" i="8"/>
  <c r="X19" i="8"/>
  <c r="V19" i="8"/>
  <c r="X18" i="8"/>
  <c r="V18" i="8"/>
  <c r="X17" i="8"/>
  <c r="V17" i="8"/>
  <c r="V16" i="8"/>
  <c r="V15" i="8"/>
  <c r="V14" i="8"/>
  <c r="X11" i="8"/>
  <c r="V11" i="8"/>
  <c r="X10" i="8"/>
  <c r="V10" i="8"/>
  <c r="V9" i="8"/>
  <c r="V8" i="8"/>
  <c r="V7" i="8"/>
  <c r="V6" i="8"/>
  <c r="X5" i="8"/>
  <c r="V5" i="8"/>
  <c r="AD54" i="8" l="1"/>
  <c r="AE54" i="8" s="1"/>
  <c r="AF54" i="8" s="1"/>
  <c r="AD30" i="8"/>
  <c r="AE30" i="8" s="1"/>
  <c r="AF30" i="8"/>
  <c r="AF33" i="8"/>
  <c r="AD33" i="8"/>
  <c r="AE33" i="8" s="1"/>
  <c r="AD23" i="8"/>
  <c r="AE23" i="8" s="1"/>
  <c r="AF23" i="8" s="1"/>
  <c r="AD18" i="8"/>
  <c r="AE18" i="8" s="1"/>
  <c r="AF18" i="8" s="1"/>
  <c r="X55" i="8"/>
  <c r="AD55" i="8" s="1"/>
  <c r="AE55" i="8" s="1"/>
  <c r="AF5" i="8"/>
  <c r="AD5" i="8"/>
  <c r="AE5" i="8" s="1"/>
  <c r="AD37" i="8"/>
  <c r="AE37" i="8" s="1"/>
  <c r="AF37" i="8" s="1"/>
  <c r="AD17" i="8"/>
  <c r="AE17" i="8" s="1"/>
  <c r="AF17" i="8" s="1"/>
  <c r="AD19" i="8"/>
  <c r="AE19" i="8" s="1"/>
  <c r="AF19" i="8" s="1"/>
  <c r="AD29" i="8"/>
  <c r="AE29" i="8" s="1"/>
  <c r="AF29" i="8" s="1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C59" i="6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<sst xmlns="http://schemas.openxmlformats.org/spreadsheetml/2006/main" count="234" uniqueCount="111">
  <si>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</si>
  <si>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</si>
  <si>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</si>
  <si>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</si>
  <si>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</si>
  <si>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</si>
  <si>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</si>
  <si>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</si>
  <si>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</si>
  <si>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</si>
  <si>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</si>
  <si>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</si>
  <si>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</si>
  <si>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</si>
  <si>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</si>
  <si>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</si>
  <si>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</si>
  <si>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</si>
  <si>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</si>
  <si>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</si>
  <si>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</si>
  <si>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</si>
  <si>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</si>
  <si>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</si>
  <si>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</si>
  <si>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</si>
  <si>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</si>
  <si>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</si>
  <si>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</si>
  <si>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</si>
  <si>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</si>
  <si>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</si>
  <si>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</si>
  <si>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</si>
  <si>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</si>
  <si>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</si>
  <si>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</si>
  <si>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</si>
  <si>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</si>
  <si>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</si>
  <si>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</si>
  <si>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</si>
  <si>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</si>
  <si>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</si>
  <si>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</si>
  <si>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</si>
  <si>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</si>
  <si>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</si>
  <si>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</si>
  <si>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</si>
  <si>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</si>
  <si>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</si>
  <si>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</si>
  <si>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</si>
  <si>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</si>
  <si>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</si>
  <si>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</si>
  <si>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</si>
  <si>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</si>
  <si>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</si>
  <si>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</si>
  <si>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</si>
  <si>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</si>
  <si>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</si>
  <si>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</si>
  <si>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</si>
  <si>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</si>
  <si>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</si>
  <si>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</si>
  <si>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</si>
  <si>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</si>
  <si>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</si>
  <si>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</si>
  <si>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</si>
  <si>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</si>
  <si>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</si>
  <si>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</si>
  <si>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</si>
  <si>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</si>
  <si>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</si>
  <si>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</si>
  <si>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 scrisoarera CNTS nr.________ din ”____”_________2020</t>
  </si>
  <si>
    <t>Laborator Medical „Invitro”</t>
  </si>
  <si>
    <t>Penitenciar nr.16 Pruncul</t>
  </si>
  <si>
    <t>Institutul de  Neurologie Neurochirurgie „Diomid Gherman”</t>
  </si>
  <si>
    <t>Health Forever International SRL</t>
  </si>
  <si>
    <t>anti-AB (flacon 10 ml p/u 200 examinari, una examinare - una picatură 0,05 ml)</t>
  </si>
  <si>
    <t>Ser polispecific antiglobulinic (ml)</t>
  </si>
  <si>
    <t>celule acoperite cu Ig G (ml)</t>
  </si>
  <si>
    <t>Spitalul de Stat</t>
  </si>
  <si>
    <t>Spitalul Clinic Municipal „Gh. Paladi”</t>
  </si>
  <si>
    <t>Anexa nr.2</t>
  </si>
  <si>
    <t>Soluția LISS tip II (ml)</t>
  </si>
  <si>
    <t>Soluția LISS tip I (ml)</t>
  </si>
  <si>
    <t xml:space="preserve">tub  tip 10x75 mm </t>
  </si>
  <si>
    <t>Panel eritrocitar din 3 celule - test</t>
  </si>
  <si>
    <t>Card cu gel pentru identificare antigene ABO si Rhesus D (un)</t>
  </si>
  <si>
    <t>Card cu gel pentru fenotiparea antigenelor  eritrocitare a sistemului Rhesus şi Kell (un)</t>
  </si>
  <si>
    <t>Card de gel cu ser antiglobulinic polispecific şi soluţie cu putere ionică scăzută (un)</t>
  </si>
  <si>
    <t>Lista instituțiilor medico-sanitare și necesarul de dispozitive medicale pentru contractare pentru anul 2024</t>
  </si>
  <si>
    <t>Spitalul Clinic Balti</t>
  </si>
  <si>
    <t>Institut Ftiziopneumologie Chiril Draganiuc</t>
  </si>
  <si>
    <t>Soluția LISS II (flacon 100 ml, una examinare 2 picături 0,1 ml)</t>
  </si>
  <si>
    <t>Reagent monoclonal anti-A (ml)</t>
  </si>
  <si>
    <t>Reagent monoclonal anti-B (ml)</t>
  </si>
  <si>
    <t>Reagent monoclonal anti-AB (ml)</t>
  </si>
  <si>
    <t>Reagent monoclonal anti-A₁  (ml)</t>
  </si>
  <si>
    <t>Reagent monoclonal anti-D IgM (ml)</t>
  </si>
  <si>
    <t>Reagent monoclonal anti-D IgM+IgG (ml)</t>
  </si>
  <si>
    <t>Reagent monoclonal anti-Kell (ml)</t>
  </si>
  <si>
    <t>la scrisoarera CNTS nr.01-18/567 din ”31”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</si>
</sst>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11" fillId="5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5" x14ac:dyDescent="0.25"/>
  <cols>
    <col min="1" max="1" width="5.140625" customWidth="1"/>
    <col min="2" max="2" width="23.42578125" customWidth="1"/>
  </cols>
  <sheetData>
    <row r="2" spans="1:16" x14ac:dyDescent="0.25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35" t="s">
        <v>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4" t="s">
        <v>69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98.6" customHeight="1" x14ac:dyDescent="0.25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5.5" x14ac:dyDescent="0.25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25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25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25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5.5" x14ac:dyDescent="0.25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5.5" x14ac:dyDescent="0.25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8.25" x14ac:dyDescent="0.25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25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8.25" x14ac:dyDescent="0.25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5.5" x14ac:dyDescent="0.25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x14ac:dyDescent="0.25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5.5" x14ac:dyDescent="0.25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5.5" x14ac:dyDescent="0.25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5.5" x14ac:dyDescent="0.25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5.5" x14ac:dyDescent="0.25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25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25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25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25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25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25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25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25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25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25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25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25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25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25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899999999999999" customHeight="1" x14ac:dyDescent="0.25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25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25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25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25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25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5.5" x14ac:dyDescent="0.25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25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25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25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25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25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25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25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25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25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25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25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25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25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25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25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25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25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25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63" sqref="L63"/>
    </sheetView>
  </sheetViews>
  <sheetFormatPr defaultRowHeight="15" x14ac:dyDescent="0.25"/>
  <cols>
    <col min="1" max="1" width="5.140625" customWidth="1"/>
    <col min="2" max="2" width="26" customWidth="1"/>
    <col min="6" max="6" width="11.140625" customWidth="1"/>
    <col min="12" max="12" width="11.28515625" customWidth="1"/>
    <col min="13" max="13" width="14.42578125" customWidth="1"/>
  </cols>
  <sheetData>
    <row r="1" spans="1:16" x14ac:dyDescent="0.25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34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50.6" customHeight="1" x14ac:dyDescent="0.25">
      <c r="A4" s="1"/>
      <c r="B4" s="2" t="s">
        <v>15</v>
      </c>
      <c r="C4" s="2" t="s">
        <v>4</v>
      </c>
      <c r="D4" s="2" t="s">
        <v>5</v>
      </c>
      <c r="E4" s="2" t="s">
        <v>6</v>
      </c>
      <c r="F4" s="2" t="s">
        <v>77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62</v>
      </c>
      <c r="L4" s="2" t="s">
        <v>63</v>
      </c>
      <c r="M4" s="2" t="s">
        <v>64</v>
      </c>
      <c r="N4" s="2" t="s">
        <v>11</v>
      </c>
      <c r="O4" s="2" t="s">
        <v>12</v>
      </c>
      <c r="P4" s="2" t="s">
        <v>65</v>
      </c>
    </row>
    <row r="5" spans="1:16" ht="25.5" x14ac:dyDescent="0.25">
      <c r="A5" s="1">
        <v>1</v>
      </c>
      <c r="B5" s="3" t="s">
        <v>21</v>
      </c>
      <c r="C5" s="13">
        <v>26</v>
      </c>
      <c r="D5" s="13">
        <v>26</v>
      </c>
      <c r="E5" s="13">
        <v>26</v>
      </c>
      <c r="F5" s="13">
        <v>11</v>
      </c>
      <c r="G5" s="13">
        <v>26</v>
      </c>
      <c r="H5" s="13">
        <v>26</v>
      </c>
      <c r="I5" s="13">
        <v>26</v>
      </c>
      <c r="J5" s="13">
        <v>4700</v>
      </c>
      <c r="K5" s="13">
        <v>67000</v>
      </c>
      <c r="L5" s="13">
        <v>140</v>
      </c>
      <c r="M5" s="13">
        <v>48</v>
      </c>
      <c r="N5" s="13">
        <v>20</v>
      </c>
      <c r="O5" s="13"/>
      <c r="P5" s="13"/>
    </row>
    <row r="6" spans="1:16" x14ac:dyDescent="0.25">
      <c r="A6" s="1">
        <v>2</v>
      </c>
      <c r="B6" s="3" t="s">
        <v>16</v>
      </c>
      <c r="C6" s="13">
        <v>15</v>
      </c>
      <c r="D6" s="13">
        <v>15</v>
      </c>
      <c r="E6" s="13">
        <v>5</v>
      </c>
      <c r="F6" s="13">
        <v>5</v>
      </c>
      <c r="G6" s="13">
        <v>15</v>
      </c>
      <c r="H6" s="13">
        <v>15</v>
      </c>
      <c r="I6" s="13">
        <v>15</v>
      </c>
      <c r="J6" s="13">
        <v>3000</v>
      </c>
      <c r="K6" s="13">
        <v>11600</v>
      </c>
      <c r="L6" s="13">
        <v>86</v>
      </c>
      <c r="M6" s="13">
        <v>48</v>
      </c>
      <c r="N6" s="13">
        <v>6</v>
      </c>
      <c r="O6" s="13"/>
      <c r="P6" s="13"/>
    </row>
    <row r="7" spans="1:16" x14ac:dyDescent="0.25">
      <c r="A7" s="1">
        <v>3</v>
      </c>
      <c r="B7" s="3" t="s">
        <v>17</v>
      </c>
      <c r="C7" s="13">
        <v>8</v>
      </c>
      <c r="D7" s="13">
        <v>8</v>
      </c>
      <c r="E7" s="13">
        <v>8</v>
      </c>
      <c r="F7" s="13">
        <v>2</v>
      </c>
      <c r="G7" s="13">
        <v>8</v>
      </c>
      <c r="H7" s="13">
        <v>8</v>
      </c>
      <c r="I7" s="13">
        <v>8</v>
      </c>
      <c r="J7" s="13"/>
      <c r="K7" s="13"/>
      <c r="L7" s="13">
        <v>20</v>
      </c>
      <c r="M7" s="13">
        <v>8</v>
      </c>
      <c r="N7" s="13">
        <v>2</v>
      </c>
      <c r="O7" s="13"/>
      <c r="P7" s="13"/>
    </row>
    <row r="8" spans="1:16" x14ac:dyDescent="0.25">
      <c r="A8" s="1">
        <v>4</v>
      </c>
      <c r="B8" s="3" t="s">
        <v>0</v>
      </c>
      <c r="C8" s="13">
        <v>25</v>
      </c>
      <c r="D8" s="13">
        <v>25</v>
      </c>
      <c r="E8" s="13">
        <v>25</v>
      </c>
      <c r="F8" s="13">
        <v>4</v>
      </c>
      <c r="G8" s="13">
        <v>25</v>
      </c>
      <c r="H8" s="13">
        <v>25</v>
      </c>
      <c r="I8" s="13">
        <v>10</v>
      </c>
      <c r="J8" s="13">
        <v>1000</v>
      </c>
      <c r="K8" s="13">
        <v>12000</v>
      </c>
      <c r="L8" s="13">
        <v>20</v>
      </c>
      <c r="M8" s="13">
        <v>6</v>
      </c>
      <c r="N8" s="13">
        <v>2</v>
      </c>
      <c r="O8" s="13"/>
      <c r="P8" s="13"/>
    </row>
    <row r="9" spans="1:16" ht="25.5" x14ac:dyDescent="0.25">
      <c r="A9" s="1">
        <v>5</v>
      </c>
      <c r="B9" s="3" t="s">
        <v>18</v>
      </c>
      <c r="C9" s="13">
        <v>2</v>
      </c>
      <c r="D9" s="13">
        <v>2</v>
      </c>
      <c r="E9" s="13">
        <v>1</v>
      </c>
      <c r="F9" s="13">
        <v>1</v>
      </c>
      <c r="G9" s="13">
        <v>2</v>
      </c>
      <c r="H9" s="13">
        <v>2</v>
      </c>
      <c r="I9" s="13">
        <v>2</v>
      </c>
      <c r="J9" s="13"/>
      <c r="K9" s="13"/>
      <c r="L9" s="13"/>
      <c r="M9" s="13">
        <v>6</v>
      </c>
      <c r="N9" s="13">
        <v>1</v>
      </c>
      <c r="O9" s="13"/>
      <c r="P9" s="13"/>
    </row>
    <row r="10" spans="1:16" x14ac:dyDescent="0.25">
      <c r="A10" s="1">
        <v>6</v>
      </c>
      <c r="B10" s="5" t="s">
        <v>73</v>
      </c>
      <c r="C10" s="14"/>
      <c r="D10" s="14"/>
      <c r="E10" s="14">
        <v>7</v>
      </c>
      <c r="F10" s="14">
        <v>3</v>
      </c>
      <c r="G10" s="14"/>
      <c r="H10" s="14"/>
      <c r="I10" s="14">
        <v>2</v>
      </c>
      <c r="J10" s="14">
        <v>400</v>
      </c>
      <c r="K10" s="14"/>
      <c r="L10" s="14">
        <v>2</v>
      </c>
      <c r="M10" s="14">
        <v>12</v>
      </c>
      <c r="N10" s="14">
        <v>1</v>
      </c>
      <c r="O10" s="14"/>
      <c r="P10" s="14"/>
    </row>
    <row r="11" spans="1:16" ht="38.25" x14ac:dyDescent="0.25">
      <c r="A11" s="1">
        <v>7</v>
      </c>
      <c r="B11" s="3" t="s">
        <v>84</v>
      </c>
      <c r="C11" s="13">
        <v>10</v>
      </c>
      <c r="D11" s="13">
        <v>10</v>
      </c>
      <c r="E11" s="13"/>
      <c r="F11" s="13"/>
      <c r="G11" s="13"/>
      <c r="H11" s="13">
        <v>10</v>
      </c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">
        <v>8</v>
      </c>
      <c r="B12" s="1" t="s">
        <v>1</v>
      </c>
      <c r="C12" s="13">
        <v>40</v>
      </c>
      <c r="D12" s="13">
        <v>40</v>
      </c>
      <c r="E12" s="13">
        <v>40</v>
      </c>
      <c r="F12" s="13">
        <v>6</v>
      </c>
      <c r="G12" s="13">
        <v>40</v>
      </c>
      <c r="H12" s="13">
        <v>40</v>
      </c>
      <c r="I12" s="13">
        <v>40</v>
      </c>
      <c r="J12" s="13">
        <v>8000</v>
      </c>
      <c r="K12" s="13">
        <v>24000</v>
      </c>
      <c r="L12" s="13">
        <v>80</v>
      </c>
      <c r="M12" s="13">
        <v>48</v>
      </c>
      <c r="N12" s="11">
        <v>48</v>
      </c>
      <c r="O12" s="13"/>
      <c r="P12" s="13"/>
    </row>
    <row r="13" spans="1:16" ht="25.5" x14ac:dyDescent="0.25">
      <c r="A13" s="1">
        <v>9</v>
      </c>
      <c r="B13" s="12" t="s">
        <v>78</v>
      </c>
      <c r="C13" s="11">
        <v>4</v>
      </c>
      <c r="D13" s="11">
        <v>4</v>
      </c>
      <c r="E13" s="11">
        <v>2</v>
      </c>
      <c r="F13" s="11">
        <v>2</v>
      </c>
      <c r="G13" s="11">
        <v>4</v>
      </c>
      <c r="H13" s="11">
        <v>4</v>
      </c>
      <c r="I13" s="11">
        <v>4</v>
      </c>
      <c r="J13" s="11">
        <v>650</v>
      </c>
      <c r="K13" s="11">
        <v>2000</v>
      </c>
      <c r="L13" s="11"/>
      <c r="M13" s="11"/>
      <c r="N13" s="11"/>
      <c r="O13" s="11"/>
      <c r="P13" s="11"/>
    </row>
    <row r="14" spans="1:16" ht="20.45" customHeight="1" x14ac:dyDescent="0.25">
      <c r="A14" s="1">
        <v>10</v>
      </c>
      <c r="B14" s="12" t="s">
        <v>66</v>
      </c>
      <c r="C14" s="13">
        <v>20</v>
      </c>
      <c r="D14" s="13">
        <v>20</v>
      </c>
      <c r="E14" s="13">
        <v>2</v>
      </c>
      <c r="F14" s="13">
        <v>2</v>
      </c>
      <c r="G14" s="13">
        <v>20</v>
      </c>
      <c r="H14" s="13">
        <v>20</v>
      </c>
      <c r="I14" s="13">
        <v>5</v>
      </c>
      <c r="J14" s="13">
        <v>1000</v>
      </c>
      <c r="K14" s="13">
        <v>6000</v>
      </c>
      <c r="L14" s="13">
        <v>15</v>
      </c>
      <c r="M14" s="13">
        <v>6</v>
      </c>
      <c r="N14" s="13"/>
      <c r="O14" s="13"/>
      <c r="P14" s="13"/>
    </row>
    <row r="15" spans="1:16" ht="25.5" x14ac:dyDescent="0.25">
      <c r="A15" s="1">
        <v>11</v>
      </c>
      <c r="B15" s="12" t="s">
        <v>24</v>
      </c>
      <c r="C15" s="13">
        <v>4</v>
      </c>
      <c r="D15" s="13">
        <v>4</v>
      </c>
      <c r="E15" s="13">
        <v>1</v>
      </c>
      <c r="F15" s="13">
        <v>1</v>
      </c>
      <c r="G15" s="13">
        <v>4</v>
      </c>
      <c r="H15" s="13">
        <v>4</v>
      </c>
      <c r="I15" s="13">
        <v>4</v>
      </c>
      <c r="J15" s="13">
        <v>800</v>
      </c>
      <c r="K15" s="13">
        <v>6940</v>
      </c>
      <c r="L15" s="13">
        <v>10</v>
      </c>
      <c r="M15" s="13">
        <v>12</v>
      </c>
      <c r="N15" s="13">
        <v>2</v>
      </c>
      <c r="O15" s="13"/>
      <c r="P15" s="13"/>
    </row>
    <row r="16" spans="1:16" ht="25.5" x14ac:dyDescent="0.25">
      <c r="A16" s="1">
        <v>12</v>
      </c>
      <c r="B16" s="12" t="s">
        <v>25</v>
      </c>
      <c r="C16" s="13">
        <v>7</v>
      </c>
      <c r="D16" s="13">
        <v>7</v>
      </c>
      <c r="E16" s="13">
        <v>2</v>
      </c>
      <c r="F16" s="13">
        <v>2</v>
      </c>
      <c r="G16" s="13">
        <v>7</v>
      </c>
      <c r="H16" s="13">
        <v>7</v>
      </c>
      <c r="I16" s="13">
        <v>5</v>
      </c>
      <c r="J16" s="13">
        <v>1300</v>
      </c>
      <c r="K16" s="13">
        <v>3300</v>
      </c>
      <c r="L16" s="13">
        <v>5</v>
      </c>
      <c r="M16" s="13">
        <v>6</v>
      </c>
      <c r="N16" s="13">
        <v>4</v>
      </c>
      <c r="O16" s="13"/>
      <c r="P16" s="13"/>
    </row>
    <row r="17" spans="1:16" ht="25.5" x14ac:dyDescent="0.25">
      <c r="A17" s="1">
        <v>13</v>
      </c>
      <c r="B17" s="12" t="s">
        <v>79</v>
      </c>
      <c r="C17" s="11"/>
      <c r="D17" s="11"/>
      <c r="E17" s="11"/>
      <c r="F17" s="11"/>
      <c r="G17" s="11"/>
      <c r="H17" s="11"/>
      <c r="I17" s="11"/>
      <c r="J17" s="11">
        <v>200</v>
      </c>
      <c r="K17" s="11"/>
      <c r="L17" s="11"/>
      <c r="M17" s="11"/>
      <c r="N17" s="11"/>
      <c r="O17" s="11"/>
      <c r="P17" s="11"/>
    </row>
    <row r="18" spans="1:16" x14ac:dyDescent="0.25">
      <c r="A18" s="1">
        <v>14</v>
      </c>
      <c r="B18" s="12" t="s">
        <v>3</v>
      </c>
      <c r="C18" s="13">
        <v>2</v>
      </c>
      <c r="D18" s="13">
        <v>2</v>
      </c>
      <c r="E18" s="13">
        <v>1</v>
      </c>
      <c r="F18" s="13">
        <v>1</v>
      </c>
      <c r="G18" s="13">
        <v>2</v>
      </c>
      <c r="H18" s="13">
        <v>2</v>
      </c>
      <c r="I18" s="13"/>
      <c r="J18" s="13">
        <v>580</v>
      </c>
      <c r="K18" s="13"/>
      <c r="L18" s="13"/>
      <c r="M18" s="13"/>
      <c r="N18" s="13"/>
      <c r="O18" s="13"/>
      <c r="P18" s="13"/>
    </row>
    <row r="19" spans="1:16" x14ac:dyDescent="0.25">
      <c r="A19" s="1">
        <v>15</v>
      </c>
      <c r="B19" s="12" t="s">
        <v>83</v>
      </c>
      <c r="C19" s="11">
        <v>8</v>
      </c>
      <c r="D19" s="11">
        <v>8</v>
      </c>
      <c r="E19" s="11">
        <v>2</v>
      </c>
      <c r="F19" s="11"/>
      <c r="G19" s="11">
        <v>4</v>
      </c>
      <c r="H19" s="11">
        <v>4</v>
      </c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">
        <v>16</v>
      </c>
      <c r="B20" s="13" t="s">
        <v>80</v>
      </c>
      <c r="C20" s="11">
        <v>14</v>
      </c>
      <c r="D20" s="11">
        <v>14</v>
      </c>
      <c r="E20" s="11">
        <v>7</v>
      </c>
      <c r="F20" s="11"/>
      <c r="G20" s="11"/>
      <c r="H20" s="11">
        <v>14</v>
      </c>
      <c r="I20" s="11">
        <v>14</v>
      </c>
      <c r="J20" s="11"/>
      <c r="K20" s="11"/>
      <c r="L20" s="11"/>
      <c r="M20" s="11"/>
      <c r="N20" s="11"/>
      <c r="O20" s="11"/>
      <c r="P20" s="11"/>
    </row>
    <row r="21" spans="1:16" x14ac:dyDescent="0.25">
      <c r="A21" s="1">
        <v>17</v>
      </c>
      <c r="B21" s="12" t="s">
        <v>27</v>
      </c>
      <c r="C21" s="13">
        <v>5</v>
      </c>
      <c r="D21" s="13">
        <v>5</v>
      </c>
      <c r="E21" s="13">
        <v>1</v>
      </c>
      <c r="F21" s="13">
        <v>1</v>
      </c>
      <c r="G21" s="13"/>
      <c r="H21" s="13"/>
      <c r="I21" s="13">
        <v>3</v>
      </c>
      <c r="J21" s="13">
        <v>400</v>
      </c>
      <c r="K21" s="13"/>
      <c r="L21" s="13"/>
      <c r="M21" s="13">
        <v>6</v>
      </c>
      <c r="N21" s="13"/>
      <c r="O21" s="13"/>
      <c r="P21" s="13"/>
    </row>
    <row r="22" spans="1:16" x14ac:dyDescent="0.25">
      <c r="A22" s="1">
        <v>18</v>
      </c>
      <c r="B22" s="12" t="s">
        <v>28</v>
      </c>
      <c r="C22" s="13">
        <v>2</v>
      </c>
      <c r="D22" s="13">
        <v>2</v>
      </c>
      <c r="E22" s="13">
        <v>1</v>
      </c>
      <c r="F22" s="13">
        <v>1</v>
      </c>
      <c r="G22" s="13">
        <v>2</v>
      </c>
      <c r="H22" s="13">
        <v>2</v>
      </c>
      <c r="I22" s="13">
        <v>2</v>
      </c>
      <c r="J22" s="13"/>
      <c r="K22" s="13"/>
      <c r="L22" s="13">
        <v>2</v>
      </c>
      <c r="M22" s="13">
        <v>6</v>
      </c>
      <c r="N22" s="13">
        <v>1</v>
      </c>
      <c r="O22" s="13"/>
      <c r="P22" s="13"/>
    </row>
    <row r="23" spans="1:16" x14ac:dyDescent="0.25">
      <c r="A23" s="1">
        <v>19</v>
      </c>
      <c r="B23" s="12" t="s">
        <v>29</v>
      </c>
      <c r="C23" s="13">
        <v>6</v>
      </c>
      <c r="D23" s="13">
        <v>6</v>
      </c>
      <c r="E23" s="13">
        <v>1</v>
      </c>
      <c r="F23" s="13">
        <v>1</v>
      </c>
      <c r="G23" s="13">
        <v>6</v>
      </c>
      <c r="H23" s="13">
        <v>6</v>
      </c>
      <c r="I23" s="13">
        <v>3</v>
      </c>
      <c r="J23" s="13">
        <v>1000</v>
      </c>
      <c r="K23" s="13">
        <v>500</v>
      </c>
      <c r="L23" s="13">
        <v>9</v>
      </c>
      <c r="M23" s="13">
        <v>6</v>
      </c>
      <c r="N23" s="13">
        <v>1</v>
      </c>
      <c r="O23" s="13"/>
      <c r="P23" s="13"/>
    </row>
    <row r="24" spans="1:16" x14ac:dyDescent="0.25">
      <c r="A24" s="1">
        <v>20</v>
      </c>
      <c r="B24" s="12" t="s">
        <v>30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100</v>
      </c>
      <c r="K24" s="13">
        <v>400</v>
      </c>
      <c r="L24" s="13">
        <v>4</v>
      </c>
      <c r="M24" s="13">
        <v>6</v>
      </c>
      <c r="N24" s="13"/>
      <c r="O24" s="13"/>
      <c r="P24" s="13"/>
    </row>
    <row r="25" spans="1:16" x14ac:dyDescent="0.25">
      <c r="A25" s="1">
        <v>21</v>
      </c>
      <c r="B25" s="12" t="s">
        <v>31</v>
      </c>
      <c r="C25" s="13">
        <v>2</v>
      </c>
      <c r="D25" s="13">
        <v>2</v>
      </c>
      <c r="E25" s="13">
        <v>2</v>
      </c>
      <c r="F25" s="13"/>
      <c r="G25" s="13">
        <v>2</v>
      </c>
      <c r="H25" s="13">
        <v>2</v>
      </c>
      <c r="I25" s="13">
        <v>3</v>
      </c>
      <c r="J25" s="13"/>
      <c r="K25" s="13">
        <v>300</v>
      </c>
      <c r="L25" s="13">
        <v>6</v>
      </c>
      <c r="M25" s="13">
        <v>6</v>
      </c>
      <c r="N25" s="13">
        <v>1</v>
      </c>
      <c r="O25" s="13"/>
      <c r="P25" s="13"/>
    </row>
    <row r="26" spans="1:16" x14ac:dyDescent="0.25">
      <c r="A26" s="1">
        <v>22</v>
      </c>
      <c r="B26" s="12" t="s">
        <v>32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80</v>
      </c>
      <c r="K26" s="13">
        <v>500</v>
      </c>
      <c r="L26" s="13">
        <v>1</v>
      </c>
      <c r="M26" s="13">
        <v>6</v>
      </c>
      <c r="N26" s="13">
        <v>1</v>
      </c>
      <c r="O26" s="13"/>
      <c r="P26" s="13"/>
    </row>
    <row r="27" spans="1:16" x14ac:dyDescent="0.25">
      <c r="A27" s="1">
        <v>23</v>
      </c>
      <c r="B27" s="12" t="s">
        <v>33</v>
      </c>
      <c r="C27" s="13">
        <v>1</v>
      </c>
      <c r="D27" s="13">
        <v>1</v>
      </c>
      <c r="E27" s="13">
        <v>2</v>
      </c>
      <c r="F27" s="13">
        <v>1</v>
      </c>
      <c r="G27" s="13">
        <v>1</v>
      </c>
      <c r="H27" s="13">
        <v>1</v>
      </c>
      <c r="I27" s="13">
        <v>1</v>
      </c>
      <c r="J27" s="13"/>
      <c r="K27" s="13"/>
      <c r="L27" s="13">
        <v>2</v>
      </c>
      <c r="M27" s="13">
        <v>12</v>
      </c>
      <c r="N27" s="13">
        <v>1</v>
      </c>
      <c r="O27" s="13"/>
      <c r="P27" s="13"/>
    </row>
    <row r="28" spans="1:16" x14ac:dyDescent="0.25">
      <c r="A28" s="1">
        <v>24</v>
      </c>
      <c r="B28" s="12" t="s">
        <v>34</v>
      </c>
      <c r="C28" s="13">
        <v>2</v>
      </c>
      <c r="D28" s="13">
        <v>2</v>
      </c>
      <c r="E28" s="13">
        <v>4</v>
      </c>
      <c r="F28" s="13">
        <v>1</v>
      </c>
      <c r="G28" s="13"/>
      <c r="H28" s="13"/>
      <c r="I28" s="13"/>
      <c r="J28" s="13"/>
      <c r="K28" s="13"/>
      <c r="L28" s="13"/>
      <c r="M28" s="13">
        <v>6</v>
      </c>
      <c r="N28" s="13"/>
      <c r="O28" s="13"/>
      <c r="P28" s="13"/>
    </row>
    <row r="29" spans="1:16" x14ac:dyDescent="0.25">
      <c r="A29" s="1">
        <v>25</v>
      </c>
      <c r="B29" s="12" t="s">
        <v>35</v>
      </c>
      <c r="C29" s="13">
        <v>10</v>
      </c>
      <c r="D29" s="13">
        <v>10</v>
      </c>
      <c r="E29" s="13">
        <v>4</v>
      </c>
      <c r="F29" s="13">
        <v>2</v>
      </c>
      <c r="G29" s="13">
        <v>10</v>
      </c>
      <c r="H29" s="13">
        <v>10</v>
      </c>
      <c r="I29" s="13">
        <v>5</v>
      </c>
      <c r="J29" s="13"/>
      <c r="K29" s="13">
        <v>500</v>
      </c>
      <c r="L29" s="13">
        <v>9</v>
      </c>
      <c r="M29" s="13">
        <v>6</v>
      </c>
      <c r="N29" s="13"/>
      <c r="O29" s="13"/>
      <c r="P29" s="13"/>
    </row>
    <row r="30" spans="1:16" x14ac:dyDescent="0.25">
      <c r="A30" s="1">
        <v>26</v>
      </c>
      <c r="B30" s="12" t="s">
        <v>36</v>
      </c>
      <c r="C30" s="13">
        <v>2</v>
      </c>
      <c r="D30" s="13">
        <v>2</v>
      </c>
      <c r="E30" s="13">
        <v>1</v>
      </c>
      <c r="F30" s="13">
        <v>1</v>
      </c>
      <c r="G30" s="13">
        <v>2</v>
      </c>
      <c r="H30" s="13">
        <v>2</v>
      </c>
      <c r="I30" s="13">
        <v>1</v>
      </c>
      <c r="J30" s="13">
        <v>250</v>
      </c>
      <c r="K30" s="13">
        <v>2000</v>
      </c>
      <c r="L30" s="13">
        <v>3</v>
      </c>
      <c r="M30" s="13">
        <v>6</v>
      </c>
      <c r="N30" s="13">
        <v>1</v>
      </c>
      <c r="O30" s="13"/>
      <c r="P30" s="13"/>
    </row>
    <row r="31" spans="1:16" x14ac:dyDescent="0.25">
      <c r="A31" s="1">
        <v>27</v>
      </c>
      <c r="B31" s="12" t="s">
        <v>37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100</v>
      </c>
      <c r="K31" s="13">
        <v>200</v>
      </c>
      <c r="L31" s="13">
        <v>2</v>
      </c>
      <c r="M31" s="13">
        <v>6</v>
      </c>
      <c r="N31" s="13"/>
      <c r="O31" s="13"/>
      <c r="P31" s="13"/>
    </row>
    <row r="32" spans="1:16" ht="15" customHeight="1" x14ac:dyDescent="0.25">
      <c r="A32" s="1">
        <v>28</v>
      </c>
      <c r="B32" s="12" t="s">
        <v>38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200</v>
      </c>
      <c r="K32" s="13"/>
      <c r="L32" s="13">
        <v>1</v>
      </c>
      <c r="M32" s="13">
        <v>6</v>
      </c>
      <c r="N32" s="13">
        <v>1</v>
      </c>
      <c r="O32" s="13"/>
      <c r="P32" s="13"/>
    </row>
    <row r="33" spans="1:16" x14ac:dyDescent="0.25">
      <c r="A33" s="1">
        <v>29</v>
      </c>
      <c r="B33" s="12" t="s">
        <v>39</v>
      </c>
      <c r="C33" s="13">
        <v>4</v>
      </c>
      <c r="D33" s="13">
        <v>4</v>
      </c>
      <c r="E33" s="13">
        <v>2</v>
      </c>
      <c r="F33" s="13">
        <v>2</v>
      </c>
      <c r="G33" s="13">
        <v>4</v>
      </c>
      <c r="H33" s="13">
        <v>2</v>
      </c>
      <c r="I33" s="13">
        <v>2</v>
      </c>
      <c r="J33" s="13">
        <v>400</v>
      </c>
      <c r="K33" s="13"/>
      <c r="L33" s="13">
        <v>4</v>
      </c>
      <c r="M33" s="13">
        <v>6</v>
      </c>
      <c r="N33" s="13">
        <v>4</v>
      </c>
      <c r="O33" s="13"/>
      <c r="P33" s="13"/>
    </row>
    <row r="34" spans="1:16" x14ac:dyDescent="0.25">
      <c r="A34" s="1">
        <v>30</v>
      </c>
      <c r="B34" s="12" t="s">
        <v>40</v>
      </c>
      <c r="C34" s="13">
        <v>1</v>
      </c>
      <c r="D34" s="13">
        <v>1</v>
      </c>
      <c r="E34" s="13">
        <v>1</v>
      </c>
      <c r="F34" s="13">
        <v>1</v>
      </c>
      <c r="G34" s="13">
        <v>2</v>
      </c>
      <c r="H34" s="13">
        <v>2</v>
      </c>
      <c r="I34" s="13">
        <v>2</v>
      </c>
      <c r="J34" s="13">
        <v>130</v>
      </c>
      <c r="K34" s="13">
        <v>1625</v>
      </c>
      <c r="L34" s="13">
        <v>2</v>
      </c>
      <c r="M34" s="13">
        <v>6</v>
      </c>
      <c r="N34" s="13">
        <v>2</v>
      </c>
      <c r="O34" s="13"/>
      <c r="P34" s="13"/>
    </row>
    <row r="35" spans="1:16" ht="16.899999999999999" customHeight="1" x14ac:dyDescent="0.25">
      <c r="A35" s="1">
        <v>31</v>
      </c>
      <c r="B35" s="12" t="s">
        <v>41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100</v>
      </c>
      <c r="K35" s="13"/>
      <c r="L35" s="13">
        <v>2</v>
      </c>
      <c r="M35" s="13">
        <v>6</v>
      </c>
      <c r="N35" s="13">
        <v>2</v>
      </c>
      <c r="O35" s="13"/>
      <c r="P35" s="13"/>
    </row>
    <row r="36" spans="1:16" x14ac:dyDescent="0.25">
      <c r="A36" s="1">
        <v>32</v>
      </c>
      <c r="B36" s="12" t="s">
        <v>42</v>
      </c>
      <c r="C36" s="13">
        <v>12</v>
      </c>
      <c r="D36" s="13">
        <v>12</v>
      </c>
      <c r="E36" s="13"/>
      <c r="F36" s="13">
        <v>2</v>
      </c>
      <c r="G36" s="13">
        <v>12</v>
      </c>
      <c r="H36" s="13">
        <v>12</v>
      </c>
      <c r="I36" s="13">
        <v>10</v>
      </c>
      <c r="J36" s="13">
        <v>500</v>
      </c>
      <c r="K36" s="13">
        <v>2300</v>
      </c>
      <c r="L36" s="13">
        <v>15</v>
      </c>
      <c r="M36" s="13">
        <v>6</v>
      </c>
      <c r="N36" s="13">
        <v>2</v>
      </c>
      <c r="O36" s="13"/>
      <c r="P36" s="13"/>
    </row>
    <row r="37" spans="1:16" x14ac:dyDescent="0.25">
      <c r="A37" s="1">
        <v>33</v>
      </c>
      <c r="B37" s="12" t="s">
        <v>43</v>
      </c>
      <c r="C37" s="13">
        <v>1</v>
      </c>
      <c r="D37" s="13">
        <v>1</v>
      </c>
      <c r="E37" s="13"/>
      <c r="F37" s="13">
        <v>1</v>
      </c>
      <c r="G37" s="13">
        <v>1</v>
      </c>
      <c r="H37" s="13">
        <v>1</v>
      </c>
      <c r="I37" s="13">
        <v>1</v>
      </c>
      <c r="J37" s="13">
        <v>200</v>
      </c>
      <c r="K37" s="13">
        <v>2800</v>
      </c>
      <c r="L37" s="13">
        <v>4</v>
      </c>
      <c r="M37" s="13">
        <v>6</v>
      </c>
      <c r="N37" s="13">
        <v>1</v>
      </c>
      <c r="O37" s="13"/>
      <c r="P37" s="13"/>
    </row>
    <row r="38" spans="1:16" x14ac:dyDescent="0.25">
      <c r="A38" s="1">
        <v>34</v>
      </c>
      <c r="B38" s="12" t="s">
        <v>44</v>
      </c>
      <c r="C38" s="13">
        <v>2</v>
      </c>
      <c r="D38" s="13">
        <v>2</v>
      </c>
      <c r="E38" s="13">
        <v>1</v>
      </c>
      <c r="F38" s="13">
        <v>1</v>
      </c>
      <c r="G38" s="13">
        <v>2</v>
      </c>
      <c r="H38" s="13">
        <v>2</v>
      </c>
      <c r="I38" s="13">
        <v>2</v>
      </c>
      <c r="J38" s="13">
        <v>150</v>
      </c>
      <c r="K38" s="13">
        <v>3300</v>
      </c>
      <c r="L38" s="13">
        <v>3</v>
      </c>
      <c r="M38" s="13">
        <v>6</v>
      </c>
      <c r="N38" s="13"/>
      <c r="O38" s="13"/>
      <c r="P38" s="13"/>
    </row>
    <row r="39" spans="1:16" x14ac:dyDescent="0.25">
      <c r="A39" s="1">
        <v>35</v>
      </c>
      <c r="B39" s="12" t="s">
        <v>45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100</v>
      </c>
      <c r="K39" s="13"/>
      <c r="L39" s="13">
        <v>2</v>
      </c>
      <c r="M39" s="13">
        <v>6</v>
      </c>
      <c r="N39" s="13">
        <v>1</v>
      </c>
      <c r="O39" s="13"/>
      <c r="P39" s="13"/>
    </row>
    <row r="40" spans="1:16" x14ac:dyDescent="0.25">
      <c r="A40" s="1">
        <v>36</v>
      </c>
      <c r="B40" s="12" t="s">
        <v>46</v>
      </c>
      <c r="C40" s="13">
        <v>5</v>
      </c>
      <c r="D40" s="13">
        <v>5</v>
      </c>
      <c r="E40" s="13">
        <v>2</v>
      </c>
      <c r="F40" s="13">
        <v>2</v>
      </c>
      <c r="G40" s="13">
        <v>4</v>
      </c>
      <c r="H40" s="13">
        <v>5</v>
      </c>
      <c r="I40" s="13">
        <v>3</v>
      </c>
      <c r="J40" s="13">
        <v>300</v>
      </c>
      <c r="K40" s="13">
        <v>3000</v>
      </c>
      <c r="L40" s="13">
        <v>3</v>
      </c>
      <c r="M40" s="13">
        <v>6</v>
      </c>
      <c r="N40" s="13">
        <v>2</v>
      </c>
      <c r="O40" s="13"/>
      <c r="P40" s="13"/>
    </row>
    <row r="41" spans="1:16" ht="15" customHeight="1" x14ac:dyDescent="0.25">
      <c r="A41" s="1">
        <v>37</v>
      </c>
      <c r="B41" s="12" t="s">
        <v>47</v>
      </c>
      <c r="C41" s="13">
        <v>2</v>
      </c>
      <c r="D41" s="13">
        <v>2</v>
      </c>
      <c r="E41" s="13">
        <v>1</v>
      </c>
      <c r="F41" s="13">
        <v>1</v>
      </c>
      <c r="G41" s="13">
        <v>2</v>
      </c>
      <c r="H41" s="13">
        <v>1</v>
      </c>
      <c r="I41" s="13">
        <v>3</v>
      </c>
      <c r="J41" s="13">
        <v>400</v>
      </c>
      <c r="K41" s="13"/>
      <c r="L41" s="13">
        <v>4</v>
      </c>
      <c r="M41" s="13">
        <v>6</v>
      </c>
      <c r="N41" s="13">
        <v>1</v>
      </c>
      <c r="O41" s="13"/>
      <c r="P41" s="13"/>
    </row>
    <row r="42" spans="1:16" x14ac:dyDescent="0.25">
      <c r="A42" s="1">
        <v>38</v>
      </c>
      <c r="B42" s="12" t="s">
        <v>48</v>
      </c>
      <c r="C42" s="13">
        <v>2</v>
      </c>
      <c r="D42" s="13">
        <v>2</v>
      </c>
      <c r="E42" s="13">
        <v>1</v>
      </c>
      <c r="F42" s="13">
        <v>1</v>
      </c>
      <c r="G42" s="13">
        <v>2</v>
      </c>
      <c r="H42" s="13">
        <v>2</v>
      </c>
      <c r="I42" s="13">
        <v>2</v>
      </c>
      <c r="J42" s="13">
        <v>350</v>
      </c>
      <c r="K42" s="13">
        <v>2200</v>
      </c>
      <c r="L42" s="13">
        <v>2</v>
      </c>
      <c r="M42" s="13">
        <v>6</v>
      </c>
      <c r="N42" s="13">
        <v>2</v>
      </c>
      <c r="O42" s="13"/>
      <c r="P42" s="13"/>
    </row>
    <row r="43" spans="1:16" x14ac:dyDescent="0.25">
      <c r="A43" s="1">
        <v>39</v>
      </c>
      <c r="B43" s="12" t="s">
        <v>49</v>
      </c>
      <c r="C43" s="13">
        <v>4</v>
      </c>
      <c r="D43" s="13">
        <v>4</v>
      </c>
      <c r="E43" s="13">
        <v>1</v>
      </c>
      <c r="F43" s="13">
        <v>1</v>
      </c>
      <c r="G43" s="13">
        <v>4</v>
      </c>
      <c r="H43" s="13">
        <v>4</v>
      </c>
      <c r="I43" s="13">
        <v>4</v>
      </c>
      <c r="J43" s="13">
        <v>250</v>
      </c>
      <c r="K43" s="13">
        <v>3000</v>
      </c>
      <c r="L43" s="13">
        <v>3</v>
      </c>
      <c r="M43" s="13">
        <v>6</v>
      </c>
      <c r="N43" s="13">
        <v>1</v>
      </c>
      <c r="O43" s="13"/>
      <c r="P43" s="13"/>
    </row>
    <row r="44" spans="1:16" x14ac:dyDescent="0.25">
      <c r="A44" s="1">
        <v>40</v>
      </c>
      <c r="B44" s="12" t="s">
        <v>50</v>
      </c>
      <c r="C44" s="13">
        <v>4</v>
      </c>
      <c r="D44" s="13">
        <v>4</v>
      </c>
      <c r="E44" s="13">
        <v>1</v>
      </c>
      <c r="F44" s="13">
        <v>1</v>
      </c>
      <c r="G44" s="13">
        <v>4</v>
      </c>
      <c r="H44" s="13">
        <v>4</v>
      </c>
      <c r="I44" s="13">
        <v>4</v>
      </c>
      <c r="J44" s="13">
        <v>650</v>
      </c>
      <c r="K44" s="13">
        <v>1480</v>
      </c>
      <c r="L44" s="13">
        <v>13</v>
      </c>
      <c r="M44" s="13">
        <v>6</v>
      </c>
      <c r="N44" s="13">
        <v>2</v>
      </c>
      <c r="O44" s="13"/>
      <c r="P44" s="13"/>
    </row>
    <row r="45" spans="1:16" x14ac:dyDescent="0.25">
      <c r="A45" s="1">
        <v>41</v>
      </c>
      <c r="B45" s="12" t="s">
        <v>51</v>
      </c>
      <c r="C45" s="13">
        <v>5</v>
      </c>
      <c r="D45" s="13">
        <v>5</v>
      </c>
      <c r="E45" s="13">
        <v>2</v>
      </c>
      <c r="F45" s="13">
        <v>2</v>
      </c>
      <c r="G45" s="13">
        <v>5</v>
      </c>
      <c r="H45" s="13">
        <v>5</v>
      </c>
      <c r="I45" s="13">
        <v>5</v>
      </c>
      <c r="J45" s="13">
        <v>200</v>
      </c>
      <c r="K45" s="13">
        <v>1500</v>
      </c>
      <c r="L45" s="13">
        <v>5</v>
      </c>
      <c r="M45" s="13">
        <v>12</v>
      </c>
      <c r="N45" s="13">
        <v>2</v>
      </c>
      <c r="O45" s="13"/>
      <c r="P45" s="13"/>
    </row>
    <row r="46" spans="1:16" x14ac:dyDescent="0.25">
      <c r="A46" s="1">
        <v>42</v>
      </c>
      <c r="B46" s="12" t="s">
        <v>52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180</v>
      </c>
      <c r="K46" s="13">
        <v>2000</v>
      </c>
      <c r="L46" s="13"/>
      <c r="M46" s="13">
        <v>6</v>
      </c>
      <c r="N46" s="13">
        <v>1</v>
      </c>
      <c r="O46" s="13"/>
      <c r="P46" s="13"/>
    </row>
    <row r="47" spans="1:16" x14ac:dyDescent="0.25">
      <c r="A47" s="1">
        <v>43</v>
      </c>
      <c r="B47" s="12" t="s">
        <v>53</v>
      </c>
      <c r="C47" s="13">
        <v>2</v>
      </c>
      <c r="D47" s="13">
        <v>2</v>
      </c>
      <c r="E47" s="13">
        <v>1</v>
      </c>
      <c r="F47" s="13">
        <v>1</v>
      </c>
      <c r="G47" s="13">
        <v>2</v>
      </c>
      <c r="H47" s="13">
        <v>2</v>
      </c>
      <c r="I47" s="13">
        <v>2</v>
      </c>
      <c r="J47" s="13">
        <v>250</v>
      </c>
      <c r="K47" s="13">
        <v>2570</v>
      </c>
      <c r="L47" s="13">
        <v>6</v>
      </c>
      <c r="M47" s="13">
        <v>6</v>
      </c>
      <c r="N47" s="13">
        <v>1</v>
      </c>
      <c r="O47" s="13"/>
      <c r="P47" s="13"/>
    </row>
    <row r="48" spans="1:16" x14ac:dyDescent="0.25">
      <c r="A48" s="1">
        <v>44</v>
      </c>
      <c r="B48" s="12" t="s">
        <v>54</v>
      </c>
      <c r="C48" s="13">
        <v>2</v>
      </c>
      <c r="D48" s="13">
        <v>2</v>
      </c>
      <c r="E48" s="13">
        <v>1</v>
      </c>
      <c r="F48" s="13">
        <v>1</v>
      </c>
      <c r="G48" s="13">
        <v>2</v>
      </c>
      <c r="H48" s="13">
        <v>2</v>
      </c>
      <c r="I48" s="13">
        <v>2</v>
      </c>
      <c r="J48" s="13">
        <v>175</v>
      </c>
      <c r="K48" s="13">
        <v>2245</v>
      </c>
      <c r="L48" s="13">
        <v>14</v>
      </c>
      <c r="M48" s="13">
        <v>6</v>
      </c>
      <c r="N48" s="13">
        <v>1</v>
      </c>
      <c r="O48" s="13"/>
      <c r="P48" s="13"/>
    </row>
    <row r="49" spans="1:16" x14ac:dyDescent="0.25">
      <c r="A49" s="1">
        <v>45</v>
      </c>
      <c r="B49" s="12" t="s">
        <v>55</v>
      </c>
      <c r="C49" s="13">
        <v>2</v>
      </c>
      <c r="D49" s="13">
        <v>2</v>
      </c>
      <c r="E49" s="13">
        <v>1</v>
      </c>
      <c r="F49" s="13">
        <v>1</v>
      </c>
      <c r="G49" s="13">
        <v>2</v>
      </c>
      <c r="H49" s="13">
        <v>2</v>
      </c>
      <c r="I49" s="13">
        <v>2</v>
      </c>
      <c r="J49" s="13">
        <v>350</v>
      </c>
      <c r="K49" s="13">
        <v>4550</v>
      </c>
      <c r="L49" s="13">
        <v>14</v>
      </c>
      <c r="M49" s="13">
        <v>12</v>
      </c>
      <c r="N49" s="13">
        <v>1</v>
      </c>
      <c r="O49" s="13"/>
      <c r="P49" s="13"/>
    </row>
    <row r="50" spans="1:16" x14ac:dyDescent="0.25">
      <c r="A50" s="1">
        <v>46</v>
      </c>
      <c r="B50" s="12" t="s">
        <v>56</v>
      </c>
      <c r="C50" s="13">
        <v>2</v>
      </c>
      <c r="D50" s="13">
        <v>2</v>
      </c>
      <c r="E50" s="13">
        <v>1</v>
      </c>
      <c r="F50" s="13">
        <v>1</v>
      </c>
      <c r="G50" s="13">
        <v>2</v>
      </c>
      <c r="H50" s="13">
        <v>2</v>
      </c>
      <c r="I50" s="13">
        <v>2</v>
      </c>
      <c r="J50" s="13">
        <v>400</v>
      </c>
      <c r="K50" s="13">
        <v>3000</v>
      </c>
      <c r="L50" s="13">
        <v>4</v>
      </c>
      <c r="M50" s="13">
        <v>6</v>
      </c>
      <c r="N50" s="13">
        <v>2</v>
      </c>
      <c r="O50" s="13"/>
      <c r="P50" s="13"/>
    </row>
    <row r="51" spans="1:16" x14ac:dyDescent="0.25">
      <c r="A51" s="1">
        <v>47</v>
      </c>
      <c r="B51" s="12" t="s">
        <v>57</v>
      </c>
      <c r="C51" s="13">
        <v>3</v>
      </c>
      <c r="D51" s="13">
        <v>3</v>
      </c>
      <c r="E51" s="13">
        <v>3</v>
      </c>
      <c r="F51" s="13">
        <v>2</v>
      </c>
      <c r="G51" s="13">
        <v>2</v>
      </c>
      <c r="H51" s="13">
        <v>3</v>
      </c>
      <c r="I51" s="13">
        <v>3</v>
      </c>
      <c r="J51" s="13"/>
      <c r="K51" s="13"/>
      <c r="L51" s="13"/>
      <c r="M51" s="13">
        <v>6</v>
      </c>
      <c r="N51" s="13"/>
      <c r="O51" s="13"/>
      <c r="P51" s="13"/>
    </row>
    <row r="52" spans="1:16" x14ac:dyDescent="0.25">
      <c r="A52" s="1">
        <v>48</v>
      </c>
      <c r="B52" s="12" t="s">
        <v>58</v>
      </c>
      <c r="C52" s="13">
        <v>4</v>
      </c>
      <c r="D52" s="13">
        <v>4</v>
      </c>
      <c r="E52" s="13">
        <v>4</v>
      </c>
      <c r="F52" s="13">
        <v>1</v>
      </c>
      <c r="G52" s="13">
        <v>2</v>
      </c>
      <c r="H52" s="13">
        <v>2</v>
      </c>
      <c r="I52" s="13">
        <v>2</v>
      </c>
      <c r="J52" s="13"/>
      <c r="K52" s="13"/>
      <c r="L52" s="13">
        <v>10</v>
      </c>
      <c r="M52" s="13">
        <v>6</v>
      </c>
      <c r="N52" s="13">
        <v>1</v>
      </c>
      <c r="O52" s="13"/>
      <c r="P52" s="13"/>
    </row>
    <row r="53" spans="1:16" x14ac:dyDescent="0.25">
      <c r="A53" s="1">
        <v>49</v>
      </c>
      <c r="B53" s="12" t="s">
        <v>59</v>
      </c>
      <c r="C53" s="13">
        <v>2</v>
      </c>
      <c r="D53" s="13">
        <v>2</v>
      </c>
      <c r="E53" s="13">
        <v>1</v>
      </c>
      <c r="F53" s="13">
        <v>1</v>
      </c>
      <c r="G53" s="13">
        <v>2</v>
      </c>
      <c r="H53" s="13">
        <v>2</v>
      </c>
      <c r="I53" s="13">
        <v>2</v>
      </c>
      <c r="J53" s="13">
        <v>500</v>
      </c>
      <c r="K53" s="13">
        <v>1000</v>
      </c>
      <c r="L53" s="13">
        <v>1</v>
      </c>
      <c r="M53" s="13">
        <v>6</v>
      </c>
      <c r="N53" s="13"/>
      <c r="O53" s="13"/>
      <c r="P53" s="13"/>
    </row>
    <row r="54" spans="1:16" x14ac:dyDescent="0.25">
      <c r="A54" s="1">
        <v>50</v>
      </c>
      <c r="B54" s="12" t="s">
        <v>60</v>
      </c>
      <c r="C54" s="13">
        <v>8</v>
      </c>
      <c r="D54" s="13">
        <v>8</v>
      </c>
      <c r="E54" s="13">
        <v>4</v>
      </c>
      <c r="F54" s="13"/>
      <c r="G54" s="13">
        <v>8</v>
      </c>
      <c r="H54" s="13"/>
      <c r="I54" s="13">
        <v>4</v>
      </c>
      <c r="J54" s="13">
        <v>400</v>
      </c>
      <c r="K54" s="13"/>
      <c r="L54" s="13">
        <v>4</v>
      </c>
      <c r="M54" s="13">
        <v>6</v>
      </c>
      <c r="N54" s="13">
        <v>1</v>
      </c>
      <c r="O54" s="13"/>
      <c r="P54" s="13"/>
    </row>
    <row r="55" spans="1:16" x14ac:dyDescent="0.25">
      <c r="A55" s="1">
        <v>51</v>
      </c>
      <c r="B55" s="12" t="s">
        <v>76</v>
      </c>
      <c r="C55" s="13">
        <v>1</v>
      </c>
      <c r="D55" s="13">
        <v>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">
        <v>52</v>
      </c>
      <c r="B56" s="13" t="s">
        <v>82</v>
      </c>
      <c r="C56" s="11">
        <v>12</v>
      </c>
      <c r="D56" s="11">
        <v>12</v>
      </c>
      <c r="E56" s="11">
        <v>12</v>
      </c>
      <c r="F56" s="11">
        <v>12</v>
      </c>
      <c r="G56" s="11">
        <v>12</v>
      </c>
      <c r="H56" s="11">
        <v>12</v>
      </c>
      <c r="I56" s="11">
        <v>12</v>
      </c>
      <c r="J56" s="11"/>
      <c r="K56" s="11"/>
      <c r="L56" s="11"/>
      <c r="M56" s="11"/>
      <c r="N56" s="11"/>
      <c r="O56" s="11"/>
      <c r="P56" s="11"/>
    </row>
    <row r="57" spans="1:16" x14ac:dyDescent="0.25">
      <c r="A57" s="1">
        <v>53</v>
      </c>
      <c r="B57" s="13" t="s">
        <v>85</v>
      </c>
      <c r="C57" s="11">
        <v>43</v>
      </c>
      <c r="D57" s="11">
        <v>43</v>
      </c>
      <c r="E57" s="11">
        <v>43</v>
      </c>
      <c r="F57" s="11"/>
      <c r="G57" s="11">
        <v>43</v>
      </c>
      <c r="H57" s="11">
        <v>43</v>
      </c>
      <c r="I57" s="11">
        <v>43</v>
      </c>
      <c r="J57" s="11"/>
      <c r="K57" s="11">
        <v>800</v>
      </c>
      <c r="L57" s="11">
        <v>8</v>
      </c>
      <c r="M57" s="11">
        <v>6</v>
      </c>
      <c r="N57" s="11">
        <v>1</v>
      </c>
      <c r="O57" s="11"/>
      <c r="P57" s="11"/>
    </row>
    <row r="58" spans="1:16" ht="25.15" customHeight="1" x14ac:dyDescent="0.25">
      <c r="A58" s="1">
        <v>54</v>
      </c>
      <c r="B58" s="12" t="s">
        <v>13</v>
      </c>
      <c r="C58" s="11">
        <v>12</v>
      </c>
      <c r="D58" s="11">
        <v>12</v>
      </c>
      <c r="E58" s="11">
        <v>12</v>
      </c>
      <c r="F58" s="11">
        <v>3</v>
      </c>
      <c r="G58" s="11">
        <v>12</v>
      </c>
      <c r="H58" s="11">
        <v>12</v>
      </c>
      <c r="I58" s="11">
        <v>12</v>
      </c>
      <c r="J58" s="11"/>
      <c r="K58" s="11"/>
      <c r="L58" s="11">
        <v>120</v>
      </c>
      <c r="M58" s="11">
        <v>12</v>
      </c>
      <c r="N58" s="11">
        <v>2</v>
      </c>
      <c r="O58" s="11">
        <v>240</v>
      </c>
      <c r="P58" s="11">
        <v>240</v>
      </c>
    </row>
    <row r="59" spans="1:16" x14ac:dyDescent="0.25">
      <c r="A59" s="1"/>
      <c r="B59" s="8" t="s">
        <v>14</v>
      </c>
      <c r="C59" s="13">
        <f>SUM(C5:C58)</f>
        <v>357</v>
      </c>
      <c r="D59" s="13">
        <f t="shared" ref="D59:P59" si="0">SUM(D5:D58)</f>
        <v>357</v>
      </c>
      <c r="E59" s="13">
        <f t="shared" si="0"/>
        <v>247</v>
      </c>
      <c r="F59" s="13">
        <f t="shared" si="0"/>
        <v>93</v>
      </c>
      <c r="G59" s="13">
        <f t="shared" si="0"/>
        <v>318</v>
      </c>
      <c r="H59" s="13">
        <f t="shared" si="0"/>
        <v>333</v>
      </c>
      <c r="I59" s="13">
        <f t="shared" si="0"/>
        <v>284</v>
      </c>
      <c r="J59" s="13">
        <f t="shared" si="0"/>
        <v>29745</v>
      </c>
      <c r="K59" s="13">
        <f t="shared" si="0"/>
        <v>174610</v>
      </c>
      <c r="L59" s="13">
        <f t="shared" si="0"/>
        <v>660</v>
      </c>
      <c r="M59" s="13">
        <f t="shared" si="0"/>
        <v>440</v>
      </c>
      <c r="N59" s="13">
        <f t="shared" si="0"/>
        <v>126</v>
      </c>
      <c r="O59" s="13">
        <f t="shared" si="0"/>
        <v>240</v>
      </c>
      <c r="P59" s="13">
        <f t="shared" si="0"/>
        <v>240</v>
      </c>
    </row>
    <row r="62" spans="1:16" x14ac:dyDescent="0.25">
      <c r="F62" t="s">
        <v>71</v>
      </c>
    </row>
  </sheetData>
  <mergeCells count="3">
    <mergeCell ref="A1:P1"/>
    <mergeCell ref="A2:P2"/>
    <mergeCell ref="A3:P3"/>
  </mergeCells>
  <pageMargins left="0" right="0" top="0" bottom="0" header="0" footer="0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3" sqref="T23"/>
    </sheetView>
  </sheetViews>
  <sheetFormatPr defaultRowHeight="15" x14ac:dyDescent="0.25"/>
  <cols>
    <col min="1" max="1" width="5.140625" style="26" customWidth="1"/>
    <col min="2" max="2" width="26" style="28" customWidth="1"/>
    <col min="3" max="3" width="9.140625" style="28" customWidth="1"/>
    <col min="4" max="4" width="7.28515625" style="28" customWidth="1"/>
    <col min="5" max="5" width="9.140625" style="28" customWidth="1"/>
    <col min="6" max="6" width="7" style="28" customWidth="1"/>
    <col min="7" max="7" width="11.42578125" style="28" customWidth="1"/>
    <col min="8" max="8" width="6.7109375" style="28" customWidth="1"/>
    <col min="9" max="9" width="11.140625" style="28" customWidth="1"/>
    <col min="10" max="10" width="7.28515625" style="28" customWidth="1"/>
    <col min="11" max="11" width="11.28515625" style="28" customWidth="1"/>
    <col min="12" max="12" width="9.140625" style="28" customWidth="1"/>
    <col min="13" max="13" width="12.5703125" style="28" customWidth="1"/>
    <col min="14" max="14" width="9.140625" style="28" customWidth="1"/>
    <col min="15" max="15" width="12.42578125" style="16" customWidth="1"/>
    <col min="16" max="16" width="7" style="16" customWidth="1"/>
    <col min="17" max="17" width="0.42578125" style="16" customWidth="1"/>
    <col min="18" max="18" width="7.42578125" style="16" customWidth="1"/>
    <col min="19" max="19" width="19" style="16" customWidth="1"/>
    <col min="20" max="20" width="8.7109375" style="16" customWidth="1"/>
    <col min="21" max="21" width="12.140625" style="16" customWidth="1"/>
    <col min="22" max="22" width="7.28515625" style="16" customWidth="1"/>
    <col min="23" max="23" width="10.28515625" style="16" customWidth="1"/>
    <col min="24" max="25" width="6.5703125" style="16" customWidth="1"/>
    <col min="26" max="26" width="7.7109375" style="16" customWidth="1"/>
    <col min="27" max="29" width="9.140625" customWidth="1"/>
  </cols>
  <sheetData>
    <row r="1" spans="1:32" x14ac:dyDescent="0.25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2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2" ht="15.75" x14ac:dyDescent="0.25">
      <c r="A3" s="37" t="s">
        <v>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32" ht="150.6" customHeight="1" x14ac:dyDescent="0.25">
      <c r="A4" s="22"/>
      <c r="B4" s="27" t="s">
        <v>15</v>
      </c>
      <c r="C4" s="27" t="s">
        <v>4</v>
      </c>
      <c r="D4" s="27" t="s">
        <v>103</v>
      </c>
      <c r="E4" s="27" t="s">
        <v>5</v>
      </c>
      <c r="F4" s="27" t="s">
        <v>104</v>
      </c>
      <c r="G4" s="27" t="s">
        <v>86</v>
      </c>
      <c r="H4" s="27" t="s">
        <v>105</v>
      </c>
      <c r="I4" s="27" t="s">
        <v>77</v>
      </c>
      <c r="J4" s="27" t="s">
        <v>106</v>
      </c>
      <c r="K4" s="27" t="s">
        <v>7</v>
      </c>
      <c r="L4" s="27" t="s">
        <v>107</v>
      </c>
      <c r="M4" s="27" t="s">
        <v>8</v>
      </c>
      <c r="N4" s="27" t="s">
        <v>108</v>
      </c>
      <c r="O4" s="30" t="s">
        <v>9</v>
      </c>
      <c r="P4" s="30" t="s">
        <v>109</v>
      </c>
      <c r="Q4" s="30" t="s">
        <v>10</v>
      </c>
      <c r="R4" s="30" t="s">
        <v>94</v>
      </c>
      <c r="S4" s="30" t="s">
        <v>63</v>
      </c>
      <c r="T4" s="30" t="s">
        <v>87</v>
      </c>
      <c r="U4" s="30" t="s">
        <v>64</v>
      </c>
      <c r="V4" s="30" t="s">
        <v>88</v>
      </c>
      <c r="W4" s="30" t="s">
        <v>102</v>
      </c>
      <c r="X4" s="30" t="s">
        <v>92</v>
      </c>
      <c r="Y4" s="30" t="s">
        <v>93</v>
      </c>
      <c r="Z4" s="30" t="s">
        <v>96</v>
      </c>
      <c r="AA4" s="18" t="s">
        <v>97</v>
      </c>
      <c r="AB4" s="18" t="s">
        <v>98</v>
      </c>
      <c r="AC4" s="18" t="s">
        <v>95</v>
      </c>
    </row>
    <row r="5" spans="1:32" s="16" customFormat="1" ht="25.5" x14ac:dyDescent="0.25">
      <c r="A5" s="23">
        <v>1</v>
      </c>
      <c r="B5" s="24" t="s">
        <v>21</v>
      </c>
      <c r="C5" s="15">
        <v>42</v>
      </c>
      <c r="D5" s="23">
        <f>C5*10</f>
        <v>420</v>
      </c>
      <c r="E5" s="15">
        <v>42</v>
      </c>
      <c r="F5" s="23">
        <f>E5*10</f>
        <v>420</v>
      </c>
      <c r="G5" s="15">
        <v>42</v>
      </c>
      <c r="H5" s="23">
        <f>G5*10</f>
        <v>420</v>
      </c>
      <c r="I5" s="15">
        <v>20</v>
      </c>
      <c r="J5" s="23">
        <f>I5*5</f>
        <v>100</v>
      </c>
      <c r="K5" s="15">
        <v>42</v>
      </c>
      <c r="L5" s="23">
        <f>K5*10</f>
        <v>420</v>
      </c>
      <c r="M5" s="15">
        <v>42</v>
      </c>
      <c r="N5" s="23">
        <f>M5*10</f>
        <v>420</v>
      </c>
      <c r="O5" s="31">
        <v>42</v>
      </c>
      <c r="P5" s="33">
        <f t="shared" ref="N5:P55" si="0">O5*10</f>
        <v>420</v>
      </c>
      <c r="Q5" s="31">
        <v>6500</v>
      </c>
      <c r="R5" s="31">
        <v>110000</v>
      </c>
      <c r="S5" s="31">
        <v>300</v>
      </c>
      <c r="T5" s="33">
        <f>S5*10</f>
        <v>3000</v>
      </c>
      <c r="U5" s="31">
        <v>70</v>
      </c>
      <c r="V5" s="33">
        <f t="shared" ref="V5:V55" si="1">U5*10</f>
        <v>700</v>
      </c>
      <c r="W5" s="31">
        <v>30</v>
      </c>
      <c r="X5" s="33">
        <f t="shared" ref="X5:X37" si="2">W5*100</f>
        <v>3000</v>
      </c>
      <c r="Y5" s="31"/>
      <c r="Z5" s="31"/>
      <c r="AA5" s="17"/>
      <c r="AB5" s="17"/>
      <c r="AC5" s="17"/>
      <c r="AD5" s="16">
        <f>INT(X5/250)</f>
        <v>12</v>
      </c>
      <c r="AE5" s="16">
        <f>AD5*250</f>
        <v>3000</v>
      </c>
      <c r="AF5" s="16">
        <f>X5-AE5</f>
        <v>0</v>
      </c>
    </row>
    <row r="6" spans="1:32" s="16" customFormat="1" x14ac:dyDescent="0.25">
      <c r="A6" s="23">
        <v>2</v>
      </c>
      <c r="B6" s="24" t="s">
        <v>16</v>
      </c>
      <c r="C6" s="15">
        <v>30</v>
      </c>
      <c r="D6" s="23">
        <f t="shared" ref="D6:D55" si="3">C6*10</f>
        <v>300</v>
      </c>
      <c r="E6" s="15">
        <v>30</v>
      </c>
      <c r="F6" s="23">
        <f t="shared" ref="F6:F55" si="4">E6*10</f>
        <v>300</v>
      </c>
      <c r="G6" s="15">
        <v>30</v>
      </c>
      <c r="H6" s="23">
        <f t="shared" ref="H6:H55" si="5">G6*10</f>
        <v>300</v>
      </c>
      <c r="I6" s="15">
        <v>5</v>
      </c>
      <c r="J6" s="23">
        <f t="shared" ref="J6:J55" si="6">I6*5</f>
        <v>25</v>
      </c>
      <c r="K6" s="15">
        <v>30</v>
      </c>
      <c r="L6" s="23">
        <f t="shared" ref="L6:L55" si="7">K6*10</f>
        <v>300</v>
      </c>
      <c r="M6" s="15">
        <v>30</v>
      </c>
      <c r="N6" s="23">
        <f t="shared" si="0"/>
        <v>300</v>
      </c>
      <c r="O6" s="31">
        <v>30</v>
      </c>
      <c r="P6" s="33">
        <f t="shared" si="0"/>
        <v>300</v>
      </c>
      <c r="Q6" s="31">
        <v>6000</v>
      </c>
      <c r="R6" s="31">
        <v>14000</v>
      </c>
      <c r="S6" s="31">
        <v>80</v>
      </c>
      <c r="T6" s="33">
        <f t="shared" ref="T6:T55" si="8">S6*10</f>
        <v>800</v>
      </c>
      <c r="U6" s="31">
        <v>36</v>
      </c>
      <c r="V6" s="33">
        <f t="shared" si="1"/>
        <v>360</v>
      </c>
      <c r="W6" s="31">
        <v>3</v>
      </c>
      <c r="X6" s="33">
        <v>500</v>
      </c>
      <c r="Y6" s="31"/>
      <c r="Z6" s="31"/>
      <c r="AA6" s="17"/>
      <c r="AB6" s="17"/>
      <c r="AC6" s="17"/>
      <c r="AD6" s="16">
        <f t="shared" ref="AD6:AD55" si="9">INT(X6/250)</f>
        <v>2</v>
      </c>
      <c r="AE6" s="16">
        <f t="shared" ref="AE6:AE55" si="10">AD6*250</f>
        <v>500</v>
      </c>
      <c r="AF6" s="16">
        <f t="shared" ref="AF6:AF54" si="11">X6-AE6</f>
        <v>0</v>
      </c>
    </row>
    <row r="7" spans="1:32" s="16" customFormat="1" x14ac:dyDescent="0.25">
      <c r="A7" s="23">
        <v>3</v>
      </c>
      <c r="B7" s="24" t="s">
        <v>17</v>
      </c>
      <c r="C7" s="15">
        <v>9</v>
      </c>
      <c r="D7" s="23">
        <f t="shared" si="3"/>
        <v>90</v>
      </c>
      <c r="E7" s="15">
        <v>9</v>
      </c>
      <c r="F7" s="23">
        <f t="shared" si="4"/>
        <v>90</v>
      </c>
      <c r="G7" s="15">
        <v>9</v>
      </c>
      <c r="H7" s="23">
        <f t="shared" si="5"/>
        <v>90</v>
      </c>
      <c r="I7" s="15">
        <v>3</v>
      </c>
      <c r="J7" s="23">
        <f t="shared" si="6"/>
        <v>15</v>
      </c>
      <c r="K7" s="15">
        <v>10</v>
      </c>
      <c r="L7" s="23">
        <f t="shared" si="7"/>
        <v>100</v>
      </c>
      <c r="M7" s="15">
        <v>10</v>
      </c>
      <c r="N7" s="23">
        <f t="shared" si="0"/>
        <v>100</v>
      </c>
      <c r="O7" s="31">
        <v>10</v>
      </c>
      <c r="P7" s="33">
        <f t="shared" si="0"/>
        <v>100</v>
      </c>
      <c r="Q7" s="31">
        <v>800</v>
      </c>
      <c r="R7" s="31"/>
      <c r="S7" s="31">
        <v>20</v>
      </c>
      <c r="T7" s="33">
        <f t="shared" si="8"/>
        <v>200</v>
      </c>
      <c r="U7" s="31">
        <v>8</v>
      </c>
      <c r="V7" s="33">
        <f t="shared" si="1"/>
        <v>80</v>
      </c>
      <c r="W7" s="31">
        <v>2</v>
      </c>
      <c r="X7" s="33">
        <v>250</v>
      </c>
      <c r="Y7" s="31"/>
      <c r="Z7" s="31"/>
      <c r="AA7" s="17"/>
      <c r="AB7" s="17"/>
      <c r="AC7" s="17"/>
      <c r="AD7" s="16">
        <f t="shared" si="9"/>
        <v>1</v>
      </c>
      <c r="AE7" s="16">
        <f t="shared" si="10"/>
        <v>250</v>
      </c>
      <c r="AF7" s="16">
        <f t="shared" si="11"/>
        <v>0</v>
      </c>
    </row>
    <row r="8" spans="1:32" s="16" customFormat="1" x14ac:dyDescent="0.25">
      <c r="A8" s="23">
        <v>4</v>
      </c>
      <c r="B8" s="24" t="s">
        <v>0</v>
      </c>
      <c r="C8" s="15">
        <v>15</v>
      </c>
      <c r="D8" s="23">
        <f t="shared" si="3"/>
        <v>150</v>
      </c>
      <c r="E8" s="15">
        <v>15</v>
      </c>
      <c r="F8" s="23">
        <f t="shared" si="4"/>
        <v>150</v>
      </c>
      <c r="G8" s="15">
        <v>15</v>
      </c>
      <c r="H8" s="23">
        <f t="shared" si="5"/>
        <v>150</v>
      </c>
      <c r="I8" s="15">
        <v>6</v>
      </c>
      <c r="J8" s="23">
        <f t="shared" si="6"/>
        <v>30</v>
      </c>
      <c r="K8" s="15">
        <v>15</v>
      </c>
      <c r="L8" s="23">
        <f t="shared" si="7"/>
        <v>150</v>
      </c>
      <c r="M8" s="15">
        <v>15</v>
      </c>
      <c r="N8" s="23">
        <f t="shared" si="0"/>
        <v>150</v>
      </c>
      <c r="O8" s="31">
        <v>15</v>
      </c>
      <c r="P8" s="33">
        <f t="shared" si="0"/>
        <v>150</v>
      </c>
      <c r="Q8" s="31">
        <v>1000</v>
      </c>
      <c r="R8" s="31"/>
      <c r="S8" s="31">
        <v>12</v>
      </c>
      <c r="T8" s="33">
        <f t="shared" si="8"/>
        <v>120</v>
      </c>
      <c r="U8" s="31">
        <v>6</v>
      </c>
      <c r="V8" s="33">
        <f t="shared" si="1"/>
        <v>60</v>
      </c>
      <c r="W8" s="31">
        <v>12</v>
      </c>
      <c r="X8" s="33">
        <v>1250</v>
      </c>
      <c r="Y8" s="31"/>
      <c r="Z8" s="31"/>
      <c r="AA8" s="17"/>
      <c r="AB8" s="17"/>
      <c r="AC8" s="17"/>
      <c r="AD8" s="16">
        <f t="shared" si="9"/>
        <v>5</v>
      </c>
      <c r="AE8" s="16">
        <f t="shared" si="10"/>
        <v>1250</v>
      </c>
      <c r="AF8" s="21">
        <f t="shared" si="11"/>
        <v>0</v>
      </c>
    </row>
    <row r="9" spans="1:32" s="16" customFormat="1" ht="25.5" x14ac:dyDescent="0.25">
      <c r="A9" s="23">
        <v>5</v>
      </c>
      <c r="B9" s="24" t="s">
        <v>18</v>
      </c>
      <c r="C9" s="15">
        <v>20</v>
      </c>
      <c r="D9" s="23">
        <f t="shared" si="3"/>
        <v>200</v>
      </c>
      <c r="E9" s="15">
        <v>20</v>
      </c>
      <c r="F9" s="23">
        <f t="shared" si="4"/>
        <v>200</v>
      </c>
      <c r="G9" s="15">
        <v>1</v>
      </c>
      <c r="H9" s="23">
        <f t="shared" si="5"/>
        <v>10</v>
      </c>
      <c r="I9" s="15">
        <v>1</v>
      </c>
      <c r="J9" s="23">
        <f t="shared" si="6"/>
        <v>5</v>
      </c>
      <c r="K9" s="15">
        <v>20</v>
      </c>
      <c r="L9" s="23">
        <f t="shared" si="7"/>
        <v>200</v>
      </c>
      <c r="M9" s="15">
        <v>5</v>
      </c>
      <c r="N9" s="23">
        <f t="shared" si="0"/>
        <v>50</v>
      </c>
      <c r="O9" s="31">
        <v>5</v>
      </c>
      <c r="P9" s="33">
        <f t="shared" si="0"/>
        <v>50</v>
      </c>
      <c r="Q9" s="31"/>
      <c r="R9" s="31"/>
      <c r="S9" s="31">
        <v>10</v>
      </c>
      <c r="T9" s="33">
        <f t="shared" si="8"/>
        <v>100</v>
      </c>
      <c r="U9" s="31">
        <v>10</v>
      </c>
      <c r="V9" s="33">
        <f t="shared" si="1"/>
        <v>100</v>
      </c>
      <c r="W9" s="31">
        <v>1</v>
      </c>
      <c r="X9" s="33">
        <v>250</v>
      </c>
      <c r="Y9" s="31"/>
      <c r="Z9" s="31"/>
      <c r="AA9" s="17"/>
      <c r="AB9" s="17"/>
      <c r="AC9" s="17"/>
      <c r="AD9" s="16">
        <f t="shared" si="9"/>
        <v>1</v>
      </c>
      <c r="AE9" s="16">
        <f t="shared" si="10"/>
        <v>250</v>
      </c>
      <c r="AF9" s="16">
        <f t="shared" si="11"/>
        <v>0</v>
      </c>
    </row>
    <row r="10" spans="1:32" s="16" customFormat="1" x14ac:dyDescent="0.25">
      <c r="A10" s="23">
        <v>6</v>
      </c>
      <c r="B10" s="24" t="s">
        <v>89</v>
      </c>
      <c r="C10" s="25">
        <v>6</v>
      </c>
      <c r="D10" s="23">
        <f t="shared" si="3"/>
        <v>60</v>
      </c>
      <c r="E10" s="25">
        <v>6</v>
      </c>
      <c r="F10" s="23">
        <f t="shared" si="4"/>
        <v>60</v>
      </c>
      <c r="G10" s="25">
        <v>6</v>
      </c>
      <c r="H10" s="23">
        <f t="shared" si="5"/>
        <v>60</v>
      </c>
      <c r="I10" s="25">
        <v>3</v>
      </c>
      <c r="J10" s="23">
        <f t="shared" si="6"/>
        <v>15</v>
      </c>
      <c r="K10" s="25">
        <v>6</v>
      </c>
      <c r="L10" s="23">
        <f t="shared" si="7"/>
        <v>60</v>
      </c>
      <c r="M10" s="25">
        <v>6</v>
      </c>
      <c r="N10" s="23">
        <f t="shared" si="0"/>
        <v>60</v>
      </c>
      <c r="O10" s="32">
        <v>6</v>
      </c>
      <c r="P10" s="33">
        <f t="shared" si="0"/>
        <v>60</v>
      </c>
      <c r="Q10" s="32"/>
      <c r="R10" s="32"/>
      <c r="S10" s="32">
        <v>8</v>
      </c>
      <c r="T10" s="33">
        <f t="shared" si="8"/>
        <v>80</v>
      </c>
      <c r="U10" s="32">
        <v>8</v>
      </c>
      <c r="V10" s="33">
        <f t="shared" si="1"/>
        <v>80</v>
      </c>
      <c r="W10" s="32"/>
      <c r="X10" s="33">
        <f t="shared" si="2"/>
        <v>0</v>
      </c>
      <c r="Y10" s="31"/>
      <c r="Z10" s="31"/>
      <c r="AA10" s="19"/>
      <c r="AB10" s="19"/>
      <c r="AC10" s="19"/>
    </row>
    <row r="11" spans="1:32" s="16" customFormat="1" ht="24" customHeight="1" x14ac:dyDescent="0.25">
      <c r="A11" s="23">
        <v>7</v>
      </c>
      <c r="B11" s="24" t="s">
        <v>84</v>
      </c>
      <c r="C11" s="15">
        <v>10</v>
      </c>
      <c r="D11" s="23">
        <f t="shared" si="3"/>
        <v>100</v>
      </c>
      <c r="E11" s="15">
        <v>10</v>
      </c>
      <c r="F11" s="23">
        <f t="shared" si="4"/>
        <v>100</v>
      </c>
      <c r="G11" s="15"/>
      <c r="H11" s="23">
        <f t="shared" si="5"/>
        <v>0</v>
      </c>
      <c r="I11" s="15"/>
      <c r="J11" s="23">
        <f t="shared" si="6"/>
        <v>0</v>
      </c>
      <c r="K11" s="15"/>
      <c r="L11" s="23">
        <f t="shared" si="7"/>
        <v>0</v>
      </c>
      <c r="M11" s="15">
        <v>10</v>
      </c>
      <c r="N11" s="23">
        <f t="shared" si="0"/>
        <v>100</v>
      </c>
      <c r="O11" s="31"/>
      <c r="P11" s="33">
        <f t="shared" si="0"/>
        <v>0</v>
      </c>
      <c r="Q11" s="31">
        <v>500</v>
      </c>
      <c r="R11" s="31"/>
      <c r="S11" s="31"/>
      <c r="T11" s="33">
        <f t="shared" si="8"/>
        <v>0</v>
      </c>
      <c r="U11" s="31"/>
      <c r="V11" s="33">
        <f t="shared" si="1"/>
        <v>0</v>
      </c>
      <c r="W11" s="31"/>
      <c r="X11" s="33">
        <f t="shared" si="2"/>
        <v>0</v>
      </c>
      <c r="Y11" s="31"/>
      <c r="Z11" s="31"/>
      <c r="AA11" s="17"/>
      <c r="AB11" s="17"/>
      <c r="AC11" s="17"/>
    </row>
    <row r="12" spans="1:32" s="16" customFormat="1" x14ac:dyDescent="0.25">
      <c r="A12" s="23">
        <v>8</v>
      </c>
      <c r="B12" s="23" t="s">
        <v>1</v>
      </c>
      <c r="C12" s="15">
        <v>150</v>
      </c>
      <c r="D12" s="23">
        <f t="shared" si="3"/>
        <v>1500</v>
      </c>
      <c r="E12" s="15">
        <v>150</v>
      </c>
      <c r="F12" s="23">
        <f t="shared" si="4"/>
        <v>1500</v>
      </c>
      <c r="G12" s="15">
        <v>50</v>
      </c>
      <c r="H12" s="23">
        <f t="shared" si="5"/>
        <v>500</v>
      </c>
      <c r="I12" s="15">
        <v>7</v>
      </c>
      <c r="J12" s="23">
        <f t="shared" si="6"/>
        <v>35</v>
      </c>
      <c r="K12" s="15">
        <v>150</v>
      </c>
      <c r="L12" s="23">
        <f t="shared" si="7"/>
        <v>1500</v>
      </c>
      <c r="M12" s="15">
        <v>150</v>
      </c>
      <c r="N12" s="23">
        <f t="shared" si="0"/>
        <v>1500</v>
      </c>
      <c r="O12" s="31">
        <v>150</v>
      </c>
      <c r="P12" s="33">
        <f t="shared" si="0"/>
        <v>1500</v>
      </c>
      <c r="Q12" s="31">
        <v>20000</v>
      </c>
      <c r="R12" s="31">
        <v>25000</v>
      </c>
      <c r="S12" s="31">
        <v>100</v>
      </c>
      <c r="T12" s="33">
        <f t="shared" si="8"/>
        <v>1000</v>
      </c>
      <c r="U12" s="31">
        <v>50</v>
      </c>
      <c r="V12" s="33">
        <f t="shared" si="1"/>
        <v>500</v>
      </c>
      <c r="W12" s="31">
        <v>15</v>
      </c>
      <c r="X12" s="33">
        <v>1500</v>
      </c>
      <c r="Y12" s="31"/>
      <c r="Z12" s="31"/>
      <c r="AA12" s="17"/>
      <c r="AB12" s="17"/>
      <c r="AC12" s="17"/>
      <c r="AD12" s="16">
        <f t="shared" si="9"/>
        <v>6</v>
      </c>
      <c r="AE12" s="16">
        <f t="shared" si="10"/>
        <v>1500</v>
      </c>
      <c r="AF12" s="16">
        <f t="shared" si="11"/>
        <v>0</v>
      </c>
    </row>
    <row r="13" spans="1:32" s="16" customFormat="1" ht="25.5" x14ac:dyDescent="0.25">
      <c r="A13" s="23">
        <v>9</v>
      </c>
      <c r="B13" s="24" t="s">
        <v>101</v>
      </c>
      <c r="C13" s="15">
        <v>4</v>
      </c>
      <c r="D13" s="23">
        <f t="shared" ref="D13" si="12">C13*10</f>
        <v>40</v>
      </c>
      <c r="E13" s="15">
        <v>4</v>
      </c>
      <c r="F13" s="23">
        <f t="shared" ref="F13" si="13">E13*10</f>
        <v>40</v>
      </c>
      <c r="G13" s="15">
        <v>4</v>
      </c>
      <c r="H13" s="23">
        <f t="shared" ref="H13" si="14">G13*10</f>
        <v>40</v>
      </c>
      <c r="I13" s="15">
        <v>4</v>
      </c>
      <c r="J13" s="23">
        <f t="shared" ref="J13" si="15">I13*5</f>
        <v>20</v>
      </c>
      <c r="K13" s="15">
        <v>4</v>
      </c>
      <c r="L13" s="23">
        <f t="shared" ref="L13" si="16">K13*10</f>
        <v>40</v>
      </c>
      <c r="M13" s="15">
        <v>4</v>
      </c>
      <c r="N13" s="23">
        <f t="shared" ref="N13" si="17">M13*10</f>
        <v>40</v>
      </c>
      <c r="O13" s="31"/>
      <c r="P13" s="33">
        <f t="shared" ref="P13" si="18">O13*10</f>
        <v>0</v>
      </c>
      <c r="Q13" s="31">
        <v>500</v>
      </c>
      <c r="R13" s="31"/>
      <c r="S13" s="31"/>
      <c r="T13" s="33">
        <f t="shared" ref="T13" si="19">S13*10</f>
        <v>0</v>
      </c>
      <c r="U13" s="31"/>
      <c r="V13" s="33">
        <f t="shared" ref="V13" si="20">U13*10</f>
        <v>0</v>
      </c>
      <c r="W13" s="31"/>
      <c r="X13" s="33">
        <f t="shared" ref="X13" si="21">W13*100</f>
        <v>0</v>
      </c>
      <c r="Y13" s="31"/>
      <c r="Z13" s="31"/>
      <c r="AA13" s="17"/>
      <c r="AB13" s="17"/>
      <c r="AC13" s="17"/>
      <c r="AD13" s="16">
        <f t="shared" si="9"/>
        <v>0</v>
      </c>
      <c r="AE13" s="16">
        <f t="shared" si="10"/>
        <v>0</v>
      </c>
      <c r="AF13" s="16">
        <f t="shared" si="11"/>
        <v>0</v>
      </c>
    </row>
    <row r="14" spans="1:32" s="16" customFormat="1" x14ac:dyDescent="0.25">
      <c r="A14" s="23">
        <v>10</v>
      </c>
      <c r="B14" s="23" t="s">
        <v>100</v>
      </c>
      <c r="C14" s="15">
        <v>9</v>
      </c>
      <c r="D14" s="23">
        <f t="shared" si="3"/>
        <v>90</v>
      </c>
      <c r="E14" s="15">
        <v>9</v>
      </c>
      <c r="F14" s="23">
        <f t="shared" si="4"/>
        <v>90</v>
      </c>
      <c r="G14" s="15">
        <v>9</v>
      </c>
      <c r="H14" s="23">
        <f t="shared" si="5"/>
        <v>90</v>
      </c>
      <c r="I14" s="15">
        <v>1</v>
      </c>
      <c r="J14" s="23">
        <f t="shared" si="6"/>
        <v>5</v>
      </c>
      <c r="K14" s="15">
        <v>9</v>
      </c>
      <c r="L14" s="23">
        <f t="shared" si="7"/>
        <v>90</v>
      </c>
      <c r="M14" s="15">
        <v>9</v>
      </c>
      <c r="N14" s="23">
        <f t="shared" si="0"/>
        <v>90</v>
      </c>
      <c r="O14" s="31">
        <v>9</v>
      </c>
      <c r="P14" s="33">
        <f t="shared" si="0"/>
        <v>90</v>
      </c>
      <c r="Q14" s="31">
        <v>1800</v>
      </c>
      <c r="R14" s="31">
        <v>10000</v>
      </c>
      <c r="S14" s="31">
        <v>42</v>
      </c>
      <c r="T14" s="33">
        <f t="shared" si="8"/>
        <v>420</v>
      </c>
      <c r="U14" s="31">
        <v>21</v>
      </c>
      <c r="V14" s="33">
        <f t="shared" si="1"/>
        <v>210</v>
      </c>
      <c r="W14" s="31">
        <v>42</v>
      </c>
      <c r="X14" s="33">
        <v>1250</v>
      </c>
      <c r="Y14" s="31"/>
      <c r="Z14" s="31"/>
      <c r="AA14" s="17"/>
      <c r="AB14" s="17"/>
      <c r="AC14" s="17"/>
      <c r="AD14" s="16">
        <f t="shared" si="9"/>
        <v>5</v>
      </c>
      <c r="AE14" s="16">
        <f t="shared" si="10"/>
        <v>1250</v>
      </c>
      <c r="AF14" s="16">
        <f t="shared" si="11"/>
        <v>0</v>
      </c>
    </row>
    <row r="15" spans="1:32" s="16" customFormat="1" ht="20.45" customHeight="1" x14ac:dyDescent="0.25">
      <c r="A15" s="23">
        <v>11</v>
      </c>
      <c r="B15" s="24" t="s">
        <v>90</v>
      </c>
      <c r="C15" s="15">
        <v>25</v>
      </c>
      <c r="D15" s="23">
        <f t="shared" si="3"/>
        <v>250</v>
      </c>
      <c r="E15" s="15">
        <v>25</v>
      </c>
      <c r="F15" s="23">
        <f t="shared" si="4"/>
        <v>250</v>
      </c>
      <c r="G15" s="15">
        <v>2</v>
      </c>
      <c r="H15" s="23">
        <f t="shared" si="5"/>
        <v>20</v>
      </c>
      <c r="I15" s="15">
        <v>5</v>
      </c>
      <c r="J15" s="23">
        <f t="shared" si="6"/>
        <v>25</v>
      </c>
      <c r="K15" s="15">
        <v>10</v>
      </c>
      <c r="L15" s="23">
        <f t="shared" si="7"/>
        <v>100</v>
      </c>
      <c r="M15" s="15">
        <v>10</v>
      </c>
      <c r="N15" s="23">
        <f t="shared" si="0"/>
        <v>100</v>
      </c>
      <c r="O15" s="31">
        <v>10</v>
      </c>
      <c r="P15" s="33">
        <v>50</v>
      </c>
      <c r="Q15" s="31">
        <v>1500</v>
      </c>
      <c r="R15" s="31">
        <v>12000</v>
      </c>
      <c r="S15" s="31">
        <v>20</v>
      </c>
      <c r="T15" s="33">
        <f t="shared" si="8"/>
        <v>200</v>
      </c>
      <c r="U15" s="31">
        <v>6</v>
      </c>
      <c r="V15" s="33">
        <f t="shared" si="1"/>
        <v>60</v>
      </c>
      <c r="W15" s="31">
        <v>2</v>
      </c>
      <c r="X15" s="33">
        <v>250</v>
      </c>
      <c r="Y15" s="31"/>
      <c r="Z15" s="31"/>
      <c r="AA15" s="17"/>
      <c r="AB15" s="17"/>
      <c r="AC15" s="17"/>
      <c r="AD15" s="16">
        <f t="shared" si="9"/>
        <v>1</v>
      </c>
      <c r="AE15" s="16">
        <f t="shared" si="10"/>
        <v>250</v>
      </c>
      <c r="AF15" s="16">
        <f t="shared" si="11"/>
        <v>0</v>
      </c>
    </row>
    <row r="16" spans="1:32" s="16" customFormat="1" ht="25.5" x14ac:dyDescent="0.25">
      <c r="A16" s="23">
        <v>12</v>
      </c>
      <c r="B16" s="24" t="s">
        <v>24</v>
      </c>
      <c r="C16" s="15">
        <v>4</v>
      </c>
      <c r="D16" s="23">
        <f t="shared" si="3"/>
        <v>40</v>
      </c>
      <c r="E16" s="15">
        <v>4</v>
      </c>
      <c r="F16" s="23">
        <f t="shared" si="4"/>
        <v>40</v>
      </c>
      <c r="G16" s="15">
        <v>4</v>
      </c>
      <c r="H16" s="23">
        <f t="shared" si="5"/>
        <v>40</v>
      </c>
      <c r="I16" s="15">
        <v>2</v>
      </c>
      <c r="J16" s="23">
        <f t="shared" si="6"/>
        <v>10</v>
      </c>
      <c r="K16" s="15">
        <v>4</v>
      </c>
      <c r="L16" s="23">
        <f t="shared" si="7"/>
        <v>40</v>
      </c>
      <c r="M16" s="15">
        <v>4</v>
      </c>
      <c r="N16" s="23">
        <f t="shared" si="0"/>
        <v>40</v>
      </c>
      <c r="O16" s="15">
        <v>4</v>
      </c>
      <c r="P16" s="23">
        <f t="shared" ref="P16:P55" si="22">O16*10</f>
        <v>40</v>
      </c>
      <c r="Q16" s="15">
        <v>500</v>
      </c>
      <c r="R16" s="29">
        <v>1000</v>
      </c>
      <c r="S16" s="31">
        <v>20</v>
      </c>
      <c r="T16" s="33">
        <f t="shared" si="8"/>
        <v>200</v>
      </c>
      <c r="U16" s="31">
        <v>12</v>
      </c>
      <c r="V16" s="33">
        <f t="shared" si="1"/>
        <v>120</v>
      </c>
      <c r="W16" s="31">
        <v>1</v>
      </c>
      <c r="X16" s="33">
        <v>250</v>
      </c>
      <c r="Y16" s="31"/>
      <c r="Z16" s="31"/>
      <c r="AA16" s="17"/>
      <c r="AB16" s="17"/>
      <c r="AC16" s="17"/>
      <c r="AD16" s="16">
        <f t="shared" si="9"/>
        <v>1</v>
      </c>
      <c r="AE16" s="16">
        <f t="shared" si="10"/>
        <v>250</v>
      </c>
      <c r="AF16" s="16">
        <f t="shared" si="11"/>
        <v>0</v>
      </c>
    </row>
    <row r="17" spans="1:32" s="16" customFormat="1" ht="25.5" x14ac:dyDescent="0.25">
      <c r="A17" s="23">
        <v>13</v>
      </c>
      <c r="B17" s="24" t="s">
        <v>25</v>
      </c>
      <c r="C17" s="15">
        <v>25</v>
      </c>
      <c r="D17" s="23">
        <f t="shared" si="3"/>
        <v>250</v>
      </c>
      <c r="E17" s="15">
        <v>25</v>
      </c>
      <c r="F17" s="23">
        <f t="shared" si="4"/>
        <v>250</v>
      </c>
      <c r="G17" s="15">
        <v>10</v>
      </c>
      <c r="H17" s="23">
        <f t="shared" si="5"/>
        <v>100</v>
      </c>
      <c r="I17" s="15">
        <v>5</v>
      </c>
      <c r="J17" s="23">
        <f t="shared" si="6"/>
        <v>25</v>
      </c>
      <c r="K17" s="15">
        <v>25</v>
      </c>
      <c r="L17" s="23">
        <f t="shared" si="7"/>
        <v>250</v>
      </c>
      <c r="M17" s="15">
        <v>25</v>
      </c>
      <c r="N17" s="23">
        <f t="shared" si="0"/>
        <v>250</v>
      </c>
      <c r="O17" s="31">
        <v>25</v>
      </c>
      <c r="P17" s="33">
        <f t="shared" si="22"/>
        <v>250</v>
      </c>
      <c r="Q17" s="31">
        <v>3000</v>
      </c>
      <c r="R17" s="31">
        <v>6000</v>
      </c>
      <c r="S17" s="31">
        <v>50</v>
      </c>
      <c r="T17" s="33">
        <f t="shared" si="8"/>
        <v>500</v>
      </c>
      <c r="U17" s="31">
        <v>25</v>
      </c>
      <c r="V17" s="33">
        <f t="shared" si="1"/>
        <v>250</v>
      </c>
      <c r="W17" s="31">
        <v>10</v>
      </c>
      <c r="X17" s="33">
        <f t="shared" si="2"/>
        <v>1000</v>
      </c>
      <c r="Y17" s="31"/>
      <c r="Z17" s="31"/>
      <c r="AA17" s="17"/>
      <c r="AB17" s="17"/>
      <c r="AC17" s="17"/>
      <c r="AD17" s="16">
        <f t="shared" si="9"/>
        <v>4</v>
      </c>
      <c r="AE17" s="16">
        <f t="shared" si="10"/>
        <v>1000</v>
      </c>
      <c r="AF17" s="16">
        <f t="shared" si="11"/>
        <v>0</v>
      </c>
    </row>
    <row r="18" spans="1:32" s="16" customFormat="1" ht="25.5" x14ac:dyDescent="0.25">
      <c r="A18" s="23">
        <v>14</v>
      </c>
      <c r="B18" s="24" t="s">
        <v>79</v>
      </c>
      <c r="C18" s="15"/>
      <c r="D18" s="23">
        <f t="shared" si="3"/>
        <v>0</v>
      </c>
      <c r="E18" s="15"/>
      <c r="F18" s="23">
        <f t="shared" si="4"/>
        <v>0</v>
      </c>
      <c r="G18" s="15"/>
      <c r="H18" s="23">
        <f t="shared" si="5"/>
        <v>0</v>
      </c>
      <c r="I18" s="15"/>
      <c r="J18" s="23">
        <f t="shared" si="6"/>
        <v>0</v>
      </c>
      <c r="K18" s="15"/>
      <c r="L18" s="23">
        <f t="shared" si="7"/>
        <v>0</v>
      </c>
      <c r="M18" s="15"/>
      <c r="N18" s="23">
        <f t="shared" si="0"/>
        <v>0</v>
      </c>
      <c r="O18" s="15"/>
      <c r="P18" s="33">
        <f t="shared" si="22"/>
        <v>0</v>
      </c>
      <c r="Q18" s="15">
        <v>30</v>
      </c>
      <c r="R18" s="15"/>
      <c r="S18" s="15"/>
      <c r="T18" s="33">
        <f t="shared" si="8"/>
        <v>0</v>
      </c>
      <c r="U18" s="15"/>
      <c r="V18" s="33">
        <f t="shared" si="1"/>
        <v>0</v>
      </c>
      <c r="W18" s="15"/>
      <c r="X18" s="33">
        <f t="shared" si="2"/>
        <v>0</v>
      </c>
      <c r="Y18" s="31"/>
      <c r="Z18" s="31"/>
      <c r="AA18" s="20"/>
      <c r="AB18" s="20"/>
      <c r="AC18" s="20"/>
      <c r="AD18" s="16">
        <f t="shared" si="9"/>
        <v>0</v>
      </c>
      <c r="AE18" s="16">
        <f t="shared" si="10"/>
        <v>0</v>
      </c>
      <c r="AF18" s="16">
        <f t="shared" si="11"/>
        <v>0</v>
      </c>
    </row>
    <row r="19" spans="1:32" s="16" customFormat="1" x14ac:dyDescent="0.25">
      <c r="A19" s="23">
        <v>15</v>
      </c>
      <c r="B19" s="24" t="s">
        <v>3</v>
      </c>
      <c r="C19" s="15">
        <v>1</v>
      </c>
      <c r="D19" s="23">
        <f t="shared" si="3"/>
        <v>10</v>
      </c>
      <c r="E19" s="15">
        <v>1</v>
      </c>
      <c r="F19" s="23">
        <f t="shared" si="4"/>
        <v>10</v>
      </c>
      <c r="G19" s="15">
        <v>1</v>
      </c>
      <c r="H19" s="23">
        <f t="shared" si="5"/>
        <v>10</v>
      </c>
      <c r="I19" s="15">
        <v>1</v>
      </c>
      <c r="J19" s="23">
        <v>5</v>
      </c>
      <c r="K19" s="15">
        <v>1</v>
      </c>
      <c r="L19" s="23">
        <f t="shared" si="7"/>
        <v>10</v>
      </c>
      <c r="M19" s="15">
        <v>1</v>
      </c>
      <c r="N19" s="23">
        <f t="shared" si="0"/>
        <v>10</v>
      </c>
      <c r="O19" s="31"/>
      <c r="P19" s="33">
        <f t="shared" si="22"/>
        <v>0</v>
      </c>
      <c r="Q19" s="31">
        <v>500</v>
      </c>
      <c r="R19" s="31"/>
      <c r="S19" s="31"/>
      <c r="T19" s="33">
        <f t="shared" si="8"/>
        <v>0</v>
      </c>
      <c r="U19" s="31"/>
      <c r="V19" s="33">
        <f t="shared" si="1"/>
        <v>0</v>
      </c>
      <c r="W19" s="31"/>
      <c r="X19" s="33">
        <f t="shared" si="2"/>
        <v>0</v>
      </c>
      <c r="Y19" s="31"/>
      <c r="Z19" s="31"/>
      <c r="AA19" s="17"/>
      <c r="AB19" s="17"/>
      <c r="AC19" s="17"/>
      <c r="AD19" s="16">
        <f t="shared" si="9"/>
        <v>0</v>
      </c>
      <c r="AE19" s="16">
        <f t="shared" si="10"/>
        <v>0</v>
      </c>
      <c r="AF19" s="16">
        <f t="shared" si="11"/>
        <v>0</v>
      </c>
    </row>
    <row r="20" spans="1:32" s="16" customFormat="1" x14ac:dyDescent="0.25">
      <c r="A20" s="23">
        <v>16</v>
      </c>
      <c r="B20" s="24" t="s">
        <v>27</v>
      </c>
      <c r="C20" s="15">
        <v>4</v>
      </c>
      <c r="D20" s="23">
        <f t="shared" si="3"/>
        <v>40</v>
      </c>
      <c r="E20" s="15">
        <v>4</v>
      </c>
      <c r="F20" s="23">
        <f t="shared" si="4"/>
        <v>40</v>
      </c>
      <c r="G20" s="15">
        <v>3</v>
      </c>
      <c r="H20" s="23">
        <f t="shared" si="5"/>
        <v>30</v>
      </c>
      <c r="I20" s="15">
        <v>2</v>
      </c>
      <c r="J20" s="23">
        <f t="shared" si="6"/>
        <v>10</v>
      </c>
      <c r="K20" s="15">
        <v>3</v>
      </c>
      <c r="L20" s="23">
        <f t="shared" si="7"/>
        <v>30</v>
      </c>
      <c r="M20" s="15">
        <v>3</v>
      </c>
      <c r="N20" s="23">
        <f t="shared" si="0"/>
        <v>30</v>
      </c>
      <c r="O20" s="31">
        <v>3</v>
      </c>
      <c r="P20" s="33">
        <f t="shared" si="22"/>
        <v>30</v>
      </c>
      <c r="Q20" s="31">
        <v>200</v>
      </c>
      <c r="R20" s="31">
        <v>300</v>
      </c>
      <c r="S20" s="31">
        <v>5</v>
      </c>
      <c r="T20" s="33">
        <f t="shared" si="8"/>
        <v>50</v>
      </c>
      <c r="U20" s="31">
        <v>12</v>
      </c>
      <c r="V20" s="33">
        <f t="shared" si="1"/>
        <v>120</v>
      </c>
      <c r="W20" s="31">
        <v>2</v>
      </c>
      <c r="X20" s="33">
        <v>250</v>
      </c>
      <c r="Y20" s="31"/>
      <c r="Z20" s="31"/>
      <c r="AA20" s="17"/>
      <c r="AB20" s="17"/>
      <c r="AC20" s="17"/>
      <c r="AD20" s="16">
        <f t="shared" si="9"/>
        <v>1</v>
      </c>
      <c r="AE20" s="16">
        <f t="shared" si="10"/>
        <v>250</v>
      </c>
      <c r="AF20" s="16">
        <f t="shared" si="11"/>
        <v>0</v>
      </c>
    </row>
    <row r="21" spans="1:32" s="16" customFormat="1" ht="18" customHeight="1" x14ac:dyDescent="0.25">
      <c r="A21" s="23">
        <v>17</v>
      </c>
      <c r="B21" s="24" t="s">
        <v>28</v>
      </c>
      <c r="C21" s="15">
        <v>2</v>
      </c>
      <c r="D21" s="23">
        <f t="shared" si="3"/>
        <v>20</v>
      </c>
      <c r="E21" s="15">
        <v>2</v>
      </c>
      <c r="F21" s="23">
        <f t="shared" si="4"/>
        <v>20</v>
      </c>
      <c r="G21" s="15">
        <v>1</v>
      </c>
      <c r="H21" s="23">
        <f t="shared" si="5"/>
        <v>10</v>
      </c>
      <c r="I21" s="15">
        <v>1</v>
      </c>
      <c r="J21" s="23">
        <f t="shared" si="6"/>
        <v>5</v>
      </c>
      <c r="K21" s="15">
        <v>2</v>
      </c>
      <c r="L21" s="23">
        <f t="shared" si="7"/>
        <v>20</v>
      </c>
      <c r="M21" s="15">
        <v>2</v>
      </c>
      <c r="N21" s="23">
        <f t="shared" si="0"/>
        <v>20</v>
      </c>
      <c r="O21" s="31">
        <v>2</v>
      </c>
      <c r="P21" s="33">
        <f t="shared" si="22"/>
        <v>20</v>
      </c>
      <c r="Q21" s="31"/>
      <c r="R21" s="31"/>
      <c r="S21" s="31">
        <v>2</v>
      </c>
      <c r="T21" s="33">
        <f t="shared" si="8"/>
        <v>20</v>
      </c>
      <c r="U21" s="31">
        <v>6</v>
      </c>
      <c r="V21" s="33">
        <f t="shared" si="1"/>
        <v>60</v>
      </c>
      <c r="W21" s="31">
        <v>1</v>
      </c>
      <c r="X21" s="33">
        <v>250</v>
      </c>
      <c r="Y21" s="31"/>
      <c r="Z21" s="31"/>
      <c r="AA21" s="17"/>
      <c r="AB21" s="17"/>
      <c r="AC21" s="17"/>
      <c r="AD21" s="16">
        <f t="shared" si="9"/>
        <v>1</v>
      </c>
      <c r="AE21" s="16">
        <f t="shared" si="10"/>
        <v>250</v>
      </c>
      <c r="AF21" s="16">
        <f t="shared" si="11"/>
        <v>0</v>
      </c>
    </row>
    <row r="22" spans="1:32" s="16" customFormat="1" x14ac:dyDescent="0.25">
      <c r="A22" s="23">
        <v>18</v>
      </c>
      <c r="B22" s="24" t="s">
        <v>29</v>
      </c>
      <c r="C22" s="15">
        <v>10</v>
      </c>
      <c r="D22" s="23">
        <f t="shared" si="3"/>
        <v>100</v>
      </c>
      <c r="E22" s="15">
        <v>10</v>
      </c>
      <c r="F22" s="23">
        <f t="shared" si="4"/>
        <v>100</v>
      </c>
      <c r="G22" s="15">
        <v>10</v>
      </c>
      <c r="H22" s="23">
        <f t="shared" si="5"/>
        <v>100</v>
      </c>
      <c r="I22" s="15">
        <v>1</v>
      </c>
      <c r="J22" s="23">
        <f t="shared" si="6"/>
        <v>5</v>
      </c>
      <c r="K22" s="15">
        <v>10</v>
      </c>
      <c r="L22" s="23">
        <f t="shared" si="7"/>
        <v>100</v>
      </c>
      <c r="M22" s="15">
        <v>10</v>
      </c>
      <c r="N22" s="23">
        <f t="shared" si="0"/>
        <v>100</v>
      </c>
      <c r="O22" s="31">
        <v>6</v>
      </c>
      <c r="P22" s="33">
        <f t="shared" si="22"/>
        <v>60</v>
      </c>
      <c r="Q22" s="31">
        <v>800</v>
      </c>
      <c r="R22" s="31"/>
      <c r="S22" s="31">
        <v>10</v>
      </c>
      <c r="T22" s="33">
        <f t="shared" si="8"/>
        <v>100</v>
      </c>
      <c r="U22" s="31">
        <v>6</v>
      </c>
      <c r="V22" s="33">
        <f t="shared" si="1"/>
        <v>60</v>
      </c>
      <c r="W22" s="31">
        <v>1</v>
      </c>
      <c r="X22" s="33">
        <v>250</v>
      </c>
      <c r="Y22" s="31"/>
      <c r="Z22" s="31"/>
      <c r="AA22" s="17"/>
      <c r="AB22" s="17"/>
      <c r="AC22" s="17"/>
      <c r="AD22" s="16">
        <f t="shared" si="9"/>
        <v>1</v>
      </c>
      <c r="AE22" s="16">
        <f t="shared" si="10"/>
        <v>250</v>
      </c>
      <c r="AF22" s="16">
        <f t="shared" si="11"/>
        <v>0</v>
      </c>
    </row>
    <row r="23" spans="1:32" s="16" customFormat="1" x14ac:dyDescent="0.25">
      <c r="A23" s="23">
        <v>19</v>
      </c>
      <c r="B23" s="24" t="s">
        <v>30</v>
      </c>
      <c r="C23" s="15">
        <v>1</v>
      </c>
      <c r="D23" s="23">
        <f t="shared" si="3"/>
        <v>10</v>
      </c>
      <c r="E23" s="15">
        <v>1</v>
      </c>
      <c r="F23" s="23">
        <f t="shared" si="4"/>
        <v>10</v>
      </c>
      <c r="G23" s="15">
        <v>1</v>
      </c>
      <c r="H23" s="23">
        <f t="shared" si="5"/>
        <v>10</v>
      </c>
      <c r="I23" s="15">
        <v>1</v>
      </c>
      <c r="J23" s="23">
        <f t="shared" si="6"/>
        <v>5</v>
      </c>
      <c r="K23" s="15">
        <v>1</v>
      </c>
      <c r="L23" s="23">
        <f t="shared" si="7"/>
        <v>10</v>
      </c>
      <c r="M23" s="15">
        <v>1</v>
      </c>
      <c r="N23" s="23">
        <f t="shared" si="0"/>
        <v>10</v>
      </c>
      <c r="O23" s="31">
        <v>1</v>
      </c>
      <c r="P23" s="33">
        <f t="shared" si="22"/>
        <v>10</v>
      </c>
      <c r="Q23" s="31">
        <v>100</v>
      </c>
      <c r="R23" s="31">
        <v>401</v>
      </c>
      <c r="S23" s="31">
        <v>4</v>
      </c>
      <c r="T23" s="33">
        <f t="shared" si="8"/>
        <v>40</v>
      </c>
      <c r="U23" s="31">
        <v>10</v>
      </c>
      <c r="V23" s="33">
        <f t="shared" si="1"/>
        <v>100</v>
      </c>
      <c r="W23" s="31"/>
      <c r="X23" s="33">
        <f t="shared" si="2"/>
        <v>0</v>
      </c>
      <c r="Y23" s="31"/>
      <c r="Z23" s="31"/>
      <c r="AA23" s="31"/>
      <c r="AB23" s="31"/>
      <c r="AC23" s="31"/>
      <c r="AD23" s="16">
        <f t="shared" si="9"/>
        <v>0</v>
      </c>
      <c r="AE23" s="16">
        <f t="shared" si="10"/>
        <v>0</v>
      </c>
      <c r="AF23" s="16">
        <f t="shared" si="11"/>
        <v>0</v>
      </c>
    </row>
    <row r="24" spans="1:32" s="16" customFormat="1" x14ac:dyDescent="0.25">
      <c r="A24" s="23">
        <v>20</v>
      </c>
      <c r="B24" s="24" t="s">
        <v>31</v>
      </c>
      <c r="C24" s="15">
        <v>4</v>
      </c>
      <c r="D24" s="23">
        <f t="shared" si="3"/>
        <v>40</v>
      </c>
      <c r="E24" s="15">
        <v>4</v>
      </c>
      <c r="F24" s="23">
        <f t="shared" si="4"/>
        <v>40</v>
      </c>
      <c r="G24" s="15">
        <v>1</v>
      </c>
      <c r="H24" s="23">
        <f t="shared" si="5"/>
        <v>10</v>
      </c>
      <c r="I24" s="15"/>
      <c r="J24" s="23">
        <f t="shared" si="6"/>
        <v>0</v>
      </c>
      <c r="K24" s="15">
        <v>4</v>
      </c>
      <c r="L24" s="23">
        <f t="shared" si="7"/>
        <v>40</v>
      </c>
      <c r="M24" s="15">
        <v>4</v>
      </c>
      <c r="N24" s="23">
        <f t="shared" si="0"/>
        <v>40</v>
      </c>
      <c r="O24" s="31">
        <v>4</v>
      </c>
      <c r="P24" s="33">
        <f t="shared" si="22"/>
        <v>40</v>
      </c>
      <c r="Q24" s="31">
        <v>500</v>
      </c>
      <c r="R24" s="31"/>
      <c r="S24" s="31">
        <v>4</v>
      </c>
      <c r="T24" s="33">
        <f t="shared" si="8"/>
        <v>40</v>
      </c>
      <c r="U24" s="31">
        <v>6</v>
      </c>
      <c r="V24" s="33">
        <f t="shared" si="1"/>
        <v>60</v>
      </c>
      <c r="W24" s="31">
        <v>2</v>
      </c>
      <c r="X24" s="33">
        <v>250</v>
      </c>
      <c r="Y24" s="31"/>
      <c r="Z24" s="31"/>
      <c r="AA24" s="17"/>
      <c r="AB24" s="17"/>
      <c r="AC24" s="17"/>
      <c r="AD24" s="16">
        <f t="shared" si="9"/>
        <v>1</v>
      </c>
      <c r="AE24" s="16">
        <f t="shared" si="10"/>
        <v>250</v>
      </c>
      <c r="AF24" s="16">
        <f t="shared" si="11"/>
        <v>0</v>
      </c>
    </row>
    <row r="25" spans="1:32" s="16" customFormat="1" x14ac:dyDescent="0.25">
      <c r="A25" s="23">
        <v>21</v>
      </c>
      <c r="B25" s="24" t="s">
        <v>32</v>
      </c>
      <c r="C25" s="15">
        <v>1</v>
      </c>
      <c r="D25" s="23">
        <f t="shared" si="3"/>
        <v>10</v>
      </c>
      <c r="E25" s="15">
        <v>1</v>
      </c>
      <c r="F25" s="23">
        <f t="shared" si="4"/>
        <v>10</v>
      </c>
      <c r="G25" s="15">
        <v>1</v>
      </c>
      <c r="H25" s="23">
        <f t="shared" si="5"/>
        <v>10</v>
      </c>
      <c r="I25" s="15">
        <v>1</v>
      </c>
      <c r="J25" s="23">
        <f t="shared" si="6"/>
        <v>5</v>
      </c>
      <c r="K25" s="15">
        <v>1</v>
      </c>
      <c r="L25" s="23">
        <f t="shared" si="7"/>
        <v>10</v>
      </c>
      <c r="M25" s="15">
        <v>1</v>
      </c>
      <c r="N25" s="23">
        <f t="shared" si="0"/>
        <v>10</v>
      </c>
      <c r="O25" s="31">
        <v>1</v>
      </c>
      <c r="P25" s="33">
        <f t="shared" si="22"/>
        <v>10</v>
      </c>
      <c r="Q25" s="31">
        <v>100</v>
      </c>
      <c r="R25" s="31">
        <v>800</v>
      </c>
      <c r="S25" s="31">
        <v>1</v>
      </c>
      <c r="T25" s="33">
        <f t="shared" si="8"/>
        <v>10</v>
      </c>
      <c r="U25" s="31">
        <v>6</v>
      </c>
      <c r="V25" s="33">
        <f t="shared" si="1"/>
        <v>60</v>
      </c>
      <c r="W25" s="31">
        <v>1</v>
      </c>
      <c r="X25" s="33">
        <v>250</v>
      </c>
      <c r="Y25" s="31"/>
      <c r="Z25" s="31"/>
      <c r="AA25" s="17"/>
      <c r="AB25" s="17"/>
      <c r="AC25" s="17"/>
      <c r="AD25" s="16">
        <f t="shared" si="9"/>
        <v>1</v>
      </c>
      <c r="AE25" s="16">
        <f t="shared" si="10"/>
        <v>250</v>
      </c>
      <c r="AF25" s="16">
        <f t="shared" si="11"/>
        <v>0</v>
      </c>
    </row>
    <row r="26" spans="1:32" s="16" customFormat="1" x14ac:dyDescent="0.25">
      <c r="A26" s="23">
        <v>22</v>
      </c>
      <c r="B26" s="24" t="s">
        <v>33</v>
      </c>
      <c r="C26" s="15">
        <v>2</v>
      </c>
      <c r="D26" s="23">
        <f t="shared" si="3"/>
        <v>20</v>
      </c>
      <c r="E26" s="15">
        <v>2</v>
      </c>
      <c r="F26" s="23">
        <f t="shared" si="4"/>
        <v>20</v>
      </c>
      <c r="G26" s="15">
        <v>2</v>
      </c>
      <c r="H26" s="23">
        <f t="shared" si="5"/>
        <v>20</v>
      </c>
      <c r="I26" s="15">
        <v>1</v>
      </c>
      <c r="J26" s="23">
        <f t="shared" si="6"/>
        <v>5</v>
      </c>
      <c r="K26" s="15">
        <v>2</v>
      </c>
      <c r="L26" s="23">
        <f t="shared" si="7"/>
        <v>20</v>
      </c>
      <c r="M26" s="15">
        <v>2</v>
      </c>
      <c r="N26" s="23">
        <f t="shared" si="0"/>
        <v>20</v>
      </c>
      <c r="O26" s="31">
        <v>2</v>
      </c>
      <c r="P26" s="33">
        <f t="shared" si="22"/>
        <v>20</v>
      </c>
      <c r="Q26" s="31"/>
      <c r="R26" s="31"/>
      <c r="S26" s="31">
        <v>3</v>
      </c>
      <c r="T26" s="33">
        <f t="shared" si="8"/>
        <v>30</v>
      </c>
      <c r="U26" s="31">
        <v>12</v>
      </c>
      <c r="V26" s="33">
        <f t="shared" si="1"/>
        <v>120</v>
      </c>
      <c r="W26" s="31">
        <v>1</v>
      </c>
      <c r="X26" s="33">
        <v>250</v>
      </c>
      <c r="Y26" s="31"/>
      <c r="Z26" s="31"/>
      <c r="AA26" s="17"/>
      <c r="AB26" s="17"/>
      <c r="AC26" s="17"/>
      <c r="AD26" s="16">
        <f t="shared" si="9"/>
        <v>1</v>
      </c>
      <c r="AE26" s="16">
        <f t="shared" si="10"/>
        <v>250</v>
      </c>
      <c r="AF26" s="16">
        <f t="shared" si="11"/>
        <v>0</v>
      </c>
    </row>
    <row r="27" spans="1:32" s="16" customFormat="1" x14ac:dyDescent="0.25">
      <c r="A27" s="23">
        <v>23</v>
      </c>
      <c r="B27" s="24" t="s">
        <v>34</v>
      </c>
      <c r="C27" s="15">
        <v>5</v>
      </c>
      <c r="D27" s="23">
        <f t="shared" si="3"/>
        <v>50</v>
      </c>
      <c r="E27" s="15">
        <v>5</v>
      </c>
      <c r="F27" s="23">
        <f t="shared" si="4"/>
        <v>50</v>
      </c>
      <c r="G27" s="15"/>
      <c r="H27" s="23">
        <f t="shared" si="5"/>
        <v>0</v>
      </c>
      <c r="I27" s="15">
        <v>1</v>
      </c>
      <c r="J27" s="23">
        <f t="shared" si="6"/>
        <v>5</v>
      </c>
      <c r="K27" s="15">
        <v>3</v>
      </c>
      <c r="L27" s="23">
        <f t="shared" si="7"/>
        <v>30</v>
      </c>
      <c r="M27" s="15">
        <v>3</v>
      </c>
      <c r="N27" s="23">
        <f t="shared" si="0"/>
        <v>30</v>
      </c>
      <c r="O27" s="31">
        <v>3</v>
      </c>
      <c r="P27" s="33">
        <f t="shared" si="22"/>
        <v>30</v>
      </c>
      <c r="Q27" s="31">
        <v>500</v>
      </c>
      <c r="R27" s="31"/>
      <c r="S27" s="31">
        <v>6</v>
      </c>
      <c r="T27" s="33">
        <f t="shared" si="8"/>
        <v>60</v>
      </c>
      <c r="U27" s="31">
        <v>6</v>
      </c>
      <c r="V27" s="33">
        <f t="shared" si="1"/>
        <v>60</v>
      </c>
      <c r="W27" s="31">
        <v>2</v>
      </c>
      <c r="X27" s="33">
        <v>250</v>
      </c>
      <c r="Y27" s="31"/>
      <c r="Z27" s="31"/>
      <c r="AA27" s="17"/>
      <c r="AB27" s="17"/>
      <c r="AC27" s="17"/>
      <c r="AD27" s="16">
        <f t="shared" si="9"/>
        <v>1</v>
      </c>
      <c r="AE27" s="16">
        <f t="shared" si="10"/>
        <v>250</v>
      </c>
      <c r="AF27" s="16">
        <f t="shared" si="11"/>
        <v>0</v>
      </c>
    </row>
    <row r="28" spans="1:32" s="16" customFormat="1" x14ac:dyDescent="0.25">
      <c r="A28" s="23">
        <v>24</v>
      </c>
      <c r="B28" s="24" t="s">
        <v>35</v>
      </c>
      <c r="C28" s="15">
        <v>2</v>
      </c>
      <c r="D28" s="23">
        <f t="shared" si="3"/>
        <v>20</v>
      </c>
      <c r="E28" s="15">
        <v>2</v>
      </c>
      <c r="F28" s="23">
        <f t="shared" si="4"/>
        <v>20</v>
      </c>
      <c r="G28" s="15">
        <v>1</v>
      </c>
      <c r="H28" s="23">
        <f t="shared" si="5"/>
        <v>10</v>
      </c>
      <c r="I28" s="15">
        <v>1</v>
      </c>
      <c r="J28" s="23">
        <f t="shared" si="6"/>
        <v>5</v>
      </c>
      <c r="K28" s="15">
        <v>2</v>
      </c>
      <c r="L28" s="23">
        <f t="shared" si="7"/>
        <v>20</v>
      </c>
      <c r="M28" s="15">
        <v>2</v>
      </c>
      <c r="N28" s="23">
        <f t="shared" si="0"/>
        <v>20</v>
      </c>
      <c r="O28" s="31">
        <v>2</v>
      </c>
      <c r="P28" s="33">
        <f t="shared" si="22"/>
        <v>20</v>
      </c>
      <c r="Q28" s="31">
        <v>310</v>
      </c>
      <c r="R28" s="31">
        <v>4308</v>
      </c>
      <c r="S28" s="31">
        <v>18</v>
      </c>
      <c r="T28" s="33">
        <f t="shared" si="8"/>
        <v>180</v>
      </c>
      <c r="U28" s="31">
        <v>9</v>
      </c>
      <c r="V28" s="33">
        <f t="shared" si="1"/>
        <v>90</v>
      </c>
      <c r="W28" s="31">
        <v>1</v>
      </c>
      <c r="X28" s="33">
        <v>250</v>
      </c>
      <c r="Y28" s="31"/>
      <c r="Z28" s="31"/>
      <c r="AA28" s="17"/>
      <c r="AB28" s="17"/>
      <c r="AC28" s="17"/>
      <c r="AD28" s="16">
        <f t="shared" si="9"/>
        <v>1</v>
      </c>
      <c r="AE28" s="16">
        <f t="shared" si="10"/>
        <v>250</v>
      </c>
      <c r="AF28" s="16">
        <f t="shared" si="11"/>
        <v>0</v>
      </c>
    </row>
    <row r="29" spans="1:32" s="16" customFormat="1" x14ac:dyDescent="0.25">
      <c r="A29" s="23">
        <v>25</v>
      </c>
      <c r="B29" s="24" t="s">
        <v>36</v>
      </c>
      <c r="C29" s="15">
        <v>3</v>
      </c>
      <c r="D29" s="23">
        <f t="shared" si="3"/>
        <v>30</v>
      </c>
      <c r="E29" s="15">
        <v>3</v>
      </c>
      <c r="F29" s="23">
        <f t="shared" si="4"/>
        <v>30</v>
      </c>
      <c r="G29" s="15">
        <v>1</v>
      </c>
      <c r="H29" s="23">
        <f t="shared" si="5"/>
        <v>10</v>
      </c>
      <c r="I29" s="15">
        <v>1</v>
      </c>
      <c r="J29" s="23">
        <f t="shared" si="6"/>
        <v>5</v>
      </c>
      <c r="K29" s="15">
        <v>3</v>
      </c>
      <c r="L29" s="23">
        <f t="shared" si="7"/>
        <v>30</v>
      </c>
      <c r="M29" s="15">
        <v>3</v>
      </c>
      <c r="N29" s="23">
        <f t="shared" si="0"/>
        <v>30</v>
      </c>
      <c r="O29" s="31">
        <v>3</v>
      </c>
      <c r="P29" s="33">
        <f t="shared" si="22"/>
        <v>30</v>
      </c>
      <c r="Q29" s="31">
        <v>300</v>
      </c>
      <c r="R29" s="31">
        <v>800</v>
      </c>
      <c r="S29" s="31">
        <v>2</v>
      </c>
      <c r="T29" s="33">
        <f t="shared" si="8"/>
        <v>20</v>
      </c>
      <c r="U29" s="31">
        <v>6</v>
      </c>
      <c r="V29" s="33">
        <f t="shared" si="1"/>
        <v>60</v>
      </c>
      <c r="W29" s="31"/>
      <c r="X29" s="33">
        <f t="shared" si="2"/>
        <v>0</v>
      </c>
      <c r="Y29" s="31"/>
      <c r="Z29" s="31"/>
      <c r="AA29" s="17"/>
      <c r="AB29" s="17"/>
      <c r="AC29" s="17"/>
      <c r="AD29" s="16">
        <f t="shared" si="9"/>
        <v>0</v>
      </c>
      <c r="AE29" s="16">
        <f t="shared" si="10"/>
        <v>0</v>
      </c>
      <c r="AF29" s="16">
        <f t="shared" si="11"/>
        <v>0</v>
      </c>
    </row>
    <row r="30" spans="1:32" s="16" customFormat="1" x14ac:dyDescent="0.25">
      <c r="A30" s="23">
        <v>26</v>
      </c>
      <c r="B30" s="24" t="s">
        <v>37</v>
      </c>
      <c r="C30" s="15">
        <v>2</v>
      </c>
      <c r="D30" s="23">
        <f t="shared" si="3"/>
        <v>20</v>
      </c>
      <c r="E30" s="15">
        <v>2</v>
      </c>
      <c r="F30" s="23">
        <f t="shared" si="4"/>
        <v>20</v>
      </c>
      <c r="G30" s="15">
        <v>1</v>
      </c>
      <c r="H30" s="23">
        <f t="shared" si="5"/>
        <v>10</v>
      </c>
      <c r="I30" s="15">
        <v>1</v>
      </c>
      <c r="J30" s="23">
        <f t="shared" si="6"/>
        <v>5</v>
      </c>
      <c r="K30" s="15"/>
      <c r="L30" s="23">
        <f t="shared" si="7"/>
        <v>0</v>
      </c>
      <c r="M30" s="15">
        <v>3</v>
      </c>
      <c r="N30" s="23">
        <f t="shared" si="0"/>
        <v>30</v>
      </c>
      <c r="O30" s="31">
        <v>3</v>
      </c>
      <c r="P30" s="33">
        <f t="shared" si="22"/>
        <v>30</v>
      </c>
      <c r="Q30" s="31">
        <v>500</v>
      </c>
      <c r="R30" s="31"/>
      <c r="S30" s="31">
        <v>2</v>
      </c>
      <c r="T30" s="33">
        <f t="shared" si="8"/>
        <v>20</v>
      </c>
      <c r="U30" s="31">
        <v>2</v>
      </c>
      <c r="V30" s="33">
        <f t="shared" si="1"/>
        <v>20</v>
      </c>
      <c r="W30" s="31"/>
      <c r="X30" s="33">
        <f t="shared" si="2"/>
        <v>0</v>
      </c>
      <c r="Y30" s="31"/>
      <c r="Z30" s="31"/>
      <c r="AA30" s="17"/>
      <c r="AB30" s="17"/>
      <c r="AC30" s="17"/>
      <c r="AD30" s="16">
        <f t="shared" si="9"/>
        <v>0</v>
      </c>
      <c r="AE30" s="16">
        <f t="shared" si="10"/>
        <v>0</v>
      </c>
      <c r="AF30" s="16">
        <f t="shared" si="11"/>
        <v>0</v>
      </c>
    </row>
    <row r="31" spans="1:32" s="16" customFormat="1" ht="15" customHeight="1" x14ac:dyDescent="0.25">
      <c r="A31" s="23">
        <v>27</v>
      </c>
      <c r="B31" s="24" t="s">
        <v>38</v>
      </c>
      <c r="C31" s="15">
        <v>1</v>
      </c>
      <c r="D31" s="23">
        <f t="shared" si="3"/>
        <v>10</v>
      </c>
      <c r="E31" s="15">
        <v>1</v>
      </c>
      <c r="F31" s="23">
        <f t="shared" si="4"/>
        <v>10</v>
      </c>
      <c r="G31" s="15">
        <v>1</v>
      </c>
      <c r="H31" s="23">
        <f t="shared" si="5"/>
        <v>10</v>
      </c>
      <c r="I31" s="15">
        <v>1</v>
      </c>
      <c r="J31" s="23">
        <f t="shared" si="6"/>
        <v>5</v>
      </c>
      <c r="K31" s="15">
        <v>1</v>
      </c>
      <c r="L31" s="23">
        <f t="shared" si="7"/>
        <v>10</v>
      </c>
      <c r="M31" s="15">
        <v>1</v>
      </c>
      <c r="N31" s="23">
        <f t="shared" si="0"/>
        <v>10</v>
      </c>
      <c r="O31" s="31">
        <v>1</v>
      </c>
      <c r="P31" s="33">
        <f t="shared" si="22"/>
        <v>10</v>
      </c>
      <c r="Q31" s="31">
        <v>200</v>
      </c>
      <c r="R31" s="31">
        <v>200</v>
      </c>
      <c r="S31" s="31">
        <v>1</v>
      </c>
      <c r="T31" s="33">
        <f t="shared" si="8"/>
        <v>10</v>
      </c>
      <c r="U31" s="31">
        <v>6</v>
      </c>
      <c r="V31" s="33">
        <f t="shared" si="1"/>
        <v>60</v>
      </c>
      <c r="W31" s="31">
        <v>1</v>
      </c>
      <c r="X31" s="33">
        <v>250</v>
      </c>
      <c r="Y31" s="31"/>
      <c r="Z31" s="31"/>
      <c r="AA31" s="17"/>
      <c r="AB31" s="17"/>
      <c r="AC31" s="17"/>
      <c r="AD31" s="16">
        <f t="shared" si="9"/>
        <v>1</v>
      </c>
      <c r="AE31" s="16">
        <f t="shared" si="10"/>
        <v>250</v>
      </c>
      <c r="AF31" s="16">
        <f t="shared" si="11"/>
        <v>0</v>
      </c>
    </row>
    <row r="32" spans="1:32" s="16" customFormat="1" x14ac:dyDescent="0.25">
      <c r="A32" s="23">
        <v>28</v>
      </c>
      <c r="B32" s="24" t="s">
        <v>39</v>
      </c>
      <c r="C32" s="15">
        <v>4</v>
      </c>
      <c r="D32" s="23">
        <f t="shared" si="3"/>
        <v>40</v>
      </c>
      <c r="E32" s="15">
        <v>4</v>
      </c>
      <c r="F32" s="23">
        <f t="shared" si="4"/>
        <v>40</v>
      </c>
      <c r="G32" s="15">
        <v>4</v>
      </c>
      <c r="H32" s="23">
        <f t="shared" si="5"/>
        <v>40</v>
      </c>
      <c r="I32" s="15">
        <v>1</v>
      </c>
      <c r="J32" s="23">
        <f t="shared" si="6"/>
        <v>5</v>
      </c>
      <c r="K32" s="15">
        <v>4</v>
      </c>
      <c r="L32" s="23">
        <f t="shared" si="7"/>
        <v>40</v>
      </c>
      <c r="M32" s="15">
        <v>2</v>
      </c>
      <c r="N32" s="23">
        <f t="shared" si="0"/>
        <v>20</v>
      </c>
      <c r="O32" s="31">
        <v>4</v>
      </c>
      <c r="P32" s="33">
        <f t="shared" si="22"/>
        <v>40</v>
      </c>
      <c r="Q32" s="31">
        <v>500</v>
      </c>
      <c r="R32" s="31">
        <v>3500</v>
      </c>
      <c r="S32" s="31">
        <v>4</v>
      </c>
      <c r="T32" s="33">
        <f t="shared" si="8"/>
        <v>40</v>
      </c>
      <c r="U32" s="31">
        <v>6</v>
      </c>
      <c r="V32" s="33">
        <f t="shared" si="1"/>
        <v>60</v>
      </c>
      <c r="W32" s="31">
        <v>1</v>
      </c>
      <c r="X32" s="33">
        <v>250</v>
      </c>
      <c r="Y32" s="31"/>
      <c r="Z32" s="31"/>
      <c r="AA32" s="17"/>
      <c r="AB32" s="17"/>
      <c r="AC32" s="17"/>
      <c r="AD32" s="16">
        <f t="shared" si="9"/>
        <v>1</v>
      </c>
      <c r="AE32" s="16">
        <f t="shared" si="10"/>
        <v>250</v>
      </c>
      <c r="AF32" s="16">
        <f t="shared" si="11"/>
        <v>0</v>
      </c>
    </row>
    <row r="33" spans="1:32" s="16" customFormat="1" x14ac:dyDescent="0.25">
      <c r="A33" s="23">
        <v>29</v>
      </c>
      <c r="B33" s="24" t="s">
        <v>40</v>
      </c>
      <c r="C33" s="15">
        <v>3</v>
      </c>
      <c r="D33" s="23">
        <f t="shared" si="3"/>
        <v>30</v>
      </c>
      <c r="E33" s="15">
        <v>3</v>
      </c>
      <c r="F33" s="23">
        <f t="shared" si="4"/>
        <v>30</v>
      </c>
      <c r="G33" s="15"/>
      <c r="H33" s="23">
        <f t="shared" si="5"/>
        <v>0</v>
      </c>
      <c r="I33" s="15"/>
      <c r="J33" s="23">
        <f t="shared" si="6"/>
        <v>0</v>
      </c>
      <c r="K33" s="15"/>
      <c r="L33" s="23">
        <f t="shared" si="7"/>
        <v>0</v>
      </c>
      <c r="M33" s="15"/>
      <c r="N33" s="23">
        <f t="shared" si="0"/>
        <v>0</v>
      </c>
      <c r="O33" s="31">
        <v>2</v>
      </c>
      <c r="P33" s="33">
        <f t="shared" si="22"/>
        <v>20</v>
      </c>
      <c r="Q33" s="31">
        <v>200</v>
      </c>
      <c r="R33" s="31">
        <v>800</v>
      </c>
      <c r="S33" s="31">
        <v>3</v>
      </c>
      <c r="T33" s="33">
        <f t="shared" si="8"/>
        <v>30</v>
      </c>
      <c r="U33" s="31">
        <v>8</v>
      </c>
      <c r="V33" s="33">
        <f t="shared" si="1"/>
        <v>80</v>
      </c>
      <c r="W33" s="31"/>
      <c r="X33" s="33">
        <f t="shared" si="2"/>
        <v>0</v>
      </c>
      <c r="Y33" s="31"/>
      <c r="Z33" s="31"/>
      <c r="AA33" s="17"/>
      <c r="AB33" s="17"/>
      <c r="AC33" s="17"/>
      <c r="AD33" s="16">
        <f t="shared" si="9"/>
        <v>0</v>
      </c>
      <c r="AE33" s="16">
        <f t="shared" si="10"/>
        <v>0</v>
      </c>
      <c r="AF33" s="16">
        <f t="shared" si="11"/>
        <v>0</v>
      </c>
    </row>
    <row r="34" spans="1:32" s="16" customFormat="1" ht="16.899999999999999" customHeight="1" x14ac:dyDescent="0.25">
      <c r="A34" s="23">
        <v>30</v>
      </c>
      <c r="B34" s="24" t="s">
        <v>41</v>
      </c>
      <c r="C34" s="15">
        <v>1</v>
      </c>
      <c r="D34" s="23">
        <f t="shared" si="3"/>
        <v>10</v>
      </c>
      <c r="E34" s="15">
        <v>1</v>
      </c>
      <c r="F34" s="23">
        <f t="shared" si="4"/>
        <v>10</v>
      </c>
      <c r="G34" s="15">
        <v>1</v>
      </c>
      <c r="H34" s="23">
        <f t="shared" si="5"/>
        <v>10</v>
      </c>
      <c r="I34" s="15">
        <v>1</v>
      </c>
      <c r="J34" s="23">
        <f t="shared" si="6"/>
        <v>5</v>
      </c>
      <c r="K34" s="15">
        <v>1</v>
      </c>
      <c r="L34" s="23">
        <f t="shared" si="7"/>
        <v>10</v>
      </c>
      <c r="M34" s="15">
        <v>1</v>
      </c>
      <c r="N34" s="23">
        <f t="shared" si="0"/>
        <v>10</v>
      </c>
      <c r="O34" s="31">
        <v>1</v>
      </c>
      <c r="P34" s="33">
        <f t="shared" si="22"/>
        <v>10</v>
      </c>
      <c r="Q34" s="31">
        <v>100</v>
      </c>
      <c r="R34" s="31">
        <v>50</v>
      </c>
      <c r="S34" s="31">
        <v>1</v>
      </c>
      <c r="T34" s="33">
        <f t="shared" si="8"/>
        <v>10</v>
      </c>
      <c r="U34" s="31">
        <v>6</v>
      </c>
      <c r="V34" s="33">
        <f t="shared" si="1"/>
        <v>60</v>
      </c>
      <c r="W34" s="31">
        <v>1</v>
      </c>
      <c r="X34" s="33">
        <v>250</v>
      </c>
      <c r="Y34" s="31"/>
      <c r="Z34" s="31"/>
      <c r="AA34" s="31"/>
      <c r="AB34" s="31"/>
      <c r="AC34" s="31"/>
      <c r="AD34" s="16">
        <f t="shared" si="9"/>
        <v>1</v>
      </c>
      <c r="AE34" s="16">
        <f t="shared" si="10"/>
        <v>250</v>
      </c>
      <c r="AF34" s="16">
        <f t="shared" si="11"/>
        <v>0</v>
      </c>
    </row>
    <row r="35" spans="1:32" s="16" customFormat="1" x14ac:dyDescent="0.25">
      <c r="A35" s="23">
        <v>31</v>
      </c>
      <c r="B35" s="24" t="s">
        <v>42</v>
      </c>
      <c r="C35" s="15">
        <v>12</v>
      </c>
      <c r="D35" s="23">
        <f t="shared" si="3"/>
        <v>120</v>
      </c>
      <c r="E35" s="15">
        <v>12</v>
      </c>
      <c r="F35" s="23">
        <f t="shared" si="4"/>
        <v>120</v>
      </c>
      <c r="G35" s="15"/>
      <c r="H35" s="23">
        <f t="shared" si="5"/>
        <v>0</v>
      </c>
      <c r="I35" s="15">
        <v>2</v>
      </c>
      <c r="J35" s="23">
        <f t="shared" si="6"/>
        <v>10</v>
      </c>
      <c r="K35" s="15">
        <v>12</v>
      </c>
      <c r="L35" s="23">
        <f t="shared" si="7"/>
        <v>120</v>
      </c>
      <c r="M35" s="15">
        <v>12</v>
      </c>
      <c r="N35" s="23">
        <f t="shared" si="0"/>
        <v>120</v>
      </c>
      <c r="O35" s="31">
        <v>10</v>
      </c>
      <c r="P35" s="33">
        <f t="shared" si="22"/>
        <v>100</v>
      </c>
      <c r="Q35" s="31">
        <v>500</v>
      </c>
      <c r="R35" s="31">
        <v>2300</v>
      </c>
      <c r="S35" s="31">
        <v>15</v>
      </c>
      <c r="T35" s="33">
        <f t="shared" si="8"/>
        <v>150</v>
      </c>
      <c r="U35" s="31">
        <v>6</v>
      </c>
      <c r="V35" s="33">
        <f t="shared" si="1"/>
        <v>60</v>
      </c>
      <c r="W35" s="31">
        <v>2</v>
      </c>
      <c r="X35" s="33">
        <v>250</v>
      </c>
      <c r="Y35" s="31"/>
      <c r="Z35" s="31"/>
      <c r="AA35" s="17"/>
      <c r="AB35" s="17"/>
      <c r="AC35" s="17"/>
      <c r="AD35" s="16">
        <f t="shared" si="9"/>
        <v>1</v>
      </c>
      <c r="AE35" s="16">
        <f t="shared" si="10"/>
        <v>250</v>
      </c>
      <c r="AF35" s="16">
        <f t="shared" si="11"/>
        <v>0</v>
      </c>
    </row>
    <row r="36" spans="1:32" s="16" customFormat="1" x14ac:dyDescent="0.25">
      <c r="A36" s="23">
        <v>32</v>
      </c>
      <c r="B36" s="24" t="s">
        <v>43</v>
      </c>
      <c r="C36" s="15">
        <v>4</v>
      </c>
      <c r="D36" s="23">
        <f t="shared" si="3"/>
        <v>40</v>
      </c>
      <c r="E36" s="15">
        <v>4</v>
      </c>
      <c r="F36" s="23">
        <f t="shared" si="4"/>
        <v>40</v>
      </c>
      <c r="G36" s="15">
        <v>4</v>
      </c>
      <c r="H36" s="23">
        <f t="shared" si="5"/>
        <v>40</v>
      </c>
      <c r="I36" s="15">
        <v>1</v>
      </c>
      <c r="J36" s="23">
        <f t="shared" si="6"/>
        <v>5</v>
      </c>
      <c r="K36" s="15">
        <v>4</v>
      </c>
      <c r="L36" s="23">
        <f t="shared" si="7"/>
        <v>40</v>
      </c>
      <c r="M36" s="15">
        <v>4</v>
      </c>
      <c r="N36" s="23">
        <f t="shared" si="0"/>
        <v>40</v>
      </c>
      <c r="O36" s="31">
        <v>4</v>
      </c>
      <c r="P36" s="33">
        <f t="shared" si="22"/>
        <v>40</v>
      </c>
      <c r="Q36" s="31">
        <v>800</v>
      </c>
      <c r="R36" s="31">
        <v>1600</v>
      </c>
      <c r="S36" s="31">
        <v>4</v>
      </c>
      <c r="T36" s="33">
        <f t="shared" si="8"/>
        <v>40</v>
      </c>
      <c r="U36" s="31">
        <v>6</v>
      </c>
      <c r="V36" s="33">
        <f t="shared" si="1"/>
        <v>60</v>
      </c>
      <c r="W36" s="31">
        <v>1</v>
      </c>
      <c r="X36" s="33">
        <v>250</v>
      </c>
      <c r="Y36" s="31"/>
      <c r="Z36" s="31"/>
      <c r="AA36" s="17"/>
      <c r="AB36" s="17"/>
      <c r="AC36" s="17"/>
      <c r="AD36" s="16">
        <f t="shared" si="9"/>
        <v>1</v>
      </c>
      <c r="AE36" s="16">
        <f t="shared" si="10"/>
        <v>250</v>
      </c>
      <c r="AF36" s="16">
        <f t="shared" si="11"/>
        <v>0</v>
      </c>
    </row>
    <row r="37" spans="1:32" s="16" customFormat="1" x14ac:dyDescent="0.25">
      <c r="A37" s="23">
        <v>33</v>
      </c>
      <c r="B37" s="24" t="s">
        <v>44</v>
      </c>
      <c r="C37" s="15">
        <v>2</v>
      </c>
      <c r="D37" s="23">
        <f t="shared" si="3"/>
        <v>20</v>
      </c>
      <c r="E37" s="15">
        <v>2</v>
      </c>
      <c r="F37" s="23">
        <f t="shared" si="4"/>
        <v>20</v>
      </c>
      <c r="G37" s="15">
        <v>2</v>
      </c>
      <c r="H37" s="23">
        <f t="shared" si="5"/>
        <v>20</v>
      </c>
      <c r="I37" s="15">
        <v>1</v>
      </c>
      <c r="J37" s="23">
        <f t="shared" si="6"/>
        <v>5</v>
      </c>
      <c r="K37" s="15">
        <v>2</v>
      </c>
      <c r="L37" s="23">
        <f t="shared" si="7"/>
        <v>20</v>
      </c>
      <c r="M37" s="15">
        <v>2</v>
      </c>
      <c r="N37" s="23">
        <f t="shared" si="0"/>
        <v>20</v>
      </c>
      <c r="O37" s="31">
        <v>2</v>
      </c>
      <c r="P37" s="33">
        <f t="shared" si="22"/>
        <v>20</v>
      </c>
      <c r="Q37" s="31">
        <v>250</v>
      </c>
      <c r="R37" s="31">
        <v>700</v>
      </c>
      <c r="S37" s="31">
        <v>2</v>
      </c>
      <c r="T37" s="33">
        <f t="shared" si="8"/>
        <v>20</v>
      </c>
      <c r="U37" s="31">
        <v>6</v>
      </c>
      <c r="V37" s="33">
        <f t="shared" si="1"/>
        <v>60</v>
      </c>
      <c r="W37" s="31"/>
      <c r="X37" s="33">
        <f t="shared" si="2"/>
        <v>0</v>
      </c>
      <c r="Y37" s="31"/>
      <c r="Z37" s="31"/>
      <c r="AA37" s="17"/>
      <c r="AB37" s="17"/>
      <c r="AC37" s="17"/>
      <c r="AD37" s="16">
        <f t="shared" si="9"/>
        <v>0</v>
      </c>
      <c r="AE37" s="16">
        <f t="shared" si="10"/>
        <v>0</v>
      </c>
      <c r="AF37" s="16">
        <f t="shared" si="11"/>
        <v>0</v>
      </c>
    </row>
    <row r="38" spans="1:32" s="16" customFormat="1" x14ac:dyDescent="0.25">
      <c r="A38" s="23">
        <v>34</v>
      </c>
      <c r="B38" s="24" t="s">
        <v>45</v>
      </c>
      <c r="C38" s="15">
        <v>1</v>
      </c>
      <c r="D38" s="23">
        <f t="shared" si="3"/>
        <v>10</v>
      </c>
      <c r="E38" s="15">
        <v>1</v>
      </c>
      <c r="F38" s="23">
        <f t="shared" si="4"/>
        <v>10</v>
      </c>
      <c r="G38" s="15">
        <v>1</v>
      </c>
      <c r="H38" s="23">
        <f t="shared" si="5"/>
        <v>10</v>
      </c>
      <c r="I38" s="15">
        <v>1</v>
      </c>
      <c r="J38" s="23">
        <f t="shared" si="6"/>
        <v>5</v>
      </c>
      <c r="K38" s="15">
        <v>1</v>
      </c>
      <c r="L38" s="23">
        <f t="shared" si="7"/>
        <v>10</v>
      </c>
      <c r="M38" s="15">
        <v>1</v>
      </c>
      <c r="N38" s="23">
        <f t="shared" si="0"/>
        <v>10</v>
      </c>
      <c r="O38" s="31">
        <v>1</v>
      </c>
      <c r="P38" s="33">
        <f t="shared" si="22"/>
        <v>10</v>
      </c>
      <c r="Q38" s="31">
        <v>100</v>
      </c>
      <c r="R38" s="31"/>
      <c r="S38" s="31">
        <v>2</v>
      </c>
      <c r="T38" s="33">
        <f t="shared" si="8"/>
        <v>20</v>
      </c>
      <c r="U38" s="31">
        <v>6</v>
      </c>
      <c r="V38" s="33">
        <f t="shared" si="1"/>
        <v>60</v>
      </c>
      <c r="W38" s="31">
        <v>1</v>
      </c>
      <c r="X38" s="33">
        <v>250</v>
      </c>
      <c r="Y38" s="31"/>
      <c r="Z38" s="31"/>
      <c r="AA38" s="17"/>
      <c r="AB38" s="17"/>
      <c r="AC38" s="17"/>
      <c r="AD38" s="16">
        <f t="shared" si="9"/>
        <v>1</v>
      </c>
      <c r="AE38" s="16">
        <f t="shared" si="10"/>
        <v>250</v>
      </c>
      <c r="AF38" s="16">
        <f t="shared" si="11"/>
        <v>0</v>
      </c>
    </row>
    <row r="39" spans="1:32" s="16" customFormat="1" x14ac:dyDescent="0.25">
      <c r="A39" s="23">
        <v>35</v>
      </c>
      <c r="B39" s="24" t="s">
        <v>46</v>
      </c>
      <c r="C39" s="15">
        <v>6</v>
      </c>
      <c r="D39" s="23">
        <f t="shared" si="3"/>
        <v>60</v>
      </c>
      <c r="E39" s="15">
        <v>6</v>
      </c>
      <c r="F39" s="23">
        <f t="shared" si="4"/>
        <v>60</v>
      </c>
      <c r="G39" s="15">
        <v>12</v>
      </c>
      <c r="H39" s="23">
        <f t="shared" si="5"/>
        <v>120</v>
      </c>
      <c r="I39" s="15">
        <v>1</v>
      </c>
      <c r="J39" s="23">
        <f t="shared" si="6"/>
        <v>5</v>
      </c>
      <c r="K39" s="15">
        <v>1</v>
      </c>
      <c r="L39" s="23">
        <f t="shared" si="7"/>
        <v>10</v>
      </c>
      <c r="M39" s="15">
        <v>6</v>
      </c>
      <c r="N39" s="23">
        <f t="shared" si="0"/>
        <v>60</v>
      </c>
      <c r="O39" s="31">
        <v>3</v>
      </c>
      <c r="P39" s="33">
        <f t="shared" si="22"/>
        <v>30</v>
      </c>
      <c r="Q39" s="31">
        <v>1000</v>
      </c>
      <c r="R39" s="31"/>
      <c r="S39" s="31">
        <v>6</v>
      </c>
      <c r="T39" s="33">
        <f t="shared" si="8"/>
        <v>60</v>
      </c>
      <c r="U39" s="31">
        <v>6</v>
      </c>
      <c r="V39" s="33">
        <f t="shared" si="1"/>
        <v>60</v>
      </c>
      <c r="W39" s="31">
        <v>1</v>
      </c>
      <c r="X39" s="33">
        <v>250</v>
      </c>
      <c r="Y39" s="31"/>
      <c r="Z39" s="31"/>
      <c r="AA39" s="17"/>
      <c r="AB39" s="17"/>
      <c r="AC39" s="17"/>
      <c r="AD39" s="16">
        <f t="shared" si="9"/>
        <v>1</v>
      </c>
      <c r="AE39" s="16">
        <f t="shared" si="10"/>
        <v>250</v>
      </c>
      <c r="AF39" s="16">
        <f t="shared" si="11"/>
        <v>0</v>
      </c>
    </row>
    <row r="40" spans="1:32" s="16" customFormat="1" ht="15" customHeight="1" x14ac:dyDescent="0.25">
      <c r="A40" s="23">
        <v>36</v>
      </c>
      <c r="B40" s="24" t="s">
        <v>47</v>
      </c>
      <c r="C40" s="15">
        <v>4</v>
      </c>
      <c r="D40" s="23">
        <f t="shared" si="3"/>
        <v>40</v>
      </c>
      <c r="E40" s="15">
        <v>4</v>
      </c>
      <c r="F40" s="23">
        <f t="shared" si="4"/>
        <v>40</v>
      </c>
      <c r="G40" s="15">
        <v>2</v>
      </c>
      <c r="H40" s="23">
        <f t="shared" si="5"/>
        <v>20</v>
      </c>
      <c r="I40" s="15"/>
      <c r="J40" s="23">
        <f t="shared" si="6"/>
        <v>0</v>
      </c>
      <c r="K40" s="15">
        <v>4</v>
      </c>
      <c r="L40" s="23">
        <f t="shared" si="7"/>
        <v>40</v>
      </c>
      <c r="M40" s="15">
        <v>4</v>
      </c>
      <c r="N40" s="23">
        <f t="shared" si="0"/>
        <v>40</v>
      </c>
      <c r="O40" s="31">
        <v>5</v>
      </c>
      <c r="P40" s="33">
        <f t="shared" si="22"/>
        <v>50</v>
      </c>
      <c r="Q40" s="31">
        <v>500</v>
      </c>
      <c r="R40" s="31">
        <v>2000</v>
      </c>
      <c r="S40" s="31">
        <v>8</v>
      </c>
      <c r="T40" s="33">
        <f t="shared" si="8"/>
        <v>80</v>
      </c>
      <c r="U40" s="31">
        <v>14</v>
      </c>
      <c r="V40" s="33">
        <f t="shared" si="1"/>
        <v>140</v>
      </c>
      <c r="W40" s="31">
        <v>2</v>
      </c>
      <c r="X40" s="33">
        <v>250</v>
      </c>
      <c r="Y40" s="31"/>
      <c r="Z40" s="31"/>
      <c r="AA40" s="17"/>
      <c r="AB40" s="17"/>
      <c r="AC40" s="17"/>
      <c r="AD40" s="16">
        <f t="shared" si="9"/>
        <v>1</v>
      </c>
      <c r="AE40" s="16">
        <f t="shared" si="10"/>
        <v>250</v>
      </c>
      <c r="AF40" s="16">
        <f t="shared" si="11"/>
        <v>0</v>
      </c>
    </row>
    <row r="41" spans="1:32" s="16" customFormat="1" x14ac:dyDescent="0.25">
      <c r="A41" s="23">
        <v>37</v>
      </c>
      <c r="B41" s="24" t="s">
        <v>48</v>
      </c>
      <c r="C41" s="15">
        <v>2</v>
      </c>
      <c r="D41" s="23">
        <f t="shared" si="3"/>
        <v>20</v>
      </c>
      <c r="E41" s="15">
        <v>2</v>
      </c>
      <c r="F41" s="23">
        <f t="shared" si="4"/>
        <v>20</v>
      </c>
      <c r="G41" s="15">
        <v>1</v>
      </c>
      <c r="H41" s="23">
        <f t="shared" si="5"/>
        <v>10</v>
      </c>
      <c r="I41" s="15">
        <v>1</v>
      </c>
      <c r="J41" s="23">
        <f t="shared" si="6"/>
        <v>5</v>
      </c>
      <c r="K41" s="15">
        <v>2</v>
      </c>
      <c r="L41" s="23">
        <f t="shared" si="7"/>
        <v>20</v>
      </c>
      <c r="M41" s="15">
        <v>2</v>
      </c>
      <c r="N41" s="23">
        <f t="shared" si="0"/>
        <v>20</v>
      </c>
      <c r="O41" s="31">
        <v>2</v>
      </c>
      <c r="P41" s="33">
        <f t="shared" si="22"/>
        <v>20</v>
      </c>
      <c r="Q41" s="31">
        <v>350</v>
      </c>
      <c r="R41" s="31">
        <v>1050</v>
      </c>
      <c r="S41" s="31">
        <v>2</v>
      </c>
      <c r="T41" s="33">
        <f t="shared" si="8"/>
        <v>20</v>
      </c>
      <c r="U41" s="31">
        <v>6</v>
      </c>
      <c r="V41" s="33">
        <f t="shared" si="1"/>
        <v>60</v>
      </c>
      <c r="W41" s="31">
        <v>2</v>
      </c>
      <c r="X41" s="33">
        <v>250</v>
      </c>
      <c r="Y41" s="31"/>
      <c r="Z41" s="31"/>
      <c r="AA41" s="17"/>
      <c r="AB41" s="17"/>
      <c r="AC41" s="17"/>
      <c r="AD41" s="16">
        <f t="shared" si="9"/>
        <v>1</v>
      </c>
      <c r="AE41" s="16">
        <f t="shared" si="10"/>
        <v>250</v>
      </c>
      <c r="AF41" s="16">
        <f t="shared" si="11"/>
        <v>0</v>
      </c>
    </row>
    <row r="42" spans="1:32" s="16" customFormat="1" x14ac:dyDescent="0.25">
      <c r="A42" s="23">
        <v>38</v>
      </c>
      <c r="B42" s="24" t="s">
        <v>49</v>
      </c>
      <c r="C42" s="15">
        <v>3</v>
      </c>
      <c r="D42" s="23">
        <f t="shared" si="3"/>
        <v>30</v>
      </c>
      <c r="E42" s="15">
        <v>3</v>
      </c>
      <c r="F42" s="23">
        <f t="shared" si="4"/>
        <v>30</v>
      </c>
      <c r="G42" s="15">
        <v>2</v>
      </c>
      <c r="H42" s="23">
        <f t="shared" si="5"/>
        <v>20</v>
      </c>
      <c r="I42" s="15">
        <v>1</v>
      </c>
      <c r="J42" s="23">
        <f t="shared" si="6"/>
        <v>5</v>
      </c>
      <c r="K42" s="15">
        <v>3</v>
      </c>
      <c r="L42" s="23">
        <f t="shared" si="7"/>
        <v>30</v>
      </c>
      <c r="M42" s="15">
        <v>3</v>
      </c>
      <c r="N42" s="23">
        <f t="shared" si="0"/>
        <v>30</v>
      </c>
      <c r="O42" s="31">
        <v>3</v>
      </c>
      <c r="P42" s="33">
        <f t="shared" si="22"/>
        <v>30</v>
      </c>
      <c r="Q42" s="31">
        <v>600</v>
      </c>
      <c r="R42" s="31">
        <v>24000</v>
      </c>
      <c r="S42" s="31">
        <v>3</v>
      </c>
      <c r="T42" s="33">
        <f t="shared" si="8"/>
        <v>30</v>
      </c>
      <c r="U42" s="31">
        <v>6</v>
      </c>
      <c r="V42" s="33">
        <f t="shared" si="1"/>
        <v>60</v>
      </c>
      <c r="W42" s="31">
        <v>1</v>
      </c>
      <c r="X42" s="33">
        <v>250</v>
      </c>
      <c r="Y42" s="31"/>
      <c r="Z42" s="31"/>
      <c r="AA42" s="17"/>
      <c r="AB42" s="17"/>
      <c r="AC42" s="17"/>
      <c r="AD42" s="16">
        <f t="shared" si="9"/>
        <v>1</v>
      </c>
      <c r="AE42" s="16">
        <f t="shared" si="10"/>
        <v>250</v>
      </c>
      <c r="AF42" s="16">
        <f t="shared" si="11"/>
        <v>0</v>
      </c>
    </row>
    <row r="43" spans="1:32" s="16" customFormat="1" x14ac:dyDescent="0.25">
      <c r="A43" s="23">
        <v>39</v>
      </c>
      <c r="B43" s="24" t="s">
        <v>50</v>
      </c>
      <c r="C43" s="15">
        <v>4</v>
      </c>
      <c r="D43" s="23">
        <f t="shared" si="3"/>
        <v>40</v>
      </c>
      <c r="E43" s="15">
        <v>4</v>
      </c>
      <c r="F43" s="23">
        <f t="shared" si="4"/>
        <v>40</v>
      </c>
      <c r="G43" s="15">
        <v>1</v>
      </c>
      <c r="H43" s="23">
        <f t="shared" si="5"/>
        <v>10</v>
      </c>
      <c r="I43" s="15">
        <v>1</v>
      </c>
      <c r="J43" s="23">
        <f t="shared" si="6"/>
        <v>5</v>
      </c>
      <c r="K43" s="15">
        <v>4</v>
      </c>
      <c r="L43" s="23">
        <f t="shared" si="7"/>
        <v>40</v>
      </c>
      <c r="M43" s="15">
        <v>4</v>
      </c>
      <c r="N43" s="23">
        <f t="shared" si="0"/>
        <v>40</v>
      </c>
      <c r="O43" s="31">
        <v>4</v>
      </c>
      <c r="P43" s="33">
        <f t="shared" si="22"/>
        <v>40</v>
      </c>
      <c r="Q43" s="31">
        <v>650</v>
      </c>
      <c r="R43" s="31">
        <v>7475</v>
      </c>
      <c r="S43" s="31">
        <v>13</v>
      </c>
      <c r="T43" s="33">
        <f t="shared" si="8"/>
        <v>130</v>
      </c>
      <c r="U43" s="31">
        <v>7</v>
      </c>
      <c r="V43" s="33">
        <f t="shared" si="1"/>
        <v>70</v>
      </c>
      <c r="W43" s="31">
        <v>2</v>
      </c>
      <c r="X43" s="33">
        <v>250</v>
      </c>
      <c r="Y43" s="31"/>
      <c r="Z43" s="31"/>
      <c r="AA43" s="17"/>
      <c r="AB43" s="17"/>
      <c r="AC43" s="17"/>
      <c r="AD43" s="16">
        <f t="shared" si="9"/>
        <v>1</v>
      </c>
      <c r="AE43" s="16">
        <f t="shared" si="10"/>
        <v>250</v>
      </c>
      <c r="AF43" s="16">
        <f t="shared" si="11"/>
        <v>0</v>
      </c>
    </row>
    <row r="44" spans="1:32" s="16" customFormat="1" x14ac:dyDescent="0.25">
      <c r="A44" s="23">
        <v>40</v>
      </c>
      <c r="B44" s="24" t="s">
        <v>51</v>
      </c>
      <c r="C44" s="15">
        <v>6</v>
      </c>
      <c r="D44" s="23">
        <f t="shared" si="3"/>
        <v>60</v>
      </c>
      <c r="E44" s="15">
        <v>6</v>
      </c>
      <c r="F44" s="23">
        <f t="shared" si="4"/>
        <v>60</v>
      </c>
      <c r="G44" s="15">
        <v>2</v>
      </c>
      <c r="H44" s="23">
        <f t="shared" si="5"/>
        <v>20</v>
      </c>
      <c r="I44" s="15">
        <v>6</v>
      </c>
      <c r="J44" s="23">
        <f t="shared" si="6"/>
        <v>30</v>
      </c>
      <c r="K44" s="15">
        <v>6</v>
      </c>
      <c r="L44" s="23">
        <f t="shared" si="7"/>
        <v>60</v>
      </c>
      <c r="M44" s="15">
        <v>6</v>
      </c>
      <c r="N44" s="23">
        <f t="shared" si="0"/>
        <v>60</v>
      </c>
      <c r="O44" s="31">
        <v>6</v>
      </c>
      <c r="P44" s="33">
        <f t="shared" si="22"/>
        <v>60</v>
      </c>
      <c r="Q44" s="31">
        <v>300</v>
      </c>
      <c r="R44" s="31">
        <v>1200</v>
      </c>
      <c r="S44" s="31">
        <v>6</v>
      </c>
      <c r="T44" s="33">
        <f t="shared" si="8"/>
        <v>60</v>
      </c>
      <c r="U44" s="31">
        <v>12</v>
      </c>
      <c r="V44" s="33">
        <f t="shared" si="1"/>
        <v>120</v>
      </c>
      <c r="W44" s="31">
        <v>2</v>
      </c>
      <c r="X44" s="33">
        <v>250</v>
      </c>
      <c r="Y44" s="31"/>
      <c r="Z44" s="31"/>
      <c r="AA44" s="17"/>
      <c r="AB44" s="17"/>
      <c r="AC44" s="17"/>
      <c r="AD44" s="16">
        <f t="shared" si="9"/>
        <v>1</v>
      </c>
      <c r="AE44" s="16">
        <f t="shared" si="10"/>
        <v>250</v>
      </c>
      <c r="AF44" s="16">
        <f t="shared" si="11"/>
        <v>0</v>
      </c>
    </row>
    <row r="45" spans="1:32" s="16" customFormat="1" x14ac:dyDescent="0.25">
      <c r="A45" s="23">
        <v>41</v>
      </c>
      <c r="B45" s="24" t="s">
        <v>52</v>
      </c>
      <c r="C45" s="15">
        <v>2</v>
      </c>
      <c r="D45" s="23">
        <f t="shared" si="3"/>
        <v>20</v>
      </c>
      <c r="E45" s="15">
        <v>2</v>
      </c>
      <c r="F45" s="23">
        <f t="shared" si="4"/>
        <v>20</v>
      </c>
      <c r="G45" s="15">
        <v>1</v>
      </c>
      <c r="H45" s="23">
        <f t="shared" si="5"/>
        <v>10</v>
      </c>
      <c r="I45" s="15">
        <v>1</v>
      </c>
      <c r="J45" s="23">
        <f t="shared" si="6"/>
        <v>5</v>
      </c>
      <c r="K45" s="15">
        <v>2</v>
      </c>
      <c r="L45" s="23">
        <f t="shared" si="7"/>
        <v>20</v>
      </c>
      <c r="M45" s="15">
        <v>2</v>
      </c>
      <c r="N45" s="23">
        <f t="shared" si="0"/>
        <v>20</v>
      </c>
      <c r="O45" s="31">
        <v>2</v>
      </c>
      <c r="P45" s="33">
        <f t="shared" si="22"/>
        <v>20</v>
      </c>
      <c r="Q45" s="31">
        <v>220</v>
      </c>
      <c r="R45" s="31">
        <v>3200</v>
      </c>
      <c r="S45" s="31">
        <v>5</v>
      </c>
      <c r="T45" s="33">
        <f t="shared" si="8"/>
        <v>50</v>
      </c>
      <c r="U45" s="31">
        <v>12</v>
      </c>
      <c r="V45" s="33">
        <f t="shared" si="1"/>
        <v>120</v>
      </c>
      <c r="W45" s="31">
        <v>1</v>
      </c>
      <c r="X45" s="33">
        <v>250</v>
      </c>
      <c r="Y45" s="31"/>
      <c r="Z45" s="31"/>
      <c r="AA45" s="17"/>
      <c r="AB45" s="17"/>
      <c r="AC45" s="17"/>
      <c r="AD45" s="16">
        <f t="shared" si="9"/>
        <v>1</v>
      </c>
      <c r="AE45" s="16">
        <f t="shared" si="10"/>
        <v>250</v>
      </c>
      <c r="AF45" s="16">
        <f t="shared" si="11"/>
        <v>0</v>
      </c>
    </row>
    <row r="46" spans="1:32" s="16" customFormat="1" x14ac:dyDescent="0.25">
      <c r="A46" s="23">
        <v>42</v>
      </c>
      <c r="B46" s="24" t="s">
        <v>53</v>
      </c>
      <c r="C46" s="15">
        <v>2</v>
      </c>
      <c r="D46" s="23">
        <f t="shared" si="3"/>
        <v>20</v>
      </c>
      <c r="E46" s="15">
        <v>2</v>
      </c>
      <c r="F46" s="23">
        <f t="shared" si="4"/>
        <v>20</v>
      </c>
      <c r="G46" s="15">
        <v>1</v>
      </c>
      <c r="H46" s="23">
        <f t="shared" si="5"/>
        <v>10</v>
      </c>
      <c r="I46" s="15">
        <v>1</v>
      </c>
      <c r="J46" s="23">
        <f t="shared" si="6"/>
        <v>5</v>
      </c>
      <c r="K46" s="15">
        <v>2</v>
      </c>
      <c r="L46" s="23">
        <f t="shared" si="7"/>
        <v>20</v>
      </c>
      <c r="M46" s="15">
        <v>2</v>
      </c>
      <c r="N46" s="23">
        <f t="shared" si="0"/>
        <v>20</v>
      </c>
      <c r="O46" s="31">
        <v>2</v>
      </c>
      <c r="P46" s="33">
        <f t="shared" si="22"/>
        <v>20</v>
      </c>
      <c r="Q46" s="31">
        <v>250</v>
      </c>
      <c r="R46" s="31">
        <v>2570</v>
      </c>
      <c r="S46" s="31">
        <v>6</v>
      </c>
      <c r="T46" s="33">
        <f t="shared" si="8"/>
        <v>60</v>
      </c>
      <c r="U46" s="31">
        <v>6</v>
      </c>
      <c r="V46" s="33">
        <f t="shared" si="1"/>
        <v>60</v>
      </c>
      <c r="W46" s="31">
        <v>1</v>
      </c>
      <c r="X46" s="33">
        <v>250</v>
      </c>
      <c r="Y46" s="31"/>
      <c r="Z46" s="31"/>
      <c r="AA46" s="17"/>
      <c r="AB46" s="17"/>
      <c r="AC46" s="17"/>
      <c r="AD46" s="16">
        <f t="shared" si="9"/>
        <v>1</v>
      </c>
      <c r="AE46" s="16">
        <f t="shared" si="10"/>
        <v>250</v>
      </c>
      <c r="AF46" s="16">
        <f t="shared" si="11"/>
        <v>0</v>
      </c>
    </row>
    <row r="47" spans="1:32" s="16" customFormat="1" x14ac:dyDescent="0.25">
      <c r="A47" s="23">
        <v>43</v>
      </c>
      <c r="B47" s="24" t="s">
        <v>54</v>
      </c>
      <c r="C47" s="15">
        <v>28</v>
      </c>
      <c r="D47" s="23">
        <f t="shared" si="3"/>
        <v>280</v>
      </c>
      <c r="E47" s="15">
        <v>28</v>
      </c>
      <c r="F47" s="23">
        <f t="shared" si="4"/>
        <v>280</v>
      </c>
      <c r="G47" s="15">
        <v>1</v>
      </c>
      <c r="H47" s="23">
        <f t="shared" si="5"/>
        <v>10</v>
      </c>
      <c r="I47" s="15"/>
      <c r="J47" s="23">
        <f t="shared" si="6"/>
        <v>0</v>
      </c>
      <c r="K47" s="15">
        <v>15</v>
      </c>
      <c r="L47" s="23">
        <f t="shared" si="7"/>
        <v>150</v>
      </c>
      <c r="M47" s="15">
        <v>2</v>
      </c>
      <c r="N47" s="23">
        <f t="shared" si="0"/>
        <v>20</v>
      </c>
      <c r="O47" s="31">
        <v>2</v>
      </c>
      <c r="P47" s="33">
        <f t="shared" si="22"/>
        <v>20</v>
      </c>
      <c r="Q47" s="31">
        <v>500</v>
      </c>
      <c r="R47" s="31">
        <v>8000</v>
      </c>
      <c r="S47" s="31">
        <v>12</v>
      </c>
      <c r="T47" s="33">
        <f t="shared" si="8"/>
        <v>120</v>
      </c>
      <c r="U47" s="31">
        <v>12</v>
      </c>
      <c r="V47" s="33">
        <f t="shared" si="1"/>
        <v>120</v>
      </c>
      <c r="W47" s="31">
        <v>12</v>
      </c>
      <c r="X47" s="33">
        <v>250</v>
      </c>
      <c r="Y47" s="31"/>
      <c r="Z47" s="31"/>
      <c r="AA47" s="17"/>
      <c r="AB47" s="17"/>
      <c r="AC47" s="17"/>
      <c r="AD47" s="16">
        <f t="shared" si="9"/>
        <v>1</v>
      </c>
      <c r="AE47" s="16">
        <f t="shared" si="10"/>
        <v>250</v>
      </c>
      <c r="AF47" s="16">
        <f t="shared" si="11"/>
        <v>0</v>
      </c>
    </row>
    <row r="48" spans="1:32" s="16" customFormat="1" x14ac:dyDescent="0.25">
      <c r="A48" s="23">
        <v>44</v>
      </c>
      <c r="B48" s="24" t="s">
        <v>55</v>
      </c>
      <c r="C48" s="15">
        <v>3</v>
      </c>
      <c r="D48" s="23">
        <f t="shared" si="3"/>
        <v>30</v>
      </c>
      <c r="E48" s="15">
        <v>3</v>
      </c>
      <c r="F48" s="23">
        <f t="shared" si="4"/>
        <v>30</v>
      </c>
      <c r="G48" s="15">
        <v>1</v>
      </c>
      <c r="H48" s="23">
        <f t="shared" si="5"/>
        <v>10</v>
      </c>
      <c r="I48" s="15">
        <v>1</v>
      </c>
      <c r="J48" s="23">
        <f t="shared" si="6"/>
        <v>5</v>
      </c>
      <c r="K48" s="15">
        <v>3</v>
      </c>
      <c r="L48" s="23">
        <f t="shared" si="7"/>
        <v>30</v>
      </c>
      <c r="M48" s="15">
        <v>3</v>
      </c>
      <c r="N48" s="23">
        <f t="shared" si="0"/>
        <v>30</v>
      </c>
      <c r="O48" s="31">
        <v>3</v>
      </c>
      <c r="P48" s="33">
        <f t="shared" si="22"/>
        <v>30</v>
      </c>
      <c r="Q48" s="31">
        <v>460</v>
      </c>
      <c r="R48" s="31">
        <v>12000</v>
      </c>
      <c r="S48" s="31">
        <v>10</v>
      </c>
      <c r="T48" s="33">
        <f t="shared" si="8"/>
        <v>100</v>
      </c>
      <c r="U48" s="31">
        <v>6</v>
      </c>
      <c r="V48" s="33">
        <f t="shared" si="1"/>
        <v>60</v>
      </c>
      <c r="W48" s="31">
        <v>1</v>
      </c>
      <c r="X48" s="33">
        <v>250</v>
      </c>
      <c r="Y48" s="31"/>
      <c r="Z48" s="31"/>
      <c r="AA48" s="17"/>
      <c r="AB48" s="17"/>
      <c r="AC48" s="17"/>
      <c r="AD48" s="16">
        <f t="shared" si="9"/>
        <v>1</v>
      </c>
      <c r="AE48" s="16">
        <f t="shared" si="10"/>
        <v>250</v>
      </c>
      <c r="AF48" s="16">
        <f t="shared" si="11"/>
        <v>0</v>
      </c>
    </row>
    <row r="49" spans="1:32" s="16" customFormat="1" x14ac:dyDescent="0.25">
      <c r="A49" s="23">
        <v>45</v>
      </c>
      <c r="B49" s="24" t="s">
        <v>56</v>
      </c>
      <c r="C49" s="15">
        <v>2</v>
      </c>
      <c r="D49" s="23">
        <f t="shared" si="3"/>
        <v>20</v>
      </c>
      <c r="E49" s="15">
        <v>2</v>
      </c>
      <c r="F49" s="23">
        <f t="shared" si="4"/>
        <v>20</v>
      </c>
      <c r="G49" s="15">
        <v>1</v>
      </c>
      <c r="H49" s="23">
        <f t="shared" si="5"/>
        <v>10</v>
      </c>
      <c r="I49" s="15">
        <v>1</v>
      </c>
      <c r="J49" s="23">
        <f t="shared" si="6"/>
        <v>5</v>
      </c>
      <c r="K49" s="15">
        <v>2</v>
      </c>
      <c r="L49" s="23">
        <f t="shared" si="7"/>
        <v>20</v>
      </c>
      <c r="M49" s="15">
        <v>2</v>
      </c>
      <c r="N49" s="23">
        <f t="shared" si="0"/>
        <v>20</v>
      </c>
      <c r="O49" s="31">
        <v>1</v>
      </c>
      <c r="P49" s="33">
        <f t="shared" si="22"/>
        <v>10</v>
      </c>
      <c r="Q49" s="31">
        <v>200</v>
      </c>
      <c r="R49" s="31">
        <v>1500</v>
      </c>
      <c r="S49" s="31">
        <v>4</v>
      </c>
      <c r="T49" s="33">
        <f t="shared" si="8"/>
        <v>40</v>
      </c>
      <c r="U49" s="31">
        <v>6</v>
      </c>
      <c r="V49" s="33">
        <f t="shared" si="1"/>
        <v>60</v>
      </c>
      <c r="W49" s="31">
        <v>1</v>
      </c>
      <c r="X49" s="33">
        <v>250</v>
      </c>
      <c r="Y49" s="31"/>
      <c r="Z49" s="31"/>
      <c r="AA49" s="17"/>
      <c r="AB49" s="17"/>
      <c r="AC49" s="17"/>
      <c r="AD49" s="16">
        <f t="shared" si="9"/>
        <v>1</v>
      </c>
      <c r="AE49" s="16">
        <f t="shared" si="10"/>
        <v>250</v>
      </c>
      <c r="AF49" s="16">
        <f t="shared" si="11"/>
        <v>0</v>
      </c>
    </row>
    <row r="50" spans="1:32" s="16" customFormat="1" x14ac:dyDescent="0.25">
      <c r="A50" s="23">
        <v>46</v>
      </c>
      <c r="B50" s="24" t="s">
        <v>57</v>
      </c>
      <c r="C50" s="15">
        <v>3</v>
      </c>
      <c r="D50" s="23">
        <f t="shared" si="3"/>
        <v>30</v>
      </c>
      <c r="E50" s="15">
        <v>3</v>
      </c>
      <c r="F50" s="23">
        <f t="shared" si="4"/>
        <v>30</v>
      </c>
      <c r="G50" s="15">
        <v>1</v>
      </c>
      <c r="H50" s="23">
        <f t="shared" si="5"/>
        <v>10</v>
      </c>
      <c r="I50" s="15">
        <v>1</v>
      </c>
      <c r="J50" s="23">
        <f t="shared" si="6"/>
        <v>5</v>
      </c>
      <c r="K50" s="15">
        <v>2</v>
      </c>
      <c r="L50" s="23">
        <f t="shared" si="7"/>
        <v>20</v>
      </c>
      <c r="M50" s="15">
        <v>2</v>
      </c>
      <c r="N50" s="23">
        <f t="shared" si="0"/>
        <v>20</v>
      </c>
      <c r="O50" s="31">
        <v>3</v>
      </c>
      <c r="P50" s="33">
        <f t="shared" si="22"/>
        <v>30</v>
      </c>
      <c r="Q50" s="31">
        <v>300</v>
      </c>
      <c r="R50" s="31"/>
      <c r="S50" s="31">
        <v>3</v>
      </c>
      <c r="T50" s="33">
        <f t="shared" si="8"/>
        <v>30</v>
      </c>
      <c r="U50" s="31">
        <v>6</v>
      </c>
      <c r="V50" s="33">
        <f t="shared" si="1"/>
        <v>60</v>
      </c>
      <c r="W50" s="31">
        <v>1</v>
      </c>
      <c r="X50" s="33">
        <v>250</v>
      </c>
      <c r="Y50" s="31"/>
      <c r="Z50" s="31"/>
      <c r="AA50" s="17"/>
      <c r="AB50" s="17"/>
      <c r="AC50" s="17"/>
      <c r="AD50" s="16">
        <f t="shared" si="9"/>
        <v>1</v>
      </c>
      <c r="AE50" s="16">
        <f t="shared" si="10"/>
        <v>250</v>
      </c>
      <c r="AF50" s="16">
        <f t="shared" si="11"/>
        <v>0</v>
      </c>
    </row>
    <row r="51" spans="1:32" s="16" customFormat="1" x14ac:dyDescent="0.25">
      <c r="A51" s="23">
        <v>47</v>
      </c>
      <c r="B51" s="24" t="s">
        <v>58</v>
      </c>
      <c r="C51" s="15">
        <v>5</v>
      </c>
      <c r="D51" s="23">
        <f t="shared" si="3"/>
        <v>50</v>
      </c>
      <c r="E51" s="15">
        <v>5</v>
      </c>
      <c r="F51" s="23">
        <f t="shared" si="4"/>
        <v>50</v>
      </c>
      <c r="G51" s="15">
        <v>4</v>
      </c>
      <c r="H51" s="23">
        <f t="shared" si="5"/>
        <v>40</v>
      </c>
      <c r="I51" s="15">
        <v>1</v>
      </c>
      <c r="J51" s="23">
        <f t="shared" si="6"/>
        <v>5</v>
      </c>
      <c r="K51" s="15">
        <v>3</v>
      </c>
      <c r="L51" s="23">
        <f t="shared" si="7"/>
        <v>30</v>
      </c>
      <c r="M51" s="15">
        <v>3</v>
      </c>
      <c r="N51" s="23">
        <f t="shared" si="0"/>
        <v>30</v>
      </c>
      <c r="O51" s="31">
        <v>3</v>
      </c>
      <c r="P51" s="33">
        <f t="shared" si="22"/>
        <v>30</v>
      </c>
      <c r="Q51" s="31">
        <v>500</v>
      </c>
      <c r="R51" s="31">
        <v>1500</v>
      </c>
      <c r="S51" s="31">
        <v>5</v>
      </c>
      <c r="T51" s="33">
        <f t="shared" si="8"/>
        <v>50</v>
      </c>
      <c r="U51" s="31">
        <v>6</v>
      </c>
      <c r="V51" s="33">
        <f t="shared" si="1"/>
        <v>60</v>
      </c>
      <c r="W51" s="31">
        <v>1</v>
      </c>
      <c r="X51" s="33">
        <v>250</v>
      </c>
      <c r="Y51" s="31"/>
      <c r="Z51" s="31"/>
      <c r="AA51" s="17"/>
      <c r="AB51" s="17"/>
      <c r="AC51" s="17"/>
      <c r="AD51" s="16">
        <f t="shared" si="9"/>
        <v>1</v>
      </c>
      <c r="AE51" s="16">
        <f t="shared" si="10"/>
        <v>250</v>
      </c>
      <c r="AF51" s="16">
        <f t="shared" si="11"/>
        <v>0</v>
      </c>
    </row>
    <row r="52" spans="1:32" s="16" customFormat="1" x14ac:dyDescent="0.25">
      <c r="A52" s="23">
        <v>48</v>
      </c>
      <c r="B52" s="24" t="s">
        <v>59</v>
      </c>
      <c r="C52" s="15">
        <v>1</v>
      </c>
      <c r="D52" s="23">
        <f t="shared" si="3"/>
        <v>10</v>
      </c>
      <c r="E52" s="15">
        <v>1</v>
      </c>
      <c r="F52" s="23">
        <f t="shared" si="4"/>
        <v>10</v>
      </c>
      <c r="G52" s="15">
        <v>1</v>
      </c>
      <c r="H52" s="23">
        <f t="shared" si="5"/>
        <v>10</v>
      </c>
      <c r="I52" s="15">
        <v>1</v>
      </c>
      <c r="J52" s="23">
        <f t="shared" si="6"/>
        <v>5</v>
      </c>
      <c r="K52" s="15">
        <v>1</v>
      </c>
      <c r="L52" s="23">
        <f t="shared" si="7"/>
        <v>10</v>
      </c>
      <c r="M52" s="15">
        <v>1</v>
      </c>
      <c r="N52" s="23">
        <f t="shared" si="0"/>
        <v>10</v>
      </c>
      <c r="O52" s="31">
        <v>1</v>
      </c>
      <c r="P52" s="33">
        <f t="shared" si="22"/>
        <v>10</v>
      </c>
      <c r="Q52" s="31">
        <v>200</v>
      </c>
      <c r="R52" s="31">
        <v>400</v>
      </c>
      <c r="S52" s="31">
        <v>2</v>
      </c>
      <c r="T52" s="33">
        <f t="shared" si="8"/>
        <v>20</v>
      </c>
      <c r="U52" s="31">
        <v>2</v>
      </c>
      <c r="V52" s="33">
        <f t="shared" si="1"/>
        <v>20</v>
      </c>
      <c r="W52" s="31">
        <v>1</v>
      </c>
      <c r="X52" s="33">
        <v>250</v>
      </c>
      <c r="Y52" s="31"/>
      <c r="Z52" s="31"/>
      <c r="AA52" s="17"/>
      <c r="AB52" s="17"/>
      <c r="AC52" s="17"/>
      <c r="AD52" s="16">
        <f t="shared" si="9"/>
        <v>1</v>
      </c>
      <c r="AE52" s="16">
        <f t="shared" si="10"/>
        <v>250</v>
      </c>
      <c r="AF52" s="16">
        <f t="shared" si="11"/>
        <v>0</v>
      </c>
    </row>
    <row r="53" spans="1:32" s="16" customFormat="1" x14ac:dyDescent="0.25">
      <c r="A53" s="23">
        <v>49</v>
      </c>
      <c r="B53" s="24" t="s">
        <v>60</v>
      </c>
      <c r="C53" s="15">
        <v>5</v>
      </c>
      <c r="D53" s="23">
        <f t="shared" si="3"/>
        <v>50</v>
      </c>
      <c r="E53" s="15">
        <v>5</v>
      </c>
      <c r="F53" s="23">
        <f t="shared" si="4"/>
        <v>50</v>
      </c>
      <c r="G53" s="15"/>
      <c r="H53" s="23">
        <f t="shared" si="5"/>
        <v>0</v>
      </c>
      <c r="I53" s="15"/>
      <c r="J53" s="23">
        <f t="shared" si="6"/>
        <v>0</v>
      </c>
      <c r="K53" s="15">
        <v>5</v>
      </c>
      <c r="L53" s="23">
        <f t="shared" si="7"/>
        <v>50</v>
      </c>
      <c r="M53" s="15"/>
      <c r="N53" s="23">
        <f t="shared" si="0"/>
        <v>0</v>
      </c>
      <c r="O53" s="31">
        <v>2</v>
      </c>
      <c r="P53" s="33">
        <f t="shared" si="22"/>
        <v>20</v>
      </c>
      <c r="Q53" s="31">
        <v>500</v>
      </c>
      <c r="R53" s="31"/>
      <c r="S53" s="31">
        <v>3</v>
      </c>
      <c r="T53" s="33">
        <f t="shared" si="8"/>
        <v>30</v>
      </c>
      <c r="U53" s="31">
        <v>6</v>
      </c>
      <c r="V53" s="33">
        <f t="shared" si="1"/>
        <v>60</v>
      </c>
      <c r="W53" s="31">
        <v>3</v>
      </c>
      <c r="X53" s="33">
        <v>250</v>
      </c>
      <c r="Y53" s="31"/>
      <c r="Z53" s="31"/>
      <c r="AA53" s="17"/>
      <c r="AB53" s="17"/>
      <c r="AC53" s="17"/>
      <c r="AD53" s="16">
        <f t="shared" si="9"/>
        <v>1</v>
      </c>
      <c r="AE53" s="16">
        <f t="shared" si="10"/>
        <v>250</v>
      </c>
      <c r="AF53" s="16">
        <f t="shared" si="11"/>
        <v>0</v>
      </c>
    </row>
    <row r="54" spans="1:32" s="16" customFormat="1" ht="25.15" customHeight="1" x14ac:dyDescent="0.25">
      <c r="A54" s="23">
        <v>50</v>
      </c>
      <c r="B54" s="24" t="s">
        <v>13</v>
      </c>
      <c r="C54" s="15"/>
      <c r="D54" s="23">
        <f t="shared" si="3"/>
        <v>0</v>
      </c>
      <c r="E54" s="15"/>
      <c r="F54" s="23">
        <f t="shared" si="4"/>
        <v>0</v>
      </c>
      <c r="G54" s="15"/>
      <c r="H54" s="23">
        <f t="shared" si="5"/>
        <v>0</v>
      </c>
      <c r="I54" s="15">
        <v>5</v>
      </c>
      <c r="J54" s="23">
        <f t="shared" si="6"/>
        <v>25</v>
      </c>
      <c r="K54" s="15"/>
      <c r="L54" s="23">
        <f t="shared" si="7"/>
        <v>0</v>
      </c>
      <c r="M54" s="15"/>
      <c r="N54" s="23">
        <f t="shared" si="0"/>
        <v>0</v>
      </c>
      <c r="O54" s="15"/>
      <c r="P54" s="33">
        <f t="shared" si="22"/>
        <v>0</v>
      </c>
      <c r="Q54" s="15">
        <v>500</v>
      </c>
      <c r="R54" s="15"/>
      <c r="S54" s="15">
        <v>12</v>
      </c>
      <c r="T54" s="33">
        <f t="shared" si="8"/>
        <v>120</v>
      </c>
      <c r="U54" s="15">
        <v>144</v>
      </c>
      <c r="V54" s="33">
        <f t="shared" si="1"/>
        <v>1440</v>
      </c>
      <c r="W54" s="15">
        <v>10</v>
      </c>
      <c r="X54" s="33">
        <f t="shared" ref="X54" si="23">W54*100</f>
        <v>1000</v>
      </c>
      <c r="Y54" s="31">
        <v>500</v>
      </c>
      <c r="Z54" s="31">
        <v>96</v>
      </c>
      <c r="AA54" s="20">
        <v>48</v>
      </c>
      <c r="AB54" s="20">
        <v>96</v>
      </c>
      <c r="AC54" s="20">
        <v>6</v>
      </c>
      <c r="AD54" s="16">
        <f t="shared" si="9"/>
        <v>4</v>
      </c>
      <c r="AE54" s="16">
        <f t="shared" si="10"/>
        <v>1000</v>
      </c>
      <c r="AF54" s="16">
        <f t="shared" si="11"/>
        <v>0</v>
      </c>
    </row>
    <row r="55" spans="1:32" x14ac:dyDescent="0.25">
      <c r="A55" s="22"/>
      <c r="B55" s="38" t="s">
        <v>14</v>
      </c>
      <c r="C55" s="23">
        <f>SUM(C5:C54)</f>
        <v>490</v>
      </c>
      <c r="D55" s="23">
        <f t="shared" si="3"/>
        <v>4900</v>
      </c>
      <c r="E55" s="23">
        <f>SUM(E5:E54)</f>
        <v>490</v>
      </c>
      <c r="F55" s="23">
        <f t="shared" si="4"/>
        <v>4900</v>
      </c>
      <c r="G55" s="23">
        <f>SUM(G5:G54)</f>
        <v>249</v>
      </c>
      <c r="H55" s="23">
        <f t="shared" si="5"/>
        <v>2490</v>
      </c>
      <c r="I55" s="23">
        <f>SUM(I5:I54)</f>
        <v>104</v>
      </c>
      <c r="J55" s="23">
        <f t="shared" si="6"/>
        <v>520</v>
      </c>
      <c r="K55" s="23">
        <f>SUM(K5:K54)</f>
        <v>437</v>
      </c>
      <c r="L55" s="23">
        <f t="shared" si="7"/>
        <v>4370</v>
      </c>
      <c r="M55" s="23">
        <f>SUM(M5:M54)</f>
        <v>420</v>
      </c>
      <c r="N55" s="23">
        <f t="shared" si="0"/>
        <v>4200</v>
      </c>
      <c r="O55" s="33">
        <f>SUM(O5:O54)</f>
        <v>403</v>
      </c>
      <c r="P55" s="33">
        <f t="shared" si="22"/>
        <v>4030</v>
      </c>
      <c r="Q55" s="33">
        <f>SUM(Q5:Q54)</f>
        <v>55620</v>
      </c>
      <c r="R55" s="33">
        <f>SUM(R5:R54)</f>
        <v>258654</v>
      </c>
      <c r="S55" s="33">
        <f>SUM(S5:S54)</f>
        <v>851</v>
      </c>
      <c r="T55" s="33">
        <f t="shared" si="8"/>
        <v>8510</v>
      </c>
      <c r="U55" s="33">
        <f>SUM(U5:U54)</f>
        <v>640</v>
      </c>
      <c r="V55" s="33">
        <f t="shared" si="1"/>
        <v>6400</v>
      </c>
      <c r="W55" s="33">
        <f>SUM(W5:W54)</f>
        <v>178</v>
      </c>
      <c r="X55" s="33">
        <f>SUM(X5:X54)</f>
        <v>17750</v>
      </c>
      <c r="Y55" s="33">
        <f>SUM(Y5:Y54)</f>
        <v>500</v>
      </c>
      <c r="Z55" s="33">
        <f t="shared" ref="Z55:AC55" si="24">SUM(Z5:Z54)</f>
        <v>96</v>
      </c>
      <c r="AA55" s="13">
        <f t="shared" si="24"/>
        <v>48</v>
      </c>
      <c r="AB55" s="13">
        <f t="shared" si="24"/>
        <v>96</v>
      </c>
      <c r="AC55" s="13">
        <f t="shared" si="24"/>
        <v>6</v>
      </c>
      <c r="AD55" s="16">
        <f t="shared" si="9"/>
        <v>71</v>
      </c>
      <c r="AE55" s="16">
        <f t="shared" si="10"/>
        <v>17750</v>
      </c>
    </row>
    <row r="58" spans="1:32" x14ac:dyDescent="0.25">
      <c r="I58" s="28" t="s">
        <v>71</v>
      </c>
    </row>
  </sheetData>
  <sheetProtection formatCells="0"/>
  <mergeCells count="3">
    <mergeCell ref="A1:AC1"/>
    <mergeCell ref="A2:AC2"/>
    <mergeCell ref="A3:AC3"/>
  </mergeCells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Лист3</vt:lpstr>
      <vt:lpstr>Лист1</vt:lpstr>
      <vt:lpstr>IZO 2024 (in ml) fin</vt:lpstr>
      <vt:lpstr>'IZO 2024 (in ml) fin'!Заголовки_для_печати</vt:lpstr>
      <vt:lpstr>Лист1!Заголовки_для_печати</vt:lpstr>
      <vt:lpstr>'IZO 2024 (in ml) fin'!Область_печати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2023-11-03T12:10:04Z</dcterms:modified>
</cp:coreProperties>
</file>