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21261412 ACORD CADRU;\21565550 reofertare VIII — копия\INIȚIERE\"/>
    </mc:Choice>
  </mc:AlternateContent>
  <bookViews>
    <workbookView xWindow="0" yWindow="0" windowWidth="29010" windowHeight="12540" activeTab="1"/>
  </bookViews>
  <sheets>
    <sheet name="11.02.2026" sheetId="1" r:id="rId1"/>
    <sheet name="Sheet2" sheetId="2" r:id="rId2"/>
  </sheets>
  <definedNames>
    <definedName name="_xlnm._FilterDatabase" localSheetId="0" hidden="1">'11.02.2026'!$A$2:$CU$347</definedName>
    <definedName name="_xlnm._FilterDatabase" localSheetId="1" hidden="1">Sheet2!$A$1:$J$5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" i="2" l="1"/>
  <c r="J3" i="2" l="1"/>
  <c r="J2" i="2"/>
  <c r="J5" i="2" l="1"/>
  <c r="E5" i="2"/>
  <c r="G5" i="2"/>
  <c r="H5" i="2"/>
  <c r="I5" i="2"/>
  <c r="CT346" i="1" l="1"/>
  <c r="CS346" i="1"/>
  <c r="CR346" i="1"/>
  <c r="CQ346" i="1"/>
  <c r="CU345" i="1"/>
  <c r="CW345" i="1" s="1"/>
  <c r="CU344" i="1"/>
  <c r="CW344" i="1" s="1"/>
  <c r="CU343" i="1"/>
  <c r="CW343" i="1" s="1"/>
  <c r="CU342" i="1"/>
  <c r="CW342" i="1" s="1"/>
  <c r="CU341" i="1"/>
  <c r="CW341" i="1" s="1"/>
  <c r="CU340" i="1"/>
  <c r="CW340" i="1" s="1"/>
  <c r="CU339" i="1"/>
  <c r="CW339" i="1" s="1"/>
  <c r="CU338" i="1"/>
  <c r="CW338" i="1" s="1"/>
  <c r="CU337" i="1"/>
  <c r="CW337" i="1" s="1"/>
  <c r="CU336" i="1"/>
  <c r="CW336" i="1" s="1"/>
  <c r="CU335" i="1"/>
  <c r="CW335" i="1" s="1"/>
  <c r="CU334" i="1"/>
  <c r="CW334" i="1" s="1"/>
  <c r="CU333" i="1"/>
  <c r="CW333" i="1" s="1"/>
  <c r="CU332" i="1"/>
  <c r="CW332" i="1" s="1"/>
  <c r="CU331" i="1"/>
  <c r="CW331" i="1" s="1"/>
  <c r="CU330" i="1"/>
  <c r="CW330" i="1" s="1"/>
  <c r="CU329" i="1"/>
  <c r="CW329" i="1" s="1"/>
  <c r="CU328" i="1"/>
  <c r="CW328" i="1" s="1"/>
  <c r="CU327" i="1"/>
  <c r="CW327" i="1" s="1"/>
  <c r="CU326" i="1"/>
  <c r="CW326" i="1" s="1"/>
  <c r="CU325" i="1"/>
  <c r="CW325" i="1" s="1"/>
  <c r="CU324" i="1"/>
  <c r="CW324" i="1" s="1"/>
  <c r="CU323" i="1"/>
  <c r="CW323" i="1" s="1"/>
  <c r="CU322" i="1"/>
  <c r="CW322" i="1" s="1"/>
  <c r="CU321" i="1"/>
  <c r="CW321" i="1" s="1"/>
  <c r="CU320" i="1"/>
  <c r="CW320" i="1" s="1"/>
  <c r="CU319" i="1"/>
  <c r="CW319" i="1" s="1"/>
  <c r="CU318" i="1"/>
  <c r="CW318" i="1" s="1"/>
  <c r="CU317" i="1"/>
  <c r="CW317" i="1" s="1"/>
  <c r="CU316" i="1"/>
  <c r="CW316" i="1" s="1"/>
  <c r="CU315" i="1"/>
  <c r="CW315" i="1" s="1"/>
  <c r="CU314" i="1"/>
  <c r="CW314" i="1" s="1"/>
  <c r="CU313" i="1"/>
  <c r="CW313" i="1" s="1"/>
  <c r="CU312" i="1"/>
  <c r="CW312" i="1" s="1"/>
  <c r="CU311" i="1"/>
  <c r="CW311" i="1" s="1"/>
  <c r="CU310" i="1"/>
  <c r="CW310" i="1" s="1"/>
  <c r="CU309" i="1"/>
  <c r="CW309" i="1" s="1"/>
  <c r="CU308" i="1"/>
  <c r="CW308" i="1" s="1"/>
  <c r="CU307" i="1"/>
  <c r="CW307" i="1" s="1"/>
  <c r="CU306" i="1"/>
  <c r="CW306" i="1" s="1"/>
  <c r="CU305" i="1"/>
  <c r="CW305" i="1" s="1"/>
  <c r="CU304" i="1"/>
  <c r="CW304" i="1" s="1"/>
  <c r="CU303" i="1"/>
  <c r="CW303" i="1" s="1"/>
  <c r="CU302" i="1"/>
  <c r="CW302" i="1" s="1"/>
  <c r="CU301" i="1"/>
  <c r="CW301" i="1" s="1"/>
  <c r="CU300" i="1"/>
  <c r="CW300" i="1" s="1"/>
  <c r="CU299" i="1"/>
  <c r="CW299" i="1" s="1"/>
  <c r="CU298" i="1"/>
  <c r="CW298" i="1" s="1"/>
  <c r="CX297" i="1"/>
  <c r="CW297" i="1"/>
  <c r="CU297" i="1"/>
  <c r="CY296" i="1"/>
  <c r="CU296" i="1"/>
  <c r="CW296" i="1" s="1"/>
  <c r="CU295" i="1"/>
  <c r="CW295" i="1" s="1"/>
  <c r="CU294" i="1"/>
  <c r="CW294" i="1" s="1"/>
  <c r="CU293" i="1"/>
  <c r="CW293" i="1" s="1"/>
  <c r="CY292" i="1"/>
  <c r="CW292" i="1"/>
  <c r="CU292" i="1"/>
  <c r="CU291" i="1"/>
  <c r="CW291" i="1" s="1"/>
  <c r="CU290" i="1"/>
  <c r="CW290" i="1" s="1"/>
  <c r="CU289" i="1"/>
  <c r="CW289" i="1" s="1"/>
  <c r="CU288" i="1"/>
  <c r="CW288" i="1" s="1"/>
  <c r="CU287" i="1"/>
  <c r="CW287" i="1" s="1"/>
  <c r="CU286" i="1"/>
  <c r="CW286" i="1" s="1"/>
  <c r="CY285" i="1"/>
  <c r="CU285" i="1"/>
  <c r="CW285" i="1" s="1"/>
  <c r="CU284" i="1"/>
  <c r="CW284" i="1" s="1"/>
  <c r="CU283" i="1"/>
  <c r="CW283" i="1" s="1"/>
  <c r="CU282" i="1"/>
  <c r="CW282" i="1" s="1"/>
  <c r="CU281" i="1"/>
  <c r="CW281" i="1" s="1"/>
  <c r="CU280" i="1"/>
  <c r="CW280" i="1" s="1"/>
  <c r="CU279" i="1"/>
  <c r="CW279" i="1" s="1"/>
  <c r="CU278" i="1"/>
  <c r="CW278" i="1" s="1"/>
  <c r="CU277" i="1"/>
  <c r="CW277" i="1" s="1"/>
  <c r="CU276" i="1"/>
  <c r="CW276" i="1" s="1"/>
  <c r="CU275" i="1"/>
  <c r="CW275" i="1" s="1"/>
  <c r="CU274" i="1"/>
  <c r="CW274" i="1" s="1"/>
  <c r="CU273" i="1"/>
  <c r="CW273" i="1" s="1"/>
  <c r="CU272" i="1"/>
  <c r="CW272" i="1" s="1"/>
  <c r="CU271" i="1"/>
  <c r="CW271" i="1" s="1"/>
  <c r="CU270" i="1"/>
  <c r="CW270" i="1" s="1"/>
  <c r="CW269" i="1"/>
  <c r="CU269" i="1"/>
  <c r="CU268" i="1"/>
  <c r="CW268" i="1" s="1"/>
  <c r="CU267" i="1"/>
  <c r="CW267" i="1" s="1"/>
  <c r="CU266" i="1"/>
  <c r="CW266" i="1" s="1"/>
  <c r="CU265" i="1"/>
  <c r="CW265" i="1" s="1"/>
  <c r="CU264" i="1"/>
  <c r="CW264" i="1" s="1"/>
  <c r="CW263" i="1"/>
  <c r="CU263" i="1"/>
  <c r="CU262" i="1"/>
  <c r="CW262" i="1" s="1"/>
  <c r="CU261" i="1"/>
  <c r="CW261" i="1" s="1"/>
  <c r="CU260" i="1"/>
  <c r="CW260" i="1" s="1"/>
  <c r="CU259" i="1"/>
  <c r="CW259" i="1" s="1"/>
  <c r="CU258" i="1"/>
  <c r="CW258" i="1" s="1"/>
  <c r="CW257" i="1"/>
  <c r="CU257" i="1"/>
  <c r="CU256" i="1"/>
  <c r="CW256" i="1" s="1"/>
  <c r="CU255" i="1"/>
  <c r="CW255" i="1" s="1"/>
  <c r="CU254" i="1"/>
  <c r="CW254" i="1" s="1"/>
  <c r="CU253" i="1"/>
  <c r="CW253" i="1" s="1"/>
  <c r="CY252" i="1"/>
  <c r="CU252" i="1"/>
  <c r="CW252" i="1" s="1"/>
  <c r="CU251" i="1"/>
  <c r="CW251" i="1" s="1"/>
  <c r="CW250" i="1"/>
  <c r="CU250" i="1"/>
  <c r="CU249" i="1"/>
  <c r="CW249" i="1" s="1"/>
  <c r="CU248" i="1"/>
  <c r="CW248" i="1" s="1"/>
  <c r="CW247" i="1"/>
  <c r="CU247" i="1"/>
  <c r="CU246" i="1"/>
  <c r="CW246" i="1" s="1"/>
  <c r="CW245" i="1"/>
  <c r="CU245" i="1"/>
  <c r="CU244" i="1"/>
  <c r="CW244" i="1" s="1"/>
  <c r="CU243" i="1"/>
  <c r="CW243" i="1" s="1"/>
  <c r="CY242" i="1"/>
  <c r="CU242" i="1"/>
  <c r="CW242" i="1" s="1"/>
  <c r="CU241" i="1"/>
  <c r="CW241" i="1" s="1"/>
  <c r="CY240" i="1"/>
  <c r="CW240" i="1"/>
  <c r="CU240" i="1"/>
  <c r="CU239" i="1"/>
  <c r="CW239" i="1" s="1"/>
  <c r="CU238" i="1"/>
  <c r="CW238" i="1" s="1"/>
  <c r="CU237" i="1"/>
  <c r="CW237" i="1" s="1"/>
  <c r="CU236" i="1"/>
  <c r="CW236" i="1" s="1"/>
  <c r="CU235" i="1"/>
  <c r="CW235" i="1" s="1"/>
  <c r="CU234" i="1"/>
  <c r="CW234" i="1" s="1"/>
  <c r="CU233" i="1"/>
  <c r="CW233" i="1" s="1"/>
  <c r="CU232" i="1"/>
  <c r="CW232" i="1" s="1"/>
  <c r="CY231" i="1"/>
  <c r="CU231" i="1"/>
  <c r="CW231" i="1" s="1"/>
  <c r="CU230" i="1"/>
  <c r="CW230" i="1" s="1"/>
  <c r="CU229" i="1"/>
  <c r="CW229" i="1" s="1"/>
  <c r="CU228" i="1"/>
  <c r="CW228" i="1" s="1"/>
  <c r="CU227" i="1"/>
  <c r="CW227" i="1" s="1"/>
  <c r="CU226" i="1"/>
  <c r="CW226" i="1" s="1"/>
  <c r="CY225" i="1"/>
  <c r="CU225" i="1"/>
  <c r="CW225" i="1" s="1"/>
  <c r="CU224" i="1"/>
  <c r="CW224" i="1" s="1"/>
  <c r="CU223" i="1"/>
  <c r="CW223" i="1" s="1"/>
  <c r="CU222" i="1"/>
  <c r="CW222" i="1" s="1"/>
  <c r="CU221" i="1"/>
  <c r="CW221" i="1" s="1"/>
  <c r="CU220" i="1"/>
  <c r="CW220" i="1" s="1"/>
  <c r="CU219" i="1"/>
  <c r="CW219" i="1" s="1"/>
  <c r="CY218" i="1"/>
  <c r="CU218" i="1"/>
  <c r="CW218" i="1" s="1"/>
  <c r="CY217" i="1"/>
  <c r="CU217" i="1"/>
  <c r="CW217" i="1" s="1"/>
  <c r="CY216" i="1"/>
  <c r="CU216" i="1"/>
  <c r="CW216" i="1" s="1"/>
  <c r="CY215" i="1"/>
  <c r="CW215" i="1"/>
  <c r="CU215" i="1"/>
  <c r="CU214" i="1"/>
  <c r="CW214" i="1" s="1"/>
  <c r="CW213" i="1"/>
  <c r="CU213" i="1"/>
  <c r="CY212" i="1"/>
  <c r="CU212" i="1"/>
  <c r="CW212" i="1" s="1"/>
  <c r="CY211" i="1"/>
  <c r="CU211" i="1"/>
  <c r="CW211" i="1" s="1"/>
  <c r="CY210" i="1"/>
  <c r="CU210" i="1"/>
  <c r="CW210" i="1" s="1"/>
  <c r="CU209" i="1"/>
  <c r="CW209" i="1" s="1"/>
  <c r="CY208" i="1"/>
  <c r="CU208" i="1"/>
  <c r="CW208" i="1" s="1"/>
  <c r="CU207" i="1"/>
  <c r="CW207" i="1" s="1"/>
  <c r="CY206" i="1"/>
  <c r="CU206" i="1"/>
  <c r="CW206" i="1" s="1"/>
  <c r="CY205" i="1"/>
  <c r="CU205" i="1"/>
  <c r="CW205" i="1" s="1"/>
  <c r="CY204" i="1"/>
  <c r="CU204" i="1"/>
  <c r="CW204" i="1" s="1"/>
  <c r="CY203" i="1"/>
  <c r="CU203" i="1"/>
  <c r="CW203" i="1" s="1"/>
  <c r="CY202" i="1"/>
  <c r="CU202" i="1"/>
  <c r="CW202" i="1" s="1"/>
  <c r="CU201" i="1"/>
  <c r="CW201" i="1" s="1"/>
  <c r="CU200" i="1"/>
  <c r="CW200" i="1" s="1"/>
  <c r="CU199" i="1"/>
  <c r="CW199" i="1" s="1"/>
  <c r="CU198" i="1"/>
  <c r="CW198" i="1" s="1"/>
  <c r="CY197" i="1"/>
  <c r="CU197" i="1"/>
  <c r="CW197" i="1" s="1"/>
  <c r="CU196" i="1"/>
  <c r="CW196" i="1" s="1"/>
  <c r="CU195" i="1"/>
  <c r="CW195" i="1" s="1"/>
  <c r="CU194" i="1"/>
  <c r="CW194" i="1" s="1"/>
  <c r="CW193" i="1"/>
  <c r="CU193" i="1"/>
  <c r="CU192" i="1"/>
  <c r="CW192" i="1" s="1"/>
  <c r="CU191" i="1"/>
  <c r="CW191" i="1" s="1"/>
  <c r="CY190" i="1"/>
  <c r="CU190" i="1"/>
  <c r="CW190" i="1" s="1"/>
  <c r="CU189" i="1"/>
  <c r="CW189" i="1" s="1"/>
  <c r="CY188" i="1"/>
  <c r="CW188" i="1"/>
  <c r="CU188" i="1"/>
  <c r="CY187" i="1"/>
  <c r="CU187" i="1"/>
  <c r="CW187" i="1" s="1"/>
  <c r="CY186" i="1"/>
  <c r="CU186" i="1"/>
  <c r="CW186" i="1" s="1"/>
  <c r="CY185" i="1"/>
  <c r="CU185" i="1"/>
  <c r="CW185" i="1" s="1"/>
  <c r="CY184" i="1"/>
  <c r="CU184" i="1"/>
  <c r="CW184" i="1" s="1"/>
  <c r="CU183" i="1"/>
  <c r="CW183" i="1" s="1"/>
  <c r="CU182" i="1"/>
  <c r="CW182" i="1" s="1"/>
  <c r="CU181" i="1"/>
  <c r="CW181" i="1" s="1"/>
  <c r="CU180" i="1"/>
  <c r="CW180" i="1" s="1"/>
  <c r="CU179" i="1"/>
  <c r="CW179" i="1" s="1"/>
  <c r="CU178" i="1"/>
  <c r="CW178" i="1" s="1"/>
  <c r="CU177" i="1"/>
  <c r="CW177" i="1" s="1"/>
  <c r="CU176" i="1"/>
  <c r="CW176" i="1" s="1"/>
  <c r="CU175" i="1"/>
  <c r="CW175" i="1" s="1"/>
  <c r="CU174" i="1"/>
  <c r="CW174" i="1" s="1"/>
  <c r="CW173" i="1"/>
  <c r="CU173" i="1"/>
  <c r="CU172" i="1"/>
  <c r="CW172" i="1" s="1"/>
  <c r="CU171" i="1"/>
  <c r="CW171" i="1" s="1"/>
  <c r="CU170" i="1"/>
  <c r="CW170" i="1" s="1"/>
  <c r="CU169" i="1"/>
  <c r="CW169" i="1" s="1"/>
  <c r="CU168" i="1"/>
  <c r="CW168" i="1" s="1"/>
  <c r="CW167" i="1"/>
  <c r="CU167" i="1"/>
  <c r="CU166" i="1"/>
  <c r="CW166" i="1" s="1"/>
  <c r="CY165" i="1"/>
  <c r="CU165" i="1"/>
  <c r="CW165" i="1" s="1"/>
  <c r="CU164" i="1"/>
  <c r="CW164" i="1" s="1"/>
  <c r="CY163" i="1"/>
  <c r="CU163" i="1"/>
  <c r="CW163" i="1" s="1"/>
  <c r="CY162" i="1"/>
  <c r="CU162" i="1"/>
  <c r="CW162" i="1" s="1"/>
  <c r="CU161" i="1"/>
  <c r="CW161" i="1" s="1"/>
  <c r="CY160" i="1"/>
  <c r="CU160" i="1"/>
  <c r="CW160" i="1" s="1"/>
  <c r="CU159" i="1"/>
  <c r="CW159" i="1" s="1"/>
  <c r="CU158" i="1"/>
  <c r="CW158" i="1" s="1"/>
  <c r="CU157" i="1"/>
  <c r="CW157" i="1" s="1"/>
  <c r="CW156" i="1"/>
  <c r="CU156" i="1"/>
  <c r="CU155" i="1"/>
  <c r="CW155" i="1" s="1"/>
  <c r="CU154" i="1"/>
  <c r="CW154" i="1" s="1"/>
  <c r="CU153" i="1"/>
  <c r="CW153" i="1" s="1"/>
  <c r="CU152" i="1"/>
  <c r="CW152" i="1" s="1"/>
  <c r="CU151" i="1"/>
  <c r="CW151" i="1" s="1"/>
  <c r="CU150" i="1"/>
  <c r="CW150" i="1" s="1"/>
  <c r="CU149" i="1"/>
  <c r="CW149" i="1" s="1"/>
  <c r="CU148" i="1"/>
  <c r="CW148" i="1" s="1"/>
  <c r="CU147" i="1"/>
  <c r="CW147" i="1" s="1"/>
  <c r="CU146" i="1"/>
  <c r="CW146" i="1" s="1"/>
  <c r="CW145" i="1"/>
  <c r="CU145" i="1"/>
  <c r="CU144" i="1"/>
  <c r="CW144" i="1" s="1"/>
  <c r="CU143" i="1"/>
  <c r="CW143" i="1" s="1"/>
  <c r="CU142" i="1"/>
  <c r="CW142" i="1" s="1"/>
  <c r="CU141" i="1"/>
  <c r="CW141" i="1" s="1"/>
  <c r="CU140" i="1"/>
  <c r="CW140" i="1" s="1"/>
  <c r="CY139" i="1"/>
  <c r="CU139" i="1"/>
  <c r="CW139" i="1" s="1"/>
  <c r="CY138" i="1"/>
  <c r="CU138" i="1"/>
  <c r="CW138" i="1" s="1"/>
  <c r="CU137" i="1"/>
  <c r="CW137" i="1" s="1"/>
  <c r="CU136" i="1"/>
  <c r="CW136" i="1" s="1"/>
  <c r="CU135" i="1"/>
  <c r="CW135" i="1" s="1"/>
  <c r="CW134" i="1"/>
  <c r="CU134" i="1"/>
  <c r="CY133" i="1"/>
  <c r="CU133" i="1"/>
  <c r="CW133" i="1" s="1"/>
  <c r="CU132" i="1"/>
  <c r="CW132" i="1" s="1"/>
  <c r="CU131" i="1"/>
  <c r="CW131" i="1" s="1"/>
  <c r="CW130" i="1"/>
  <c r="CU130" i="1"/>
  <c r="CW129" i="1"/>
  <c r="CU129" i="1"/>
  <c r="CY128" i="1"/>
  <c r="CW128" i="1"/>
  <c r="CU128" i="1"/>
  <c r="CU127" i="1"/>
  <c r="CW127" i="1" s="1"/>
  <c r="CU126" i="1"/>
  <c r="CW126" i="1" s="1"/>
  <c r="CU125" i="1"/>
  <c r="CW125" i="1" s="1"/>
  <c r="CU124" i="1"/>
  <c r="CW124" i="1" s="1"/>
  <c r="CU123" i="1"/>
  <c r="CW123" i="1" s="1"/>
  <c r="CU122" i="1"/>
  <c r="CW122" i="1" s="1"/>
  <c r="CU121" i="1"/>
  <c r="CW121" i="1" s="1"/>
  <c r="CU120" i="1"/>
  <c r="CW120" i="1" s="1"/>
  <c r="CU119" i="1"/>
  <c r="CW119" i="1" s="1"/>
  <c r="CU118" i="1"/>
  <c r="CW118" i="1" s="1"/>
  <c r="CU117" i="1"/>
  <c r="CW117" i="1" s="1"/>
  <c r="CW116" i="1"/>
  <c r="CU116" i="1"/>
  <c r="CU115" i="1"/>
  <c r="CW115" i="1" s="1"/>
  <c r="CU114" i="1"/>
  <c r="CW114" i="1" s="1"/>
  <c r="CU113" i="1"/>
  <c r="CW113" i="1" s="1"/>
  <c r="CU112" i="1"/>
  <c r="CW112" i="1" s="1"/>
  <c r="CU111" i="1"/>
  <c r="CW111" i="1" s="1"/>
  <c r="CY110" i="1"/>
  <c r="CU110" i="1"/>
  <c r="CW110" i="1" s="1"/>
  <c r="CY109" i="1"/>
  <c r="CU109" i="1"/>
  <c r="CW109" i="1" s="1"/>
  <c r="CY108" i="1"/>
  <c r="CU108" i="1"/>
  <c r="CW108" i="1" s="1"/>
  <c r="CY107" i="1"/>
  <c r="CW107" i="1"/>
  <c r="CU107" i="1"/>
  <c r="CY106" i="1"/>
  <c r="CW106" i="1"/>
  <c r="CU106" i="1"/>
  <c r="CU105" i="1"/>
  <c r="CW105" i="1" s="1"/>
  <c r="CU104" i="1"/>
  <c r="CW104" i="1" s="1"/>
  <c r="CU103" i="1"/>
  <c r="CW103" i="1" s="1"/>
  <c r="CW102" i="1"/>
  <c r="CU102" i="1"/>
  <c r="CW101" i="1"/>
  <c r="CU101" i="1"/>
  <c r="CU100" i="1"/>
  <c r="CW100" i="1" s="1"/>
  <c r="CU99" i="1"/>
  <c r="CW99" i="1" s="1"/>
  <c r="CU98" i="1"/>
  <c r="CW98" i="1" s="1"/>
  <c r="CU97" i="1"/>
  <c r="CW97" i="1" s="1"/>
  <c r="CU96" i="1"/>
  <c r="CW96" i="1" s="1"/>
  <c r="CW95" i="1"/>
  <c r="CU95" i="1"/>
  <c r="CU94" i="1"/>
  <c r="CW94" i="1" s="1"/>
  <c r="CU93" i="1"/>
  <c r="CW93" i="1" s="1"/>
  <c r="CU92" i="1"/>
  <c r="CW92" i="1" s="1"/>
  <c r="CU91" i="1"/>
  <c r="CW91" i="1" s="1"/>
  <c r="CU90" i="1"/>
  <c r="CW90" i="1" s="1"/>
  <c r="CU89" i="1"/>
  <c r="CW89" i="1" s="1"/>
  <c r="CU88" i="1"/>
  <c r="CW88" i="1" s="1"/>
  <c r="CU87" i="1"/>
  <c r="CW87" i="1" s="1"/>
  <c r="CU86" i="1"/>
  <c r="CW86" i="1" s="1"/>
  <c r="CW85" i="1"/>
  <c r="CU85" i="1"/>
  <c r="CW84" i="1"/>
  <c r="CU84" i="1"/>
  <c r="CU83" i="1"/>
  <c r="CW83" i="1" s="1"/>
  <c r="CY82" i="1"/>
  <c r="CU82" i="1"/>
  <c r="CW82" i="1" s="1"/>
  <c r="CY81" i="1"/>
  <c r="CU81" i="1"/>
  <c r="CW81" i="1" s="1"/>
  <c r="CY80" i="1"/>
  <c r="CW80" i="1"/>
  <c r="CU80" i="1"/>
  <c r="CU79" i="1"/>
  <c r="CW79" i="1" s="1"/>
  <c r="CU78" i="1"/>
  <c r="CW78" i="1" s="1"/>
  <c r="CU77" i="1"/>
  <c r="CW77" i="1" s="1"/>
  <c r="CU76" i="1"/>
  <c r="CW76" i="1" s="1"/>
  <c r="CY75" i="1"/>
  <c r="CU75" i="1"/>
  <c r="CW75" i="1" s="1"/>
  <c r="CU74" i="1"/>
  <c r="CW74" i="1" s="1"/>
  <c r="CU73" i="1"/>
  <c r="CW73" i="1" s="1"/>
  <c r="CU72" i="1"/>
  <c r="CW72" i="1" s="1"/>
  <c r="CU71" i="1"/>
  <c r="CW71" i="1" s="1"/>
  <c r="CU70" i="1"/>
  <c r="CW70" i="1" s="1"/>
  <c r="CU69" i="1"/>
  <c r="CW69" i="1" s="1"/>
  <c r="CU68" i="1"/>
  <c r="CW68" i="1" s="1"/>
  <c r="CY67" i="1"/>
  <c r="CU67" i="1"/>
  <c r="CW67" i="1" s="1"/>
  <c r="CY66" i="1"/>
  <c r="CU66" i="1"/>
  <c r="CW66" i="1" s="1"/>
  <c r="CU65" i="1"/>
  <c r="CW65" i="1" s="1"/>
  <c r="CU64" i="1"/>
  <c r="CW64" i="1" s="1"/>
  <c r="CY63" i="1"/>
  <c r="CU63" i="1"/>
  <c r="CW63" i="1" s="1"/>
  <c r="CY62" i="1"/>
  <c r="CU62" i="1"/>
  <c r="CW62" i="1" s="1"/>
  <c r="CU61" i="1"/>
  <c r="CW61" i="1" s="1"/>
  <c r="CU60" i="1"/>
  <c r="CW60" i="1" s="1"/>
  <c r="CU59" i="1"/>
  <c r="CW59" i="1" s="1"/>
  <c r="CU58" i="1"/>
  <c r="CW58" i="1" s="1"/>
  <c r="CU57" i="1"/>
  <c r="CW57" i="1" s="1"/>
  <c r="CY56" i="1"/>
  <c r="CU56" i="1"/>
  <c r="CW56" i="1" s="1"/>
  <c r="CY55" i="1"/>
  <c r="CU55" i="1"/>
  <c r="CW55" i="1" s="1"/>
  <c r="CU54" i="1"/>
  <c r="CW54" i="1" s="1"/>
  <c r="CY53" i="1"/>
  <c r="CU53" i="1"/>
  <c r="CW53" i="1" s="1"/>
  <c r="CY52" i="1"/>
  <c r="CU52" i="1"/>
  <c r="CW52" i="1" s="1"/>
  <c r="CU51" i="1"/>
  <c r="CW51" i="1" s="1"/>
  <c r="CY50" i="1"/>
  <c r="CU50" i="1"/>
  <c r="CW50" i="1" s="1"/>
  <c r="CY49" i="1"/>
  <c r="CU49" i="1"/>
  <c r="CW49" i="1" s="1"/>
  <c r="CU48" i="1"/>
  <c r="CW48" i="1" s="1"/>
  <c r="CU47" i="1"/>
  <c r="CW47" i="1" s="1"/>
  <c r="CY46" i="1"/>
  <c r="CU46" i="1"/>
  <c r="CW46" i="1" s="1"/>
  <c r="CY45" i="1"/>
  <c r="CU45" i="1"/>
  <c r="CW45" i="1" s="1"/>
  <c r="CY44" i="1"/>
  <c r="CU44" i="1"/>
  <c r="CW44" i="1" s="1"/>
  <c r="CY43" i="1"/>
  <c r="CU43" i="1"/>
  <c r="CW43" i="1" s="1"/>
  <c r="CY42" i="1"/>
  <c r="CU42" i="1"/>
  <c r="CW42" i="1" s="1"/>
  <c r="CU41" i="1"/>
  <c r="CW41" i="1" s="1"/>
  <c r="CU40" i="1"/>
  <c r="CW40" i="1" s="1"/>
  <c r="CU39" i="1"/>
  <c r="CW39" i="1" s="1"/>
  <c r="CU38" i="1"/>
  <c r="CW38" i="1" s="1"/>
  <c r="CU37" i="1"/>
  <c r="CW37" i="1" s="1"/>
  <c r="CU36" i="1"/>
  <c r="CW36" i="1" s="1"/>
  <c r="CU35" i="1"/>
  <c r="CW35" i="1" s="1"/>
  <c r="CU34" i="1"/>
  <c r="CW34" i="1" s="1"/>
  <c r="CU33" i="1"/>
  <c r="CW33" i="1" s="1"/>
  <c r="CU32" i="1"/>
  <c r="CW32" i="1" s="1"/>
  <c r="CU31" i="1"/>
  <c r="CW31" i="1" s="1"/>
  <c r="CU30" i="1"/>
  <c r="CW30" i="1" s="1"/>
  <c r="CU29" i="1"/>
  <c r="CW29" i="1" s="1"/>
  <c r="CY28" i="1"/>
  <c r="CW28" i="1"/>
  <c r="CU28" i="1"/>
  <c r="CY27" i="1"/>
  <c r="CW27" i="1"/>
  <c r="CU27" i="1"/>
  <c r="CU26" i="1"/>
  <c r="CW26" i="1" s="1"/>
  <c r="CU25" i="1"/>
  <c r="CW25" i="1" s="1"/>
  <c r="CU24" i="1"/>
  <c r="CW24" i="1" s="1"/>
  <c r="CU23" i="1"/>
  <c r="CW23" i="1" s="1"/>
  <c r="CU22" i="1"/>
  <c r="CW22" i="1" s="1"/>
  <c r="CW21" i="1"/>
  <c r="CU21" i="1"/>
  <c r="CU20" i="1"/>
  <c r="CW20" i="1" s="1"/>
  <c r="CU19" i="1"/>
  <c r="CW19" i="1" s="1"/>
  <c r="CU18" i="1"/>
  <c r="CW18" i="1" s="1"/>
  <c r="CU17" i="1"/>
  <c r="CW17" i="1" s="1"/>
  <c r="CU16" i="1"/>
  <c r="CW16" i="1" s="1"/>
  <c r="CU15" i="1"/>
  <c r="CW15" i="1" s="1"/>
  <c r="CU14" i="1"/>
  <c r="CW14" i="1" s="1"/>
  <c r="CU13" i="1"/>
  <c r="CW13" i="1" s="1"/>
  <c r="CU12" i="1"/>
  <c r="CW12" i="1" s="1"/>
  <c r="CU11" i="1"/>
  <c r="CW11" i="1" s="1"/>
  <c r="CY10" i="1"/>
  <c r="CW10" i="1"/>
  <c r="CU10" i="1"/>
  <c r="CY9" i="1"/>
  <c r="CU9" i="1"/>
  <c r="CW9" i="1" s="1"/>
  <c r="CU8" i="1"/>
  <c r="CW8" i="1" s="1"/>
  <c r="CU7" i="1"/>
  <c r="CW7" i="1" s="1"/>
  <c r="CU6" i="1"/>
  <c r="CW6" i="1" s="1"/>
  <c r="CU5" i="1"/>
  <c r="CW5" i="1" s="1"/>
  <c r="CU4" i="1"/>
  <c r="CW4" i="1" s="1"/>
  <c r="CU3" i="1"/>
  <c r="CW3" i="1" s="1"/>
  <c r="CY346" i="1" l="1"/>
  <c r="CW346" i="1"/>
  <c r="CU346" i="1"/>
  <c r="CQ349" i="1" s="1"/>
</calcChain>
</file>

<file path=xl/sharedStrings.xml><?xml version="1.0" encoding="utf-8"?>
<sst xmlns="http://schemas.openxmlformats.org/spreadsheetml/2006/main" count="1165" uniqueCount="461">
  <si>
    <t>Sum of Cantitatea anul 2026</t>
  </si>
  <si>
    <t>Source.Name</t>
  </si>
  <si>
    <t>Nr. Lot</t>
  </si>
  <si>
    <t>Denumire Lot</t>
  </si>
  <si>
    <t>Denumirea poziției</t>
  </si>
  <si>
    <t>Unitatea de măsură</t>
  </si>
  <si>
    <t>ADMINISTRATIA NATIONALA A PENITENCIARELOR.xlsx</t>
  </si>
  <si>
    <t>AGENTIA REZERVE MATERIALE.xlsx</t>
  </si>
  <si>
    <t>CENTRUL DE MEDICINA LEGALA.xlsx</t>
  </si>
  <si>
    <t>CENTRUL DE PLASAMENT TEMPORAR PENTRU COPII CU DIZABILITATI HANCESTI.xlsx</t>
  </si>
  <si>
    <t>CENTRUL DE RECUPERARE PENTRU COPII CEADIR-LUNGA.xlsx</t>
  </si>
  <si>
    <t>CENTRUL REPUBLICAN DE REABILITARE PENTRU COPII.xlsx</t>
  </si>
  <si>
    <t>CMF ZIMATI-MED.xlsx</t>
  </si>
  <si>
    <t>IMSP ASOCIATIA MEDICALA TERITORIALA BOTANICA.xlsx</t>
  </si>
  <si>
    <t>IMSP ASOCIATIA MEDICALA TERITORIALA BUIUCANI.xlsx</t>
  </si>
  <si>
    <t>IMSP ASOCIATIA MEDICALA TERITORIALA CENTRU.xlsx</t>
  </si>
  <si>
    <t>IMSP ASOCIATIA MEDICALA TERITORIALA CIOCANA.xlsx</t>
  </si>
  <si>
    <t>IMSP ASOCIATIA MEDICALA TERITORIALA RASCANI.xlsx</t>
  </si>
  <si>
    <t>IMSP CENTRUL DE SANATATE ANENII NOI.xlsx</t>
  </si>
  <si>
    <t>IMSP CENTRUL DE SANATATE BRICENI.xlsx</t>
  </si>
  <si>
    <t>IMSP CENTRUL DE SANATATE CAHUL.xlsx</t>
  </si>
  <si>
    <t>IMSP CENTRUL DE SANATATE CALARASI.xlsx</t>
  </si>
  <si>
    <t>IMSP CENTRUL DE SANATATE CANTEMIR.xlsx</t>
  </si>
  <si>
    <t>IMSP CENTRUL DE SANATATE CAZANESTI.xlsx</t>
  </si>
  <si>
    <t>IMSP CENTRUL DE SANATATE CIMISLIA.xlsx</t>
  </si>
  <si>
    <t>IMSP CENTRUL DE SANATATE COMRAT.xlsx</t>
  </si>
  <si>
    <t>IMSP CENTRUL DE SANATATE COPANCA.xlsx</t>
  </si>
  <si>
    <t>IMSP CENTRUL DE SANATATE COPCEAC.xlsx</t>
  </si>
  <si>
    <t>IMSP CENTRUL DE SANATATE CUPCINI.xlsx</t>
  </si>
  <si>
    <t>IMSP CENTRUL DE SANATATE DROCHIA A MANZIUC.xlsx</t>
  </si>
  <si>
    <t>IMSP CENTRUL DE SANATATE DURLESTI.xlsx</t>
  </si>
  <si>
    <t>IMSP CENTRUL DE SANATATE FALESTI.xlsx</t>
  </si>
  <si>
    <t>IMSP CENTRUL DE SANATATE GLODENI.xlsx</t>
  </si>
  <si>
    <t>IMSP CENTRUL DE SANATATE HANCESTI.xlsx</t>
  </si>
  <si>
    <t>IMSP CENTRUL DE SANATATE IALOVENI.xlsx</t>
  </si>
  <si>
    <t>IMSP CENTRUL DE SANATATE MAGDACESTI.xlsx</t>
  </si>
  <si>
    <t>IMSP CENTRUL DE SANATATE MINDRESTI.xlsx</t>
  </si>
  <si>
    <t>IMSP CENTRUL DE SANATATE NISPORENI.xlsx</t>
  </si>
  <si>
    <t>IMSP CENTRUL DE SANATATE ORHEI NR 1.xlsx</t>
  </si>
  <si>
    <t>IMSP CENTRUL DE SANATATE PELINIA.xlsx</t>
  </si>
  <si>
    <t>IMSP CENTRUL DE SANATATE RASCANI.xlsx</t>
  </si>
  <si>
    <t>IMSP CENTRUL DE SANATATE SANATAUCA.xlsx</t>
  </si>
  <si>
    <t>IMSP CENTRUL DE SANATATE SANGEREI.xlsx</t>
  </si>
  <si>
    <t>IMSP CENTRUL DE SANATATE SOLDANESTI.xlsx</t>
  </si>
  <si>
    <t>IMSP CENTRUL DE SANATATE SOROCA.xlsx</t>
  </si>
  <si>
    <t>IMSP CENTRUL DE SANATATE STAUCENI.xlsx</t>
  </si>
  <si>
    <t>IMSP CENTRUL DE SANATATE STEFAN VODA.xlsx</t>
  </si>
  <si>
    <t>IMSP CENTRUL DE SANATATE STRASENI.xlsx</t>
  </si>
  <si>
    <t>IMSP CENTRUL DE SANATATE STURZOVCA.xlsx</t>
  </si>
  <si>
    <t>IMSP CENTRUL DE SANATATE TARACLIA.xlsx</t>
  </si>
  <si>
    <t>IMSP CENTRUL DE SANATATE TARIGRAD.xlsx</t>
  </si>
  <si>
    <t>IMSP CENTRUL DE SANATATE TRUSENI.xlsx</t>
  </si>
  <si>
    <t>IMSP CENTRUL DE SANATATE VARNITA.xlsx</t>
  </si>
  <si>
    <t>IMSP CENTRUL DE SANATATE VULCANESTI.xlsx</t>
  </si>
  <si>
    <t>IMSP CENTRUL MEDICILOR DE FAMILIE FLORESTI.xlsx</t>
  </si>
  <si>
    <t>IMSP CENTRUL STOMATOLOGIC MUNICIPAL DE COPII.xlsx</t>
  </si>
  <si>
    <t>IMSP CLINICA UNIVERSITARA DE ASISTENTA MEDICALA PRIMARA A USMF N TESTIMITANU.xlsx</t>
  </si>
  <si>
    <t>IMSP INSTITUTUL DE FTIZIOPNEUMOLOGIE CHIRIL DRAGANIUC.xlsx</t>
  </si>
  <si>
    <t>IMSP INSTITUTUL DE MEDICINA URGENTA.xlsx</t>
  </si>
  <si>
    <t>IMSP INSTITUTUL ONCOLOGIC.xlsx</t>
  </si>
  <si>
    <t>IMSP POLICLINICA DE STAT.xlsx</t>
  </si>
  <si>
    <t>IMSP SPITALUL CLINIC DE BOLI INFECTIOASE T CIORBA.xlsx</t>
  </si>
  <si>
    <t>IMSP SPITALUL CLINIC DE PSIHIATRIE.xlsx</t>
  </si>
  <si>
    <t>IMSP SPITALUL CLINIC DE TRAUMATOLOGIE SI ORTOPEDIE.xlsx</t>
  </si>
  <si>
    <t>IMSP SPITALUL CLINIC MUNICIPAL DE BOLI CONTAGIOASE DE COPII.xlsx</t>
  </si>
  <si>
    <t>IMSP SPITALUL CLINIC MUNICIPAL DE COPII NR 1.xlsx</t>
  </si>
  <si>
    <t>IMSP SPITALUL CLINIC MUNICIPAL DE COPII V IGNATENCO.xlsx</t>
  </si>
  <si>
    <t>IMSP SPITALUL CLINIC MUNICIPAL DE FTIZIOPNEUMOLOGIE.xlsx</t>
  </si>
  <si>
    <t>IMSP SPITALUL CLINIC MUNICIPAL GHEORGHE PALADI.xlsx</t>
  </si>
  <si>
    <t>IMSP SPITALUL CLINIC MUNICIPAL NR 4.xlsx</t>
  </si>
  <si>
    <t>IMSP SPITALUL CLINIC MUNICIPAL SFANTUL ARHANGHEL MIHAIL.xlsx</t>
  </si>
  <si>
    <t>IMSP SPITALUL CLINIC REPUBLICAN TIMOFEI MOSNEAGA.xlsx</t>
  </si>
  <si>
    <t>IMSP SPITALUL DE PSIHIATRIE BALTI.xlsx</t>
  </si>
  <si>
    <t>IMSP SPITALUL RAIONAL ANENII NOI.xlsx</t>
  </si>
  <si>
    <t>IMSP SPITALUL RAIONAL CALARASI.xlsx</t>
  </si>
  <si>
    <t>IMSP SPITALUL RAIONAL CEADIR-LUNGA.xlsx</t>
  </si>
  <si>
    <t>IMSP SPITALUL RAIONAL COMRAT ISAAC GURFINCHEL.xlsx</t>
  </si>
  <si>
    <t>IMSP SPITALUL RAIONAL DROCHIA NICOLAE TESTEMITANU.xlsx</t>
  </si>
  <si>
    <t>IMSP SPITALUL RAIONAL FALESTI.xlsx</t>
  </si>
  <si>
    <t>IMSP SPITALUL RAIONAL GLODENI.xlsx</t>
  </si>
  <si>
    <t>IMSP SPITALUL RAIONAL HANCESTI.xlsx</t>
  </si>
  <si>
    <t>IMSP SPITALUL RAIONAL IALOVENI.xlsx</t>
  </si>
  <si>
    <t>IMSP SPITALUL RAIONAL ORHEI.xlsx</t>
  </si>
  <si>
    <t>IMSP SPITALUL RAIONAL REZINA.xlsx</t>
  </si>
  <si>
    <t>IMSP SPITALUL RAIONAL SANGEREI.xlsx</t>
  </si>
  <si>
    <t>IMSP SPITALUL RAIONAL SOLDANESTI.xlsx</t>
  </si>
  <si>
    <t>IMSP SPITALUL RAIONAL SOROCA A PRISACARI.xlsx</t>
  </si>
  <si>
    <t>IMSP SPITALUL RAIONAL STRASENI.xlsx</t>
  </si>
  <si>
    <t>IMSP SPITALUL RAIONAL TELENESTI.xlsx</t>
  </si>
  <si>
    <t>IMSP SPITALUL RAIONAL UNGHENI.xlsx</t>
  </si>
  <si>
    <t>SERVICIUL DE INFORMATII SI SECURITATE AL REPUBLICII MOLDOVA.xlsx</t>
  </si>
  <si>
    <t>IMSP SPITALUL CLINIC BALTI.xlsx</t>
  </si>
  <si>
    <t>IMSP SPITALUL RAIONAL CAHUL.xlsx</t>
  </si>
  <si>
    <t>IMSP SPITALUL RAIONAL DONDUSENI.xlsx</t>
  </si>
  <si>
    <t>IMSP SPITALUL RAIONAL FLORESTI.xlsx</t>
  </si>
  <si>
    <t>IMSP CENTRUL DE SANATATE SOROCA-NOUA</t>
  </si>
  <si>
    <t>Grand Total</t>
  </si>
  <si>
    <t>REFUZURI</t>
  </si>
  <si>
    <t>CEL MAI MIC COST</t>
  </si>
  <si>
    <t>REOFERTARE</t>
  </si>
  <si>
    <t>COD GENERIC</t>
  </si>
  <si>
    <t>PREȚ ESTIMAT FĂRĂ TVA /COD GENERIC</t>
  </si>
  <si>
    <t>VALOAREA ESTIMATĂ FĂRĂ TVA/COD GENERIC</t>
  </si>
  <si>
    <t xml:space="preserve">PREȚ ESTIMAT ACORD CADRU FĂRĂ TVA/REOFERTARE </t>
  </si>
  <si>
    <t>VALOAREA ESTIMATĂ FĂRĂ TVA/ REOFERTARE</t>
  </si>
  <si>
    <t>Mașină de anestezie (caracteristici de bază) 110110</t>
  </si>
  <si>
    <t>bucată</t>
  </si>
  <si>
    <t>Mașină de anestezie (caracteristici medii) 110120</t>
  </si>
  <si>
    <t>Mașină de anestezie (caracteristici avansate) 110130</t>
  </si>
  <si>
    <t>Unitate respiratorie cu presiune pozitivă continuă 110200</t>
  </si>
  <si>
    <t>Ventilator pulmonar neonatal, pediatric (caracteristici de bază)110300</t>
  </si>
  <si>
    <t>Ventilator pulmonar neonatal, pediatric (caracteristici avansate)110310</t>
  </si>
  <si>
    <t>Ventilator pulmonar Adult, pediatric (caracteristici de bază)110320</t>
  </si>
  <si>
    <t>Ventilator pulmonar adult, pediatric (caracteristici avansate)110330</t>
  </si>
  <si>
    <t>Ventilator transport Adult (caracteristici de bază)110340</t>
  </si>
  <si>
    <t>Ventilator transport Adult, pediatric, neonatal (caracteristici avansate)110350</t>
  </si>
  <si>
    <t>Ventilator Portabil pentru ambulanta 110360</t>
  </si>
  <si>
    <t>Concentrator de oxigen 5L 110400</t>
  </si>
  <si>
    <t>Concentrator de oxigen 10L 110401</t>
  </si>
  <si>
    <t>Balon resuscitare AMBU neonatal 110410</t>
  </si>
  <si>
    <t>Balon resuscitare AMBU copii 110420</t>
  </si>
  <si>
    <t>Balon resuscitare AMBU adulți 110430</t>
  </si>
  <si>
    <t>modificare preț</t>
  </si>
  <si>
    <t>Butelie oxigen pînă la 2 L 110500</t>
  </si>
  <si>
    <t>Butelie oxigen pînă la 5 L 110510</t>
  </si>
  <si>
    <t>Laringoscop adult standard 110600</t>
  </si>
  <si>
    <t>Laringoscop adult cu fibra optica, LED 110610</t>
  </si>
  <si>
    <t>Laringoscop adult pentru intubatii dificile 110620</t>
  </si>
  <si>
    <t>Unitate stomatologică (fără braţ asistentă) 120100</t>
  </si>
  <si>
    <t>Unitate stomatologică (caracteristici de baza) 120110</t>
  </si>
  <si>
    <t>Unitate stomatologică (caracteristici avansate) 120120</t>
  </si>
  <si>
    <t>Lampă pentru examinare (caracteristici de baza) 130100</t>
  </si>
  <si>
    <t>Lampă pentru examinare, braț articulat (caracteristici medii) 130110</t>
  </si>
  <si>
    <t>Lampă pentru examinare, braț articulat (caracteristici avansate) 130120</t>
  </si>
  <si>
    <t>Lampă germicida (varianta de masă) 130130</t>
  </si>
  <si>
    <t>Lampă germicidă (varianta staționară) 130140</t>
  </si>
  <si>
    <t>Lampă germicidă (varianta staționară 20m) 130150</t>
  </si>
  <si>
    <t>Lampă germicida (varianta mobilă) 130160</t>
  </si>
  <si>
    <t>Lampă chirurgicală cu 1 satelit (caracteristici de baza) 130200</t>
  </si>
  <si>
    <t>Lampă chirurgicală cu 1 satelit (caracteristici medii) 130210</t>
  </si>
  <si>
    <t>Lampa chirurgicala cu 1 satelit (caracteristici avansate) 130220</t>
  </si>
  <si>
    <t>Lampa chirurgicala cu 2 sateliti (caracteristici de baza) 130230</t>
  </si>
  <si>
    <t>Lampa chirurgicala cu 2 sateliti (caracteristici medii) 130240</t>
  </si>
  <si>
    <t>Lampa chirurgicala cu 2 sateliti (caracteristici avansate) 130250</t>
  </si>
  <si>
    <t>Lampă fototerapie pentru nou-născuți (caracteristici de baza) 130260</t>
  </si>
  <si>
    <t>Lampă fototerapie pentru nou-născuți (caracteristici medii) 130270</t>
  </si>
  <si>
    <t>Aspirator toracal  130310</t>
  </si>
  <si>
    <t>Aspirator urgențe 130320</t>
  </si>
  <si>
    <t>Aspirator chirurgical portabil (caracteristici de baza) 130330</t>
  </si>
  <si>
    <t>Aspirator chirurgical (performanță medie) 130340</t>
  </si>
  <si>
    <t>Aspirator chirurgical (performanță avansată) 130350</t>
  </si>
  <si>
    <t>Dispozitiv pentru vacuumterapia plagilor  130360</t>
  </si>
  <si>
    <t>Defibrilator extern, semiautomat 130400</t>
  </si>
  <si>
    <t>Defibrilator extern, automat 130410</t>
  </si>
  <si>
    <t>Defibrilator extern, manual (caracteristici de bază) 130420</t>
  </si>
  <si>
    <t>Defibrilator extern, manual (caracteristici medii) 130430</t>
  </si>
  <si>
    <t>Defibrilator extern, automat, manual, cardiostimulare externă (caracteristici avansate) 130440</t>
  </si>
  <si>
    <t>Pompă de infuzie (perfuzor), volum mare (caracteristici de bază) 130500</t>
  </si>
  <si>
    <t>Pompă de infuzie (perfuzor), volum mare (caracteristici avansate) 130510</t>
  </si>
  <si>
    <t>Pompă de infuzie (perfuzor)  cu seringă (caracteristici de bază)  130600</t>
  </si>
  <si>
    <t>Pompă de infuzie (perfuzor)  cu seringă (caracteristici avansate) 130610</t>
  </si>
  <si>
    <t>Incălzitor pentru componente sanguine și soluții infuzabile
caracteristici de bază 130650</t>
  </si>
  <si>
    <t>Incălzitor pentru componente sanguine și soluții infuzabile
caracteristici medii 130651</t>
  </si>
  <si>
    <t>Cîntar electronic pentru adulţi cu taliometru 130700</t>
  </si>
  <si>
    <t>Cîntar electronic pentru adulţi (220V) 130710</t>
  </si>
  <si>
    <t>Cîntar electronic pentru adulţi (baterie) 130720</t>
  </si>
  <si>
    <t xml:space="preserve">Cîntar mecanic, pentru adulţi 130730 </t>
  </si>
  <si>
    <t>Cîntar mecanic cu taliometru, pentru adulţi 130740</t>
  </si>
  <si>
    <t>Cîntar electronic, pentru nou-născuţi 130800</t>
  </si>
  <si>
    <t>Cîntar mecanic, pentru nou-născuţi 130810</t>
  </si>
  <si>
    <t>Burghiu traumatologic/ortopedic (caracteristici de bază) 130900</t>
  </si>
  <si>
    <t>Burghiu traumatologic/ortopedic (caracteristici avansate) 130910</t>
  </si>
  <si>
    <t>Masă pentru operații cu 5 secții (caracteristici de baza) 140100</t>
  </si>
  <si>
    <t>Masă pentru operații cu 5 secții (caracteristici medii)140110</t>
  </si>
  <si>
    <t>Masă pentru operații cu 5 secții (caracteristici avansate) 140120</t>
  </si>
  <si>
    <t>Masă pentru operații cu  6 secții (caracteristici de baza) 140130</t>
  </si>
  <si>
    <t>Masă pentru operații cu  6 secții (caracteristici medii) 140140</t>
  </si>
  <si>
    <t xml:space="preserve">Masă pentru operații cu  6 secții (caracteristici avansate) 140150 </t>
  </si>
  <si>
    <t>Pat cu aer fluidizat 140300</t>
  </si>
  <si>
    <t>Pat pentru examinare (mecanic) adulti 140310</t>
  </si>
  <si>
    <t>Targa-saltea sanitară 140350</t>
  </si>
  <si>
    <t>Targa sanitară 140360</t>
  </si>
  <si>
    <t>Brancarda sanitara (caracteristici de baza) 140370</t>
  </si>
  <si>
    <t>Brancarda sanitara  (caracteristici avansate) 140380</t>
  </si>
  <si>
    <t>Pat multifunctional pentru adulţi (5-6 poziţii) caracteristici de baza 140390</t>
  </si>
  <si>
    <t>Pat multifunctional pentru adulţi (5-6 poziţii) caracteristici medii 140391</t>
  </si>
  <si>
    <t>Pat multifunctional pentru adulţi (6-8 poziţii) 140400</t>
  </si>
  <si>
    <t>Pat multifunctional pentru adulti (6-8 pozitii) caracteristici medii 140401</t>
  </si>
  <si>
    <t>Pat multifunctional pentru adulti (6-8 pozitii) caracteristici avansate cu cântar 140402</t>
  </si>
  <si>
    <t>Pat multifunctional pentru adulti (6-8 pozitii) caracteristici avansate cu înclinare laterală 140403</t>
  </si>
  <si>
    <t xml:space="preserve">Pat pediatric standard (mecanic) pentru adolescenţi 140410 </t>
  </si>
  <si>
    <t>Pat pediatric (electric) pentru adolescenţi (secţia reanimare) 140420</t>
  </si>
  <si>
    <t xml:space="preserve">Pat pediatric standard (electric) pentru adolescenţi 140430 </t>
  </si>
  <si>
    <t>Pat pediatric (electric) pentru copii (secţia reanimare) 140440</t>
  </si>
  <si>
    <t>Pat pediatric standard (mecanic) pentru copii 140450</t>
  </si>
  <si>
    <t>Pat pediatric (electric) pentru sugari (secţia reanimare) 140470</t>
  </si>
  <si>
    <t>Pat pediatric standard (mecanic) pentru sugari  140480</t>
  </si>
  <si>
    <t xml:space="preserve">Pat electric, pentru adulţi 140490 </t>
  </si>
  <si>
    <t>Fotoliu ginecologic (caracteristici de baza) 140500</t>
  </si>
  <si>
    <t>Fotoliu ginecologic (caracteristici medii) 140510</t>
  </si>
  <si>
    <t>Congelator pentru laborator (Ultra-Low freezer), vertical 100-200L  140600</t>
  </si>
  <si>
    <t>Congelator pentru laborator (Ultra-Low freezer), vertical 200-300L  140610</t>
  </si>
  <si>
    <t>Congelator pentru laborator (Ultra-Low freezer), vertical 300-400L  140620</t>
  </si>
  <si>
    <t xml:space="preserve">Congelator pentru laborator (Ultra-Low freezer), vertical 400-500L  140630 </t>
  </si>
  <si>
    <t>Congelator pentru laborator (Ultra-Low freezer), vertical 500-700L  140640</t>
  </si>
  <si>
    <t>Congelator pentru laborator (Ultra-Low freezer), orizontal 100-200L  140650</t>
  </si>
  <si>
    <t>Congelator pentru laborator (Ultra-Low freezer), orizontal 200-300L 140660</t>
  </si>
  <si>
    <t>Congelator pentru laborator (Ultra-Low freezer), orizontal 300-400L  140670</t>
  </si>
  <si>
    <t>Congelator pentru laborator (Ultra-Low freezer), orizontal 400-500L 140680</t>
  </si>
  <si>
    <t>Congelator pentru laborator (Ultra-Low freezer), orizontal 500-700L  140690</t>
  </si>
  <si>
    <t>Frigider pentru reactivi cu usa transparenta 100-200L 140700</t>
  </si>
  <si>
    <t>Frigider pentru reactivi cu usa transparenta 200-300L 140710</t>
  </si>
  <si>
    <t>Frigider pentru reactivi cu usa transparenta 300-400L 140720</t>
  </si>
  <si>
    <t>Frigider pentru reactivi cu usa transparenta 400-500L  140730</t>
  </si>
  <si>
    <t>Frigider pentru reactivi cu usa transparenta 500-600L  140740</t>
  </si>
  <si>
    <t xml:space="preserve">Frigider pentru reactivi cu usa transparenta 600-700L 140750 </t>
  </si>
  <si>
    <t>Frigider mortuar, 2 locuri(caracteristici avansate) 140760</t>
  </si>
  <si>
    <t xml:space="preserve">Frigider mortuar, 4 locuri(caracteristici avansate) 140770 </t>
  </si>
  <si>
    <t xml:space="preserve">Frigider mortuar cu congelare, 2 locuri (caracteristici avansate) 140780 </t>
  </si>
  <si>
    <t xml:space="preserve">Frigider mortuar cu congelare, 4 locuri (caracteristici avansate)140790 </t>
  </si>
  <si>
    <t>Cameră frigorifica cu congelare  (-20°C),, 2 locuri (caracteristici  de baza) 140820</t>
  </si>
  <si>
    <t>Camera frigorifica, 4 locuri (caracteristici de baza) 140830, cu troleu</t>
  </si>
  <si>
    <t xml:space="preserve">Camera frigorifica (+10°C),, 2 locuri (caracteristici de baza) (otel inox) 140840 </t>
  </si>
  <si>
    <t xml:space="preserve">Camera frigorifica cu congelare (0°C -  -20°C), 4 locuri (caracteristici de baza)140850 </t>
  </si>
  <si>
    <t xml:space="preserve">Frigider pentru vaccini 40-70L 140860  </t>
  </si>
  <si>
    <t xml:space="preserve">Frigider pentru vaccini 40-60L 140860  </t>
  </si>
  <si>
    <t xml:space="preserve"> Frigider pentru vaccini 70-100L  140870  </t>
  </si>
  <si>
    <t xml:space="preserve"> Frigider pentru vaccini 60-95L  140870  </t>
  </si>
  <si>
    <t xml:space="preserve"> Frigider pentru vaccini 100-150L  140880</t>
  </si>
  <si>
    <t xml:space="preserve"> Frigider pentru vaccini 95-130L  140880</t>
  </si>
  <si>
    <t>Frigider pentru vaccini 150-200L  140890</t>
  </si>
  <si>
    <t>Frigider pentru vaccini 130-180L  140890</t>
  </si>
  <si>
    <t>Hemoglobinometru (caracteristici de bază) 150800</t>
  </si>
  <si>
    <t>Hemoglobinometru (caracteristici avansate) 150810</t>
  </si>
  <si>
    <t>Centrifugă, microhematocrit 150900</t>
  </si>
  <si>
    <t>Centrifugă, de laborator (8-12 tuburi) 150910</t>
  </si>
  <si>
    <t>Centrifugă de laborator (24 tuburi) 150920</t>
  </si>
  <si>
    <t>Centrifugă de laborator (32 tuburi) 150930</t>
  </si>
  <si>
    <t>Centrifuga de laborator (8-12 tuburi) viteza redusa  150940</t>
  </si>
  <si>
    <t>Centrifugă de laborator (24 tuburi) viteză redusă 150950</t>
  </si>
  <si>
    <t>Coagulometru automat 151100</t>
  </si>
  <si>
    <t>Coagulometru semi-automat 151110</t>
  </si>
  <si>
    <t>Coagulometru portabil 151120</t>
  </si>
  <si>
    <t>Lampă cu fantă 170100</t>
  </si>
  <si>
    <t>Tonometru ocular portativ 170300</t>
  </si>
  <si>
    <t>Autorefractometru 170400</t>
  </si>
  <si>
    <t>Autorefractometru cu keratomie 170410</t>
  </si>
  <si>
    <t>Oftalmoscop direct 170500</t>
  </si>
  <si>
    <t>Gonioscop 170510</t>
  </si>
  <si>
    <t>Lentila Volk 170520</t>
  </si>
  <si>
    <t>Unitate de radiografie, mobilă (caracteristici de baza) 210100</t>
  </si>
  <si>
    <t>Unitate de radiografie, mobilă (caracteristici medii) 210110</t>
  </si>
  <si>
    <t>Sistem radiografic digital (cu bucky vertical), cerințe de bază 210210</t>
  </si>
  <si>
    <t>Sistem radiografic digital (cu bucky vertical) cerințe medii 210211</t>
  </si>
  <si>
    <t>Sistem radiografic digital 210220</t>
  </si>
  <si>
    <t>Sistem radiologic cu braț U 210230</t>
  </si>
  <si>
    <t>Unitate radiografică pentru torace, digitală 210240</t>
  </si>
  <si>
    <t>Sistem radiodiagnostic cu braț C (2kW) 210250</t>
  </si>
  <si>
    <t>Sistem radiodiagnostic cu braț C (5kW) 210260</t>
  </si>
  <si>
    <t>Sistem radiodiagnostic cu braț C (15kW) 210270</t>
  </si>
  <si>
    <t xml:space="preserve">Sistem radiodiagnostic cu braț C cu flat panel detector(15kW) 210280 </t>
  </si>
  <si>
    <t>Sistem de radiografie, fluoroscopie, universal, complet digital 210300</t>
  </si>
  <si>
    <t>Sistem de radiografie cu fluroscopie, universal, complet digital pentru tomosinteză 210310</t>
  </si>
  <si>
    <t>Sistem de radiografie cu fluroscopie, universal, complet digital pentru tomosinteză cu bucky vertical 210311</t>
  </si>
  <si>
    <t>Sistem de raze X panoramic, dentar (Ortopantomograf) 210500</t>
  </si>
  <si>
    <t>210520 Sistem de raze X 3D, dentar (CBCT)</t>
  </si>
  <si>
    <t xml:space="preserve">Sistem radiografic intraoral 210510 </t>
  </si>
  <si>
    <t>Sistem radiografic, digital, mamografie 210600</t>
  </si>
  <si>
    <t>Negatoscop un cadru 210700</t>
  </si>
  <si>
    <t>Negatoscop doua cadruri 210710</t>
  </si>
  <si>
    <t>Negatoscop un cadru cu LED 210720</t>
  </si>
  <si>
    <t>Negatoscop doua cadruri cu LED 210730</t>
  </si>
  <si>
    <t>Hotă cu flux laminar 250100</t>
  </si>
  <si>
    <t>Microscop binocular, simplu 250200</t>
  </si>
  <si>
    <t>Microscop binocular, cu contrast de fază 250210</t>
  </si>
  <si>
    <t>Microscop cu fluorescenţă (binocular) 250220</t>
  </si>
  <si>
    <t>Microscop cu fluorescenţă (trinocular) 250230</t>
  </si>
  <si>
    <t xml:space="preserve"> Incubator (termostat) 20 - 35L 250300 </t>
  </si>
  <si>
    <t xml:space="preserve"> Incubator (termostat) 40 - 60 l 250310 </t>
  </si>
  <si>
    <t>Incubator (termostat) 80 - 100 l  250320</t>
  </si>
  <si>
    <t xml:space="preserve"> Incubator (termostat) 80 - 100 l variația de temperatură 250330</t>
  </si>
  <si>
    <t>Agitator de laborator (orbital) 250400</t>
  </si>
  <si>
    <t xml:space="preserve"> Cititor de  microplăci 250410</t>
  </si>
  <si>
    <t>Spălător pentru microplăci 250420</t>
  </si>
  <si>
    <t>Incubator/Agitator pentru microplaci 250430</t>
  </si>
  <si>
    <t>Agitator de laborator (orbital) pentru PCR 250440</t>
  </si>
  <si>
    <t>Termostat laborator pereți transparenți 250500</t>
  </si>
  <si>
    <t>Termostat laborator  250510</t>
  </si>
  <si>
    <t>Electroencefalograf cu funcţii de bază 260100</t>
  </si>
  <si>
    <t>Electroencefalograf cu fotostimulator  260110</t>
  </si>
  <si>
    <t>Electroencefalograf pentru monitorizarea EEG continuă 260120</t>
  </si>
  <si>
    <t>Electrocardiograf cu 3 canale, caracteristici de baza 260200</t>
  </si>
  <si>
    <t>Electrocardiograf cu 3 canale, caracteristici avansate 260210</t>
  </si>
  <si>
    <t>Electrocardiograf 3 canale, caracteristici avansate cu troleu pe rotile 260211</t>
  </si>
  <si>
    <t>Electrocardiograf cu 6 canale, caracteristici de baza 260220</t>
  </si>
  <si>
    <t>Electrocardiograf cu 6 canale, caracteristici avansate 260221</t>
  </si>
  <si>
    <t>Electrocardiograf 6 canale, caracteristici avansate cu troleu pe rotile 260222</t>
  </si>
  <si>
    <t>Electrocardiograf cu 12 canale, caracteristici de baza 260230</t>
  </si>
  <si>
    <t>Electrocardiograf cu 12 canale, caracteristici avansate 260231</t>
  </si>
  <si>
    <t>Stress sistema diagnostica cu banda de alergare 260240</t>
  </si>
  <si>
    <t>Stress sistema diagnostica cu cicloergometru 260250</t>
  </si>
  <si>
    <t>Monitor Holter ECG  (caracteristici de baza) 260260</t>
  </si>
  <si>
    <t>Monitor Holter ECG (caracteristici avansate) 260270</t>
  </si>
  <si>
    <t>Monitor pentru monitorizarea funcțiilor vitale (caracteristici de baza cu accesorii neonatal) 260300</t>
  </si>
  <si>
    <t>Monitor pentru monitorizarea funcțiilor vitale (caracteristici de baza cu accesorii Pediatric) 260310</t>
  </si>
  <si>
    <t>Monitor pentru monitorizarea funcțiilor vitale (caracteristici de baza cu accesorii Adult) 260320</t>
  </si>
  <si>
    <t>Monitor pentru monitorizarea funcțiilor vitale (caracteristici de baza cu accesorii Adult, Pediatric) 260330</t>
  </si>
  <si>
    <t>Monitor pentru monitorizarea funcțiilor vitale (caracteristici avansate, accesorii neonatal) 260340</t>
  </si>
  <si>
    <t>Monitor pentru monitorizarea funcțiilor vitale (caracteristici avansate, accesorii Pediatric) 260350</t>
  </si>
  <si>
    <t>Monitor pentru monitorizarea funcțiilor vitale (caracteristici avansate, accesorii Adult) 260360</t>
  </si>
  <si>
    <t>Monitor pentru monitorizarea funcțiilor vitale (caracteristici avansate, accesorii Adult, Pediatric) 260370</t>
  </si>
  <si>
    <t>Pulsoximetru Nou-nascut, stationar 260400</t>
  </si>
  <si>
    <t>Pulsoximetru, Adult, Pediatric, staționar 260410</t>
  </si>
  <si>
    <t>Pulsoximetru portabil, Nou-nascut 260420</t>
  </si>
  <si>
    <t>Pulsoximetru portabil, Adult, Pediatric 260430</t>
  </si>
  <si>
    <t>Pulsoximetru de buzunar 260440</t>
  </si>
  <si>
    <t>Spirograf 260500</t>
  </si>
  <si>
    <t>Spirograf pentru conexiune la PC 260510</t>
  </si>
  <si>
    <t>Termometru mecanic 260600</t>
  </si>
  <si>
    <t>Termometru digital 260610</t>
  </si>
  <si>
    <t>Termometru digital cu infrarosu 260620</t>
  </si>
  <si>
    <t>Higrometru/Psihrometru 0-25C  260630</t>
  </si>
  <si>
    <t>Higrometru / Psihrometru 15-40C 260640</t>
  </si>
  <si>
    <t>Tensiometru Adult 260700</t>
  </si>
  <si>
    <t>Tensiometru Adult cu fonoendoscop 260710</t>
  </si>
  <si>
    <t>Tensiometru Pediatric 260720</t>
  </si>
  <si>
    <t>Tensiometru Pediatric cu fonoendoscop 260730</t>
  </si>
  <si>
    <t>Tensiometru semi-automat Adult 260740</t>
  </si>
  <si>
    <t>Tensiometru semi-automat Pediatric 260750</t>
  </si>
  <si>
    <t>Tensiometru electronic automat Adult 260760</t>
  </si>
  <si>
    <t>Tensiometru electronic automat Pediatric 260770</t>
  </si>
  <si>
    <t>Tensiometru electronic automat de triaj Adult 260780</t>
  </si>
  <si>
    <t>Tensiometru electronic automat de triaj Pediatric 260790</t>
  </si>
  <si>
    <t>Cardiomonitor fetal 260800</t>
  </si>
  <si>
    <t>Audiometru 260900</t>
  </si>
  <si>
    <t xml:space="preserve">Audiometru de triaj (screening) 260910 </t>
  </si>
  <si>
    <t>Colposcop 261000</t>
  </si>
  <si>
    <t>Videocolposcop 261010</t>
  </si>
  <si>
    <t>Autoclav 15-20L, fara vacuum, clasa A 270100</t>
  </si>
  <si>
    <t>Autoclav 21-25L, cu vacuum, clasa B 270110</t>
  </si>
  <si>
    <t>Autoclav 26-40L, cu vacuum, clasa B 270120</t>
  </si>
  <si>
    <t>Autoclav 100 l cu încărcare orizontală (oțel inox) cu ciclu de vacuum 270130</t>
  </si>
  <si>
    <t>Autoclav 100 l cu încărcare orizontală (oțel AISI 316L) cu ciclu de vacuum 270140</t>
  </si>
  <si>
    <t>Autoclav 200 l cu încărcare orizontală (caracteristici de bază) 270210</t>
  </si>
  <si>
    <t>Autoclav 200 l cu încărcare orizontală  (caracteristici avansate) 270220</t>
  </si>
  <si>
    <t>Autoclav 400 l cu încărcare orizontală (caracteristici de baza) 270230</t>
  </si>
  <si>
    <t>Autoclav 400 l cu încărcare orizontală (oțel AISI 316L) cu ciclu de vacuum (caracteristici avansate) 270240</t>
  </si>
  <si>
    <t>Masina de spalare si dezinfectare a instrumentariului chirurgical, 60L  270250</t>
  </si>
  <si>
    <t>Masina de spalare si dezinfectare a instrumentariului chirurgical, 150L cu o ușă 270260</t>
  </si>
  <si>
    <t>Masina de spalare si dezinfectare a instrumentariului chirurgical, 150L cu 2 uși 270261</t>
  </si>
  <si>
    <t>Masina de spalare si dezinfectare a instrumentariului chirurgical, 250L cu o ușă 270270</t>
  </si>
  <si>
    <t>Masina de spalare si dezinfectare a instrumentariului chirurgical, 250L cu 2 uși 270271</t>
  </si>
  <si>
    <t>Sterilizator 20 L 270300</t>
  </si>
  <si>
    <t>Sterilizator 40 L 270310</t>
  </si>
  <si>
    <t>Sterilizator 80 L 270320</t>
  </si>
  <si>
    <t>Sterilizator 110 L 270330</t>
  </si>
  <si>
    <t>Sterilizator 200 L 270340</t>
  </si>
  <si>
    <t>Sterilizator 400 L 270350</t>
  </si>
  <si>
    <t xml:space="preserve">Distilator cu mono distilare 2L 270400 </t>
  </si>
  <si>
    <t>Distilator cu mono distilare 4L 270410</t>
  </si>
  <si>
    <t>Distilator cu mono distilare 4L cu rezervor 270420</t>
  </si>
  <si>
    <t>Distilator cu mono distilare 8L 270430</t>
  </si>
  <si>
    <t xml:space="preserve">Distilator cu mono distilare 25L 270450 </t>
  </si>
  <si>
    <t>Distilator cu bidistilare 2L 270460</t>
  </si>
  <si>
    <t>Distilator cu bidistilare 4L 270470</t>
  </si>
  <si>
    <t>Laser diod, chirurgical, 20 W, 280110</t>
  </si>
  <si>
    <t>Laser diod, chirurgical, 25 W,  280120</t>
  </si>
  <si>
    <t>Dispozitiv electro-chirurgical (diatermocoagulator caracteristici de baza) 280200</t>
  </si>
  <si>
    <t>Dispozitiv electro-chirurgical (diatermocoagulator caracteristici medii) 280210</t>
  </si>
  <si>
    <t>Dispozitiv electro-chirurgical (diatermocoagulator caracteristici avansate) 280220</t>
  </si>
  <si>
    <t>Dispozitiv electro-chirurgical (diatermocoagulator caracteristici de baza) cu troliu 280230</t>
  </si>
  <si>
    <t>Dispozitiv electro-chirurgical (diatermocoagulator caracteristici medii) cu troliu 280240</t>
  </si>
  <si>
    <t>Dispozitiv electro-chirurgical (diatermocoagulator caracteristici avansate) cu troliu 280250</t>
  </si>
  <si>
    <t>Laparoscop 280300</t>
  </si>
  <si>
    <t>Sistem videoendoscopic pentru videobronhoscopie (caracteristici de baza) 290100</t>
  </si>
  <si>
    <t>Sistem videoendoscopic pentru videobronhoscopie (caracteristici avansate) 290110</t>
  </si>
  <si>
    <t>Sistem videoendoscopic  pentru videocolonoscopie (caracteristici de baza) 290120</t>
  </si>
  <si>
    <t>Sistem videoendoscopic  pentru videocolonoscopie (caracteristici avansate) 290130</t>
  </si>
  <si>
    <t>Sistem videoendoscopic pentru videogastroscopie (caracteristici de baza) 290140</t>
  </si>
  <si>
    <t>Sistem videoendoscopic pentru videogastroscopie (caracteristici avansate) 290150</t>
  </si>
  <si>
    <t>Fibrogastroscop 290200</t>
  </si>
  <si>
    <t>Fibrogastroscop pediatric 290210</t>
  </si>
  <si>
    <t>Fibrocolonoscop (varianta scurta) 290220</t>
  </si>
  <si>
    <t>Fibrocolonoscop (varianta intermediara) 290230</t>
  </si>
  <si>
    <t>Fibrocolonoscop 290240</t>
  </si>
  <si>
    <t>Fibrocolonoscop pediatric 290250</t>
  </si>
  <si>
    <t>Fibrobronhoscop 290260</t>
  </si>
  <si>
    <t>Dispozitiv de reprocesarea automata a unui endoscop 290400</t>
  </si>
  <si>
    <t>Dispozitiv de reprocesarea automata a doua endoscope 290410</t>
  </si>
  <si>
    <t>Dispozitiv de reprocesarea automata a unui endoscop cu uscarea canalelor 290420</t>
  </si>
  <si>
    <t>Dispozitiv de reprocesarea automata a doua endoscope cu uscarea canalelor 290430</t>
  </si>
  <si>
    <t>Ultrasonograf General, Cardiac, performanţă înaltă 300100</t>
  </si>
  <si>
    <t>Ultrasonograf General, Cardiac, Vascular, performanţă medie 300110</t>
  </si>
  <si>
    <t>Ultrasonograf General, Cardiac, Vascular, performanţă înaltă 300120</t>
  </si>
  <si>
    <t>Ultrasonograf General, OB-GYN, performanţă înaltă 300200</t>
  </si>
  <si>
    <t>Ultrasonograf General, OB-GYN, performanţă medie 300210</t>
  </si>
  <si>
    <t>Ultrasonograf General, OB-GYN, performanţă obișnuită 300220</t>
  </si>
  <si>
    <t>Ultrasonograf General,  performanţă obişnuită 300310</t>
  </si>
  <si>
    <t>Ecoencefalograf 300400</t>
  </si>
  <si>
    <t>Doppler a vaselor extra și intra craniene (Duplex) 300500</t>
  </si>
  <si>
    <t>Incubator pentru nou-născuți  300600</t>
  </si>
  <si>
    <t>Alcotest cu imprimantă portabilă 300700</t>
  </si>
  <si>
    <t>Dispozitiv fizioterapie cu frecvente radio 400110</t>
  </si>
  <si>
    <t>Dispozitiv presoterapie 400130</t>
  </si>
  <si>
    <t>Dispozitiv pentru electroterapie 400140</t>
  </si>
  <si>
    <t>Dispozitiv pentru magnetoterapie 400150</t>
  </si>
  <si>
    <t>YAG laser fizioterapeutic 400160</t>
  </si>
  <si>
    <t xml:space="preserve">Unitate dentara (fara fotoliu, scaun si sursa de lumina) 120130 </t>
  </si>
  <si>
    <t>400141 Dispozitiv fizioterapeutic pentru electroterapie, 2 canale</t>
  </si>
  <si>
    <t>270440 Distilator cu mono distilare 8L cu rezervor</t>
  </si>
  <si>
    <t>400142 Dispozitiv fizioterapeutic pentru electroterapie, 4 canale cu troliu</t>
  </si>
  <si>
    <t>140200 Masa ortopedica</t>
  </si>
  <si>
    <t>140460 Pat pediatric standard (electric) pentru copii</t>
  </si>
  <si>
    <t>140800 Camera frigorifica cu congelare (-20°C), 4 locuri(caracteristici avansate)</t>
  </si>
  <si>
    <t>140810 Camera frigorifica (+10°C), 4 locuri(carcateristici avansate)</t>
  </si>
  <si>
    <t>150100 Analizator semi-automat, de urina</t>
  </si>
  <si>
    <t>150110 Analizator automat, de urina cu calculator</t>
  </si>
  <si>
    <t>150120 Analizator semi-automat, de urina cu masurare continue</t>
  </si>
  <si>
    <t>150130 Analizator semi-automat, sediment de urina</t>
  </si>
  <si>
    <t>150200 Analizator biochimic, automat 100 teste</t>
  </si>
  <si>
    <t>150210 Analizator biochimic, automat 200 teste</t>
  </si>
  <si>
    <t>150220 Analizator biochimic, automat 300 teste</t>
  </si>
  <si>
    <t>150230 Analizator biochimic, automat 400 teste</t>
  </si>
  <si>
    <t>150240 Analizator biochimic cu cuva, semiautomat</t>
  </si>
  <si>
    <t>150250 Analizator biochimic, semiautomat</t>
  </si>
  <si>
    <t>150300 Analizator automat, cu chemoluminiscenta (caracteristici de baza)</t>
  </si>
  <si>
    <t>150310 Analizator automat, cu chemoluminiscenta (caracteristici medii)</t>
  </si>
  <si>
    <t>150510 Analizator hematologic, automat (3 diff), 40 probe</t>
  </si>
  <si>
    <t>150520 Analizator hematologic, automat (3 diff), 60 probe</t>
  </si>
  <si>
    <t>150530 Analizator hematologic, automat (5 diff), 60 probe</t>
  </si>
  <si>
    <t>150540 Analizator hematologic, automat (min 5 diff, performanță înaltă), 60 probe</t>
  </si>
  <si>
    <t>150560 Analizator automat cu 10 canale, VSH</t>
  </si>
  <si>
    <t>150570 Analizator automat cu 20 canale, VSH</t>
  </si>
  <si>
    <t>150580 Analizator automat cu 40 canale, VSH</t>
  </si>
  <si>
    <t>150600 Analizator ionoselectiv Na, K</t>
  </si>
  <si>
    <t>150610 Analizator ionoselectiv Na, K, Cl</t>
  </si>
  <si>
    <t>150620 Analizator ionoselectiv Na, K, Ca++, Cl-</t>
  </si>
  <si>
    <t>150640 Analizator ionoselectiv, pentru laborator specializat</t>
  </si>
  <si>
    <t>150700 Analizator automat ale gazelor si electrolitilor in sange</t>
  </si>
  <si>
    <t>150710 Analizator portabil pentru determinarea echilibrului acido-bazic in singe</t>
  </si>
  <si>
    <t>151300 Analizator microbiologic, automatizat</t>
  </si>
  <si>
    <t>151400 Analizator imunologic cu fluorescenta</t>
  </si>
  <si>
    <t>210400 Sistem de radiografie computerizata</t>
  </si>
  <si>
    <t>210450 Tomograf Computerizat</t>
  </si>
  <si>
    <t>270480 Distilator cu bidistilare 8L</t>
  </si>
  <si>
    <t>Laser diod, chirurgical, 15 W, 280100</t>
  </si>
  <si>
    <t>300800 Statie de Oxigen 14 mc</t>
  </si>
  <si>
    <t>400101 Dispozitiv fizioterapeutic pentru terapie cu microunde</t>
  </si>
  <si>
    <t>400121 Dispozitiv fizioterapeutic cu ultrasunet</t>
  </si>
  <si>
    <t>400131 Dispozitiv fizioterapeutic pentru presoterapie</t>
  </si>
  <si>
    <t>400172 Dispozitiv fizioterapeutic pentru laserterapie și cu ultrasunet</t>
  </si>
  <si>
    <t>400170 Dispozitiv fizioterapeutic laserterapie 3B</t>
  </si>
  <si>
    <t>400171 Dispozitiv fizioterapeutic laserterapie 3B - Scaner</t>
  </si>
  <si>
    <t>400180 Dispozitiv fizioterapeutic  pentru  electroterapie, laseroterapie, magnetoterapie și ultrasunet</t>
  </si>
  <si>
    <t>(blank)</t>
  </si>
  <si>
    <t xml:space="preserve">Total </t>
  </si>
  <si>
    <t>1 lot</t>
  </si>
  <si>
    <t>20 loturi</t>
  </si>
  <si>
    <t>64 loturi</t>
  </si>
  <si>
    <t>127 loturi</t>
  </si>
  <si>
    <t>IMSP SPITALUL CLINIC MUNICIPAL SFANTA TREIME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</si>
</sst>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2" borderId="2" xfId="0" applyFill="1" applyBorder="1"/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43" fontId="0" fillId="0" borderId="2" xfId="1" applyFont="1" applyBorder="1"/>
    <xf numFmtId="0" fontId="3" fillId="10" borderId="0" xfId="0" applyFont="1" applyFill="1" applyAlignment="1">
      <alignment wrapText="1"/>
    </xf>
    <xf numFmtId="0" fontId="0" fillId="11" borderId="2" xfId="0" applyFill="1" applyBorder="1"/>
    <xf numFmtId="0" fontId="0" fillId="11" borderId="2" xfId="0" applyFill="1" applyBorder="1" applyAlignment="1">
      <alignment horizontal="center" vertical="center"/>
    </xf>
    <xf numFmtId="43" fontId="0" fillId="11" borderId="2" xfId="1" applyFont="1" applyFill="1" applyBorder="1"/>
    <xf numFmtId="0" fontId="0" fillId="11" borderId="0" xfId="0" applyFill="1"/>
    <xf numFmtId="43" fontId="0" fillId="0" borderId="2" xfId="1" applyFont="1" applyFill="1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3" fontId="0" fillId="0" borderId="0" xfId="1" applyFont="1"/>
    <xf numFmtId="0" fontId="0" fillId="0" borderId="5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3">
    <cellStyle name="Normal 2" xfId="2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X351"/>
  <sheetViews>
    <sheetView topLeftCell="AL106" zoomScale="80" zoomScaleNormal="80" workbookViewId="0">
      <selection activeCell="A2" sqref="A2:CT346"/>
    </sheetView>
  </sheetViews>
  <sheetFormatPr defaultRowHeight="15" x14ac:dyDescent="0.25"/>
  <cols>
    <col min="2" max="2" width="44" customWidth="1"/>
    <col min="3" max="3" width="9.42578125" customWidth="1"/>
    <col min="4" max="4" width="8.7109375" customWidth="1"/>
    <col min="5" max="94" width="4.28515625" customWidth="1"/>
    <col min="95" max="95" width="11.28515625" customWidth="1"/>
    <col min="96" max="96" width="10" customWidth="1"/>
    <col min="97" max="97" width="11.42578125" customWidth="1"/>
    <col min="98" max="98" width="9.140625" customWidth="1"/>
    <col min="99" max="99" width="10.140625" customWidth="1"/>
    <col min="100" max="100" width="17.42578125" customWidth="1"/>
    <col min="101" max="101" width="19.42578125" customWidth="1"/>
    <col min="102" max="102" width="20.5703125" customWidth="1"/>
    <col min="103" max="103" width="19.7109375" customWidth="1"/>
  </cols>
  <sheetData>
    <row r="1" spans="1:103" x14ac:dyDescent="0.25">
      <c r="A1" s="1" t="s">
        <v>0</v>
      </c>
      <c r="B1" s="1"/>
      <c r="C1" s="1"/>
      <c r="D1" s="1"/>
      <c r="E1" s="1" t="s">
        <v>1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</row>
    <row r="2" spans="1:103" ht="54.75" customHeight="1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  <c r="Y2" s="2" t="s">
        <v>26</v>
      </c>
      <c r="Z2" s="2" t="s">
        <v>27</v>
      </c>
      <c r="AA2" s="2" t="s">
        <v>28</v>
      </c>
      <c r="AB2" s="2" t="s">
        <v>29</v>
      </c>
      <c r="AC2" s="2" t="s">
        <v>30</v>
      </c>
      <c r="AD2" s="2" t="s">
        <v>31</v>
      </c>
      <c r="AE2" s="2" t="s">
        <v>32</v>
      </c>
      <c r="AF2" s="2" t="s">
        <v>33</v>
      </c>
      <c r="AG2" s="2" t="s">
        <v>34</v>
      </c>
      <c r="AH2" s="2" t="s">
        <v>35</v>
      </c>
      <c r="AI2" s="2" t="s">
        <v>36</v>
      </c>
      <c r="AJ2" s="2" t="s">
        <v>37</v>
      </c>
      <c r="AK2" s="2" t="s">
        <v>38</v>
      </c>
      <c r="AL2" s="2" t="s">
        <v>39</v>
      </c>
      <c r="AM2" s="2" t="s">
        <v>40</v>
      </c>
      <c r="AN2" s="2" t="s">
        <v>41</v>
      </c>
      <c r="AO2" s="2" t="s">
        <v>42</v>
      </c>
      <c r="AP2" s="2" t="s">
        <v>43</v>
      </c>
      <c r="AQ2" s="2" t="s">
        <v>44</v>
      </c>
      <c r="AR2" s="2" t="s">
        <v>45</v>
      </c>
      <c r="AS2" s="2" t="s">
        <v>46</v>
      </c>
      <c r="AT2" s="2" t="s">
        <v>47</v>
      </c>
      <c r="AU2" s="2" t="s">
        <v>48</v>
      </c>
      <c r="AV2" s="2" t="s">
        <v>49</v>
      </c>
      <c r="AW2" s="2" t="s">
        <v>50</v>
      </c>
      <c r="AX2" s="2" t="s">
        <v>51</v>
      </c>
      <c r="AY2" s="2" t="s">
        <v>52</v>
      </c>
      <c r="AZ2" s="2" t="s">
        <v>53</v>
      </c>
      <c r="BA2" s="2" t="s">
        <v>54</v>
      </c>
      <c r="BB2" s="2" t="s">
        <v>55</v>
      </c>
      <c r="BC2" s="2" t="s">
        <v>56</v>
      </c>
      <c r="BD2" s="2" t="s">
        <v>57</v>
      </c>
      <c r="BE2" s="2" t="s">
        <v>58</v>
      </c>
      <c r="BF2" s="2" t="s">
        <v>59</v>
      </c>
      <c r="BG2" s="2" t="s">
        <v>60</v>
      </c>
      <c r="BH2" s="2" t="s">
        <v>61</v>
      </c>
      <c r="BI2" s="2" t="s">
        <v>62</v>
      </c>
      <c r="BJ2" s="2" t="s">
        <v>63</v>
      </c>
      <c r="BK2" s="2" t="s">
        <v>64</v>
      </c>
      <c r="BL2" s="2" t="s">
        <v>65</v>
      </c>
      <c r="BM2" s="2" t="s">
        <v>66</v>
      </c>
      <c r="BN2" s="2" t="s">
        <v>67</v>
      </c>
      <c r="BO2" s="2" t="s">
        <v>68</v>
      </c>
      <c r="BP2" s="2" t="s">
        <v>69</v>
      </c>
      <c r="BQ2" s="2" t="s">
        <v>70</v>
      </c>
      <c r="BR2" s="2" t="s">
        <v>71</v>
      </c>
      <c r="BS2" s="2" t="s">
        <v>72</v>
      </c>
      <c r="BT2" s="2" t="s">
        <v>73</v>
      </c>
      <c r="BU2" s="2" t="s">
        <v>74</v>
      </c>
      <c r="BV2" s="2" t="s">
        <v>75</v>
      </c>
      <c r="BW2" s="2" t="s">
        <v>76</v>
      </c>
      <c r="BX2" s="2" t="s">
        <v>77</v>
      </c>
      <c r="BY2" s="2" t="s">
        <v>78</v>
      </c>
      <c r="BZ2" s="2" t="s">
        <v>79</v>
      </c>
      <c r="CA2" s="2" t="s">
        <v>80</v>
      </c>
      <c r="CB2" s="2" t="s">
        <v>81</v>
      </c>
      <c r="CC2" s="2" t="s">
        <v>82</v>
      </c>
      <c r="CD2" s="2" t="s">
        <v>83</v>
      </c>
      <c r="CE2" s="2" t="s">
        <v>84</v>
      </c>
      <c r="CF2" s="2" t="s">
        <v>85</v>
      </c>
      <c r="CG2" s="2" t="s">
        <v>86</v>
      </c>
      <c r="CH2" s="2" t="s">
        <v>87</v>
      </c>
      <c r="CI2" s="2" t="s">
        <v>88</v>
      </c>
      <c r="CJ2" s="2" t="s">
        <v>89</v>
      </c>
      <c r="CK2" s="2" t="s">
        <v>90</v>
      </c>
      <c r="CL2" s="2" t="s">
        <v>91</v>
      </c>
      <c r="CM2" s="2" t="s">
        <v>92</v>
      </c>
      <c r="CN2" s="2" t="s">
        <v>93</v>
      </c>
      <c r="CO2" s="2" t="s">
        <v>94</v>
      </c>
      <c r="CP2" s="2" t="s">
        <v>95</v>
      </c>
      <c r="CQ2" s="3" t="s">
        <v>96</v>
      </c>
      <c r="CR2" s="4" t="s">
        <v>97</v>
      </c>
      <c r="CS2" s="5" t="s">
        <v>98</v>
      </c>
      <c r="CT2" s="6" t="s">
        <v>99</v>
      </c>
      <c r="CU2" s="7" t="s">
        <v>100</v>
      </c>
      <c r="CV2" s="8" t="s">
        <v>101</v>
      </c>
      <c r="CW2" s="9" t="s">
        <v>102</v>
      </c>
      <c r="CX2" s="8" t="s">
        <v>103</v>
      </c>
      <c r="CY2" s="9" t="s">
        <v>104</v>
      </c>
    </row>
    <row r="3" spans="1:103" hidden="1" x14ac:dyDescent="0.25">
      <c r="A3" s="10">
        <v>1</v>
      </c>
      <c r="B3" s="10" t="s">
        <v>105</v>
      </c>
      <c r="C3" s="10" t="s">
        <v>105</v>
      </c>
      <c r="D3" s="10" t="s">
        <v>106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1"/>
      <c r="CR3" s="11"/>
      <c r="CS3" s="11"/>
      <c r="CT3" s="11"/>
      <c r="CU3" s="11">
        <f t="shared" ref="CU3:CU66" si="0">CQ3-CR3-CS3-CT3</f>
        <v>0</v>
      </c>
      <c r="CV3" s="12">
        <v>405018.52</v>
      </c>
      <c r="CW3" s="12">
        <f>CV3*CU3</f>
        <v>0</v>
      </c>
      <c r="CX3" s="12">
        <v>0</v>
      </c>
      <c r="CY3" s="12">
        <v>0</v>
      </c>
    </row>
    <row r="4" spans="1:103" hidden="1" x14ac:dyDescent="0.25">
      <c r="A4" s="10">
        <v>2</v>
      </c>
      <c r="B4" s="10" t="s">
        <v>107</v>
      </c>
      <c r="C4" s="10" t="s">
        <v>107</v>
      </c>
      <c r="D4" s="10" t="s">
        <v>106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>
        <v>1</v>
      </c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1">
        <v>1</v>
      </c>
      <c r="CR4" s="11"/>
      <c r="CS4" s="11"/>
      <c r="CT4" s="11"/>
      <c r="CU4" s="11">
        <f t="shared" si="0"/>
        <v>1</v>
      </c>
      <c r="CV4" s="12">
        <v>574074.06999999995</v>
      </c>
      <c r="CW4" s="12">
        <f>CV4*CU4</f>
        <v>574074.06999999995</v>
      </c>
      <c r="CX4" s="12">
        <v>0</v>
      </c>
      <c r="CY4" s="12">
        <v>0</v>
      </c>
    </row>
    <row r="5" spans="1:103" hidden="1" x14ac:dyDescent="0.25">
      <c r="A5" s="10">
        <v>3</v>
      </c>
      <c r="B5" s="10" t="s">
        <v>108</v>
      </c>
      <c r="C5" s="10" t="s">
        <v>108</v>
      </c>
      <c r="D5" s="10" t="s">
        <v>106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>
        <v>3</v>
      </c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1">
        <v>3</v>
      </c>
      <c r="CR5" s="11"/>
      <c r="CS5" s="11"/>
      <c r="CT5" s="11"/>
      <c r="CU5" s="11">
        <f t="shared" si="0"/>
        <v>3</v>
      </c>
      <c r="CV5" s="12">
        <v>741500</v>
      </c>
      <c r="CW5" s="12">
        <f>CV5*CU5</f>
        <v>2224500</v>
      </c>
      <c r="CX5" s="12">
        <v>0</v>
      </c>
      <c r="CY5" s="12">
        <v>0</v>
      </c>
    </row>
    <row r="6" spans="1:103" hidden="1" x14ac:dyDescent="0.25">
      <c r="A6" s="10">
        <v>4</v>
      </c>
      <c r="B6" s="10" t="s">
        <v>109</v>
      </c>
      <c r="C6" s="10" t="s">
        <v>109</v>
      </c>
      <c r="D6" s="10" t="s">
        <v>106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1"/>
      <c r="CR6" s="11"/>
      <c r="CS6" s="11"/>
      <c r="CT6" s="11"/>
      <c r="CU6" s="11">
        <f t="shared" si="0"/>
        <v>0</v>
      </c>
      <c r="CV6" s="12">
        <v>229708.33</v>
      </c>
      <c r="CW6" s="12">
        <f t="shared" ref="CW6:CW69" si="1">CV6*CU6</f>
        <v>0</v>
      </c>
      <c r="CX6" s="12">
        <v>0</v>
      </c>
      <c r="CY6" s="12">
        <v>0</v>
      </c>
    </row>
    <row r="7" spans="1:103" hidden="1" x14ac:dyDescent="0.25">
      <c r="A7" s="10">
        <v>5</v>
      </c>
      <c r="B7" s="10" t="s">
        <v>110</v>
      </c>
      <c r="C7" s="10" t="s">
        <v>110</v>
      </c>
      <c r="D7" s="10" t="s">
        <v>106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1"/>
      <c r="CR7" s="11"/>
      <c r="CS7" s="11"/>
      <c r="CT7" s="11"/>
      <c r="CU7" s="11">
        <f t="shared" si="0"/>
        <v>0</v>
      </c>
      <c r="CV7" s="12">
        <v>274444.44</v>
      </c>
      <c r="CW7" s="12">
        <f t="shared" si="1"/>
        <v>0</v>
      </c>
      <c r="CX7" s="12">
        <v>0</v>
      </c>
      <c r="CY7" s="12">
        <v>0</v>
      </c>
    </row>
    <row r="8" spans="1:103" hidden="1" x14ac:dyDescent="0.25">
      <c r="A8" s="10">
        <v>6</v>
      </c>
      <c r="B8" s="10" t="s">
        <v>111</v>
      </c>
      <c r="C8" s="10" t="s">
        <v>111</v>
      </c>
      <c r="D8" s="10" t="s">
        <v>106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1"/>
      <c r="CR8" s="11"/>
      <c r="CS8" s="11"/>
      <c r="CT8" s="11"/>
      <c r="CU8" s="11">
        <f t="shared" si="0"/>
        <v>0</v>
      </c>
      <c r="CV8" s="12">
        <v>348796.3</v>
      </c>
      <c r="CW8" s="12">
        <f t="shared" si="1"/>
        <v>0</v>
      </c>
      <c r="CX8" s="12">
        <v>0</v>
      </c>
      <c r="CY8" s="12">
        <v>0</v>
      </c>
    </row>
    <row r="9" spans="1:103" x14ac:dyDescent="0.25">
      <c r="A9" s="10">
        <v>7</v>
      </c>
      <c r="B9" s="10" t="s">
        <v>112</v>
      </c>
      <c r="C9" s="10" t="s">
        <v>112</v>
      </c>
      <c r="D9" s="10" t="s">
        <v>106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>
        <v>1</v>
      </c>
      <c r="CA9" s="10"/>
      <c r="CB9" s="10"/>
      <c r="CC9" s="10"/>
      <c r="CD9" s="10"/>
      <c r="CE9" s="10">
        <v>1</v>
      </c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1">
        <v>2</v>
      </c>
      <c r="CR9" s="11"/>
      <c r="CS9" s="11"/>
      <c r="CT9" s="11">
        <v>2</v>
      </c>
      <c r="CU9" s="11">
        <f t="shared" si="0"/>
        <v>0</v>
      </c>
      <c r="CV9" s="12">
        <v>233944.44</v>
      </c>
      <c r="CW9" s="12">
        <f t="shared" si="1"/>
        <v>0</v>
      </c>
      <c r="CX9" s="12">
        <v>210547</v>
      </c>
      <c r="CY9" s="12">
        <f>CX9*CT9</f>
        <v>421094</v>
      </c>
    </row>
    <row r="10" spans="1:103" x14ac:dyDescent="0.25">
      <c r="A10" s="10">
        <v>8</v>
      </c>
      <c r="B10" s="10" t="s">
        <v>113</v>
      </c>
      <c r="C10" s="10" t="s">
        <v>113</v>
      </c>
      <c r="D10" s="10" t="s">
        <v>106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>
        <v>2</v>
      </c>
      <c r="CO10" s="10"/>
      <c r="CP10" s="10"/>
      <c r="CQ10" s="11">
        <v>2</v>
      </c>
      <c r="CR10" s="11"/>
      <c r="CS10" s="11"/>
      <c r="CT10" s="11">
        <v>2</v>
      </c>
      <c r="CU10" s="11">
        <f t="shared" si="0"/>
        <v>0</v>
      </c>
      <c r="CV10" s="12">
        <v>382916.67</v>
      </c>
      <c r="CW10" s="12">
        <f t="shared" si="1"/>
        <v>0</v>
      </c>
      <c r="CX10" s="12">
        <v>375000</v>
      </c>
      <c r="CY10" s="12">
        <f>CX10*CT10</f>
        <v>750000</v>
      </c>
    </row>
    <row r="11" spans="1:103" hidden="1" x14ac:dyDescent="0.25">
      <c r="A11" s="10">
        <v>9</v>
      </c>
      <c r="B11" s="10" t="s">
        <v>114</v>
      </c>
      <c r="C11" s="10" t="s">
        <v>114</v>
      </c>
      <c r="D11" s="10" t="s">
        <v>106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1"/>
      <c r="CR11" s="11"/>
      <c r="CS11" s="11"/>
      <c r="CT11" s="11"/>
      <c r="CU11" s="11">
        <f t="shared" si="0"/>
        <v>0</v>
      </c>
      <c r="CV11" s="12">
        <v>352254.63</v>
      </c>
      <c r="CW11" s="12">
        <f t="shared" si="1"/>
        <v>0</v>
      </c>
      <c r="CX11" s="12">
        <v>0</v>
      </c>
      <c r="CY11" s="12"/>
    </row>
    <row r="12" spans="1:103" hidden="1" x14ac:dyDescent="0.25">
      <c r="A12" s="10">
        <v>10</v>
      </c>
      <c r="B12" s="10" t="s">
        <v>115</v>
      </c>
      <c r="C12" s="10" t="s">
        <v>115</v>
      </c>
      <c r="D12" s="10" t="s">
        <v>106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1"/>
      <c r="CR12" s="11"/>
      <c r="CS12" s="11"/>
      <c r="CT12" s="11"/>
      <c r="CU12" s="11">
        <f t="shared" si="0"/>
        <v>0</v>
      </c>
      <c r="CV12" s="12">
        <v>354018.89</v>
      </c>
      <c r="CW12" s="12">
        <f t="shared" si="1"/>
        <v>0</v>
      </c>
      <c r="CX12" s="12">
        <v>0</v>
      </c>
      <c r="CY12" s="12"/>
    </row>
    <row r="13" spans="1:103" hidden="1" x14ac:dyDescent="0.25">
      <c r="A13" s="10">
        <v>11</v>
      </c>
      <c r="B13" s="10" t="s">
        <v>116</v>
      </c>
      <c r="C13" s="10" t="s">
        <v>116</v>
      </c>
      <c r="D13" s="10" t="s">
        <v>106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1"/>
      <c r="CR13" s="11"/>
      <c r="CS13" s="11"/>
      <c r="CT13" s="11"/>
      <c r="CU13" s="11">
        <f t="shared" si="0"/>
        <v>0</v>
      </c>
      <c r="CV13" s="12">
        <v>296296.67</v>
      </c>
      <c r="CW13" s="12">
        <f t="shared" si="1"/>
        <v>0</v>
      </c>
      <c r="CX13" s="12">
        <v>0</v>
      </c>
      <c r="CY13" s="12"/>
    </row>
    <row r="14" spans="1:103" hidden="1" x14ac:dyDescent="0.25">
      <c r="A14" s="10">
        <v>12</v>
      </c>
      <c r="B14" s="10" t="s">
        <v>117</v>
      </c>
      <c r="C14" s="10" t="s">
        <v>117</v>
      </c>
      <c r="D14" s="10" t="s">
        <v>106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>
        <v>1</v>
      </c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>
        <v>2</v>
      </c>
      <c r="CN14" s="10"/>
      <c r="CO14" s="10"/>
      <c r="CP14" s="10"/>
      <c r="CQ14" s="11">
        <v>3</v>
      </c>
      <c r="CR14" s="11"/>
      <c r="CS14" s="11"/>
      <c r="CT14" s="11"/>
      <c r="CU14" s="11">
        <f t="shared" si="0"/>
        <v>3</v>
      </c>
      <c r="CV14" s="12">
        <v>8828.7000000000007</v>
      </c>
      <c r="CW14" s="12">
        <f>CV14*CU14</f>
        <v>26486.100000000002</v>
      </c>
      <c r="CX14" s="12">
        <v>0</v>
      </c>
      <c r="CY14" s="12"/>
    </row>
    <row r="15" spans="1:103" hidden="1" x14ac:dyDescent="0.25">
      <c r="A15" s="10">
        <v>13</v>
      </c>
      <c r="B15" s="10" t="s">
        <v>118</v>
      </c>
      <c r="C15" s="10" t="s">
        <v>118</v>
      </c>
      <c r="D15" s="10" t="s">
        <v>106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1"/>
      <c r="CR15" s="11"/>
      <c r="CS15" s="11"/>
      <c r="CT15" s="11"/>
      <c r="CU15" s="11">
        <f t="shared" si="0"/>
        <v>0</v>
      </c>
      <c r="CV15" s="12">
        <v>20371.11</v>
      </c>
      <c r="CW15" s="12">
        <f t="shared" si="1"/>
        <v>0</v>
      </c>
      <c r="CX15" s="12">
        <v>0</v>
      </c>
      <c r="CY15" s="12"/>
    </row>
    <row r="16" spans="1:103" hidden="1" x14ac:dyDescent="0.25">
      <c r="A16" s="10">
        <v>14</v>
      </c>
      <c r="B16" s="10" t="s">
        <v>119</v>
      </c>
      <c r="C16" s="10" t="s">
        <v>119</v>
      </c>
      <c r="D16" s="10" t="s">
        <v>106</v>
      </c>
      <c r="E16" s="10">
        <v>4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1">
        <v>4</v>
      </c>
      <c r="CR16" s="11"/>
      <c r="CS16" s="11"/>
      <c r="CT16" s="11"/>
      <c r="CU16" s="11">
        <f t="shared" si="0"/>
        <v>4</v>
      </c>
      <c r="CV16" s="12">
        <v>815.56</v>
      </c>
      <c r="CW16" s="12">
        <f t="shared" si="1"/>
        <v>3262.24</v>
      </c>
      <c r="CX16" s="12">
        <v>0</v>
      </c>
      <c r="CY16" s="12"/>
    </row>
    <row r="17" spans="1:104" hidden="1" x14ac:dyDescent="0.25">
      <c r="A17" s="10">
        <v>15</v>
      </c>
      <c r="B17" s="10" t="s">
        <v>120</v>
      </c>
      <c r="C17" s="10" t="s">
        <v>120</v>
      </c>
      <c r="D17" s="10" t="s">
        <v>106</v>
      </c>
      <c r="E17" s="10"/>
      <c r="F17" s="10"/>
      <c r="G17" s="10"/>
      <c r="H17" s="10"/>
      <c r="I17" s="10"/>
      <c r="J17" s="10">
        <v>1</v>
      </c>
      <c r="K17" s="10"/>
      <c r="L17" s="10"/>
      <c r="M17" s="10"/>
      <c r="N17" s="10"/>
      <c r="O17" s="10">
        <v>3</v>
      </c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>
        <v>4</v>
      </c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1">
        <v>8</v>
      </c>
      <c r="CR17" s="11"/>
      <c r="CS17" s="11"/>
      <c r="CT17" s="11"/>
      <c r="CU17" s="11">
        <f t="shared" si="0"/>
        <v>8</v>
      </c>
      <c r="CV17" s="12">
        <v>1967.59</v>
      </c>
      <c r="CW17" s="12">
        <f t="shared" si="1"/>
        <v>15740.72</v>
      </c>
      <c r="CX17" s="12">
        <v>0</v>
      </c>
      <c r="CY17" s="12"/>
    </row>
    <row r="18" spans="1:104" ht="30" hidden="1" x14ac:dyDescent="0.25">
      <c r="A18" s="10">
        <v>16</v>
      </c>
      <c r="B18" s="10" t="s">
        <v>121</v>
      </c>
      <c r="C18" s="10" t="s">
        <v>121</v>
      </c>
      <c r="D18" s="10" t="s">
        <v>106</v>
      </c>
      <c r="E18" s="10"/>
      <c r="F18" s="10"/>
      <c r="G18" s="10"/>
      <c r="H18" s="10"/>
      <c r="I18" s="10"/>
      <c r="J18" s="10">
        <v>1</v>
      </c>
      <c r="K18" s="10"/>
      <c r="L18" s="10"/>
      <c r="M18" s="10"/>
      <c r="N18" s="10"/>
      <c r="O18" s="10">
        <v>2</v>
      </c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>
        <v>4</v>
      </c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1">
        <v>7</v>
      </c>
      <c r="CR18" s="11"/>
      <c r="CS18" s="11"/>
      <c r="CT18" s="11"/>
      <c r="CU18" s="11">
        <f t="shared" si="0"/>
        <v>7</v>
      </c>
      <c r="CV18" s="12">
        <v>880</v>
      </c>
      <c r="CW18" s="12">
        <f t="shared" si="1"/>
        <v>6160</v>
      </c>
      <c r="CX18" s="12">
        <v>0</v>
      </c>
      <c r="CY18" s="12"/>
      <c r="CZ18" s="13" t="s">
        <v>122</v>
      </c>
    </row>
    <row r="19" spans="1:104" hidden="1" x14ac:dyDescent="0.25">
      <c r="A19" s="10">
        <v>17</v>
      </c>
      <c r="B19" s="10" t="s">
        <v>123</v>
      </c>
      <c r="C19" s="10" t="s">
        <v>123</v>
      </c>
      <c r="D19" s="10" t="s">
        <v>106</v>
      </c>
      <c r="E19" s="10"/>
      <c r="F19" s="10"/>
      <c r="G19" s="10"/>
      <c r="H19" s="10"/>
      <c r="I19" s="10"/>
      <c r="J19" s="10"/>
      <c r="K19" s="10"/>
      <c r="L19" s="10"/>
      <c r="M19" s="10"/>
      <c r="N19" s="10">
        <v>20</v>
      </c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>
        <v>1</v>
      </c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>
        <v>1</v>
      </c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>
        <v>1</v>
      </c>
      <c r="CI19" s="10"/>
      <c r="CJ19" s="10"/>
      <c r="CK19" s="10"/>
      <c r="CL19" s="10"/>
      <c r="CM19" s="10"/>
      <c r="CN19" s="10"/>
      <c r="CO19" s="10"/>
      <c r="CP19" s="10"/>
      <c r="CQ19" s="11">
        <v>23</v>
      </c>
      <c r="CR19" s="11"/>
      <c r="CS19" s="11"/>
      <c r="CT19" s="11"/>
      <c r="CU19" s="11">
        <f t="shared" si="0"/>
        <v>23</v>
      </c>
      <c r="CV19" s="12">
        <v>3023.15</v>
      </c>
      <c r="CW19" s="12">
        <f t="shared" si="1"/>
        <v>69532.45</v>
      </c>
      <c r="CX19" s="12">
        <v>0</v>
      </c>
      <c r="CY19" s="12"/>
    </row>
    <row r="20" spans="1:104" hidden="1" x14ac:dyDescent="0.25">
      <c r="A20" s="10">
        <v>18</v>
      </c>
      <c r="B20" s="10" t="s">
        <v>124</v>
      </c>
      <c r="C20" s="10" t="s">
        <v>124</v>
      </c>
      <c r="D20" s="10" t="s">
        <v>106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>
        <v>10</v>
      </c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>
        <v>1</v>
      </c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1">
        <v>11</v>
      </c>
      <c r="CR20" s="11"/>
      <c r="CS20" s="11"/>
      <c r="CT20" s="11"/>
      <c r="CU20" s="11">
        <f t="shared" si="0"/>
        <v>11</v>
      </c>
      <c r="CV20" s="12">
        <v>7537.04</v>
      </c>
      <c r="CW20" s="12">
        <f t="shared" si="1"/>
        <v>82907.44</v>
      </c>
      <c r="CX20" s="12">
        <v>0</v>
      </c>
      <c r="CY20" s="12"/>
    </row>
    <row r="21" spans="1:104" hidden="1" x14ac:dyDescent="0.25">
      <c r="A21" s="10">
        <v>19</v>
      </c>
      <c r="B21" s="10" t="s">
        <v>125</v>
      </c>
      <c r="C21" s="10" t="s">
        <v>125</v>
      </c>
      <c r="D21" s="10" t="s">
        <v>106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>
        <v>1</v>
      </c>
      <c r="CF21" s="10"/>
      <c r="CG21" s="10"/>
      <c r="CH21" s="10"/>
      <c r="CI21" s="10"/>
      <c r="CJ21" s="10"/>
      <c r="CK21" s="10"/>
      <c r="CL21" s="10">
        <v>11</v>
      </c>
      <c r="CM21" s="10"/>
      <c r="CN21" s="10"/>
      <c r="CO21" s="10"/>
      <c r="CP21" s="10"/>
      <c r="CQ21" s="11">
        <v>12</v>
      </c>
      <c r="CR21" s="11"/>
      <c r="CS21" s="11"/>
      <c r="CT21" s="11"/>
      <c r="CU21" s="11">
        <f t="shared" si="0"/>
        <v>12</v>
      </c>
      <c r="CV21" s="12">
        <v>4260</v>
      </c>
      <c r="CW21" s="12">
        <f t="shared" si="1"/>
        <v>51120</v>
      </c>
      <c r="CX21" s="12">
        <v>0</v>
      </c>
      <c r="CY21" s="12"/>
    </row>
    <row r="22" spans="1:104" hidden="1" x14ac:dyDescent="0.25">
      <c r="A22" s="10">
        <v>20</v>
      </c>
      <c r="B22" s="10" t="s">
        <v>126</v>
      </c>
      <c r="C22" s="10" t="s">
        <v>126</v>
      </c>
      <c r="D22" s="10" t="s">
        <v>106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>
        <v>12</v>
      </c>
      <c r="BG22" s="10"/>
      <c r="BH22" s="10"/>
      <c r="BI22" s="10"/>
      <c r="BJ22" s="10"/>
      <c r="BK22" s="10"/>
      <c r="BL22" s="10"/>
      <c r="BM22" s="10"/>
      <c r="BN22" s="10"/>
      <c r="BO22" s="10">
        <v>2</v>
      </c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>
        <v>1</v>
      </c>
      <c r="CF22" s="10"/>
      <c r="CG22" s="10"/>
      <c r="CH22" s="10"/>
      <c r="CI22" s="10"/>
      <c r="CJ22" s="10"/>
      <c r="CK22" s="10"/>
      <c r="CL22" s="10">
        <v>3</v>
      </c>
      <c r="CM22" s="10"/>
      <c r="CN22" s="10"/>
      <c r="CO22" s="10"/>
      <c r="CP22" s="10"/>
      <c r="CQ22" s="11">
        <v>18</v>
      </c>
      <c r="CR22" s="11">
        <v>1</v>
      </c>
      <c r="CS22" s="11"/>
      <c r="CT22" s="11"/>
      <c r="CU22" s="11">
        <f t="shared" si="0"/>
        <v>17</v>
      </c>
      <c r="CV22" s="12">
        <v>10741.11</v>
      </c>
      <c r="CW22" s="12">
        <f t="shared" si="1"/>
        <v>182598.87</v>
      </c>
      <c r="CX22" s="12">
        <v>0</v>
      </c>
      <c r="CY22" s="12"/>
    </row>
    <row r="23" spans="1:104" hidden="1" x14ac:dyDescent="0.25">
      <c r="A23" s="10">
        <v>21</v>
      </c>
      <c r="B23" s="10" t="s">
        <v>127</v>
      </c>
      <c r="C23" s="10" t="s">
        <v>127</v>
      </c>
      <c r="D23" s="10" t="s">
        <v>106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>
        <v>4</v>
      </c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1">
        <v>4</v>
      </c>
      <c r="CR23" s="11"/>
      <c r="CS23" s="11"/>
      <c r="CT23" s="11"/>
      <c r="CU23" s="11">
        <f t="shared" si="0"/>
        <v>4</v>
      </c>
      <c r="CV23" s="12">
        <v>24577.78</v>
      </c>
      <c r="CW23" s="12">
        <f t="shared" si="1"/>
        <v>98311.12</v>
      </c>
      <c r="CX23" s="12">
        <v>0</v>
      </c>
      <c r="CY23" s="12"/>
    </row>
    <row r="24" spans="1:104" hidden="1" x14ac:dyDescent="0.25">
      <c r="A24" s="10">
        <v>22</v>
      </c>
      <c r="B24" s="10" t="s">
        <v>128</v>
      </c>
      <c r="C24" s="10" t="s">
        <v>128</v>
      </c>
      <c r="D24" s="10" t="s">
        <v>106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1"/>
      <c r="CR24" s="11"/>
      <c r="CS24" s="11"/>
      <c r="CT24" s="11"/>
      <c r="CU24" s="11">
        <f t="shared" si="0"/>
        <v>0</v>
      </c>
      <c r="CV24" s="12">
        <v>96328.7</v>
      </c>
      <c r="CW24" s="12">
        <f t="shared" si="1"/>
        <v>0</v>
      </c>
      <c r="CX24" s="12">
        <v>0</v>
      </c>
      <c r="CY24" s="12"/>
    </row>
    <row r="25" spans="1:104" hidden="1" x14ac:dyDescent="0.25">
      <c r="A25" s="10">
        <v>23</v>
      </c>
      <c r="B25" s="10" t="s">
        <v>129</v>
      </c>
      <c r="C25" s="10" t="s">
        <v>129</v>
      </c>
      <c r="D25" s="10" t="s">
        <v>106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>
        <v>10</v>
      </c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1">
        <v>10</v>
      </c>
      <c r="CR25" s="11"/>
      <c r="CS25" s="11"/>
      <c r="CT25" s="11"/>
      <c r="CU25" s="11">
        <f t="shared" si="0"/>
        <v>10</v>
      </c>
      <c r="CV25" s="12">
        <v>143254.63</v>
      </c>
      <c r="CW25" s="12">
        <f t="shared" si="1"/>
        <v>1432546.3</v>
      </c>
      <c r="CX25" s="12">
        <v>0</v>
      </c>
      <c r="CY25" s="12"/>
    </row>
    <row r="26" spans="1:104" hidden="1" x14ac:dyDescent="0.25">
      <c r="A26" s="10">
        <v>24</v>
      </c>
      <c r="B26" s="10" t="s">
        <v>130</v>
      </c>
      <c r="C26" s="10" t="s">
        <v>130</v>
      </c>
      <c r="D26" s="10" t="s">
        <v>106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1"/>
      <c r="CR26" s="11"/>
      <c r="CS26" s="11"/>
      <c r="CT26" s="11"/>
      <c r="CU26" s="11">
        <f t="shared" si="0"/>
        <v>0</v>
      </c>
      <c r="CV26" s="12">
        <v>136916.67000000001</v>
      </c>
      <c r="CW26" s="12">
        <f t="shared" si="1"/>
        <v>0</v>
      </c>
      <c r="CX26" s="12">
        <v>0</v>
      </c>
      <c r="CY26" s="12"/>
    </row>
    <row r="27" spans="1:104" x14ac:dyDescent="0.25">
      <c r="A27" s="10">
        <v>25</v>
      </c>
      <c r="B27" s="10" t="s">
        <v>131</v>
      </c>
      <c r="C27" s="10" t="s">
        <v>131</v>
      </c>
      <c r="D27" s="10" t="s">
        <v>106</v>
      </c>
      <c r="E27" s="10"/>
      <c r="F27" s="10"/>
      <c r="G27" s="10"/>
      <c r="H27" s="10"/>
      <c r="I27" s="10"/>
      <c r="J27" s="10"/>
      <c r="K27" s="10"/>
      <c r="L27" s="10"/>
      <c r="M27" s="10">
        <v>4</v>
      </c>
      <c r="N27" s="10"/>
      <c r="O27" s="10">
        <v>3</v>
      </c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>
        <v>1</v>
      </c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1">
        <v>8</v>
      </c>
      <c r="CR27" s="11"/>
      <c r="CS27" s="11"/>
      <c r="CT27" s="11">
        <v>8</v>
      </c>
      <c r="CU27" s="11">
        <f t="shared" si="0"/>
        <v>0</v>
      </c>
      <c r="CV27" s="12">
        <v>5648.89</v>
      </c>
      <c r="CW27" s="12">
        <f t="shared" si="1"/>
        <v>0</v>
      </c>
      <c r="CX27" s="12">
        <v>5084</v>
      </c>
      <c r="CY27" s="12">
        <f>CX27*CT27</f>
        <v>40672</v>
      </c>
    </row>
    <row r="28" spans="1:104" x14ac:dyDescent="0.25">
      <c r="A28" s="10">
        <v>26</v>
      </c>
      <c r="B28" s="10" t="s">
        <v>132</v>
      </c>
      <c r="C28" s="10" t="s">
        <v>132</v>
      </c>
      <c r="D28" s="10" t="s">
        <v>106</v>
      </c>
      <c r="E28" s="10"/>
      <c r="F28" s="10"/>
      <c r="G28" s="10"/>
      <c r="H28" s="10"/>
      <c r="I28" s="10"/>
      <c r="J28" s="10"/>
      <c r="K28" s="10"/>
      <c r="L28" s="10"/>
      <c r="M28" s="10"/>
      <c r="N28" s="10">
        <v>3</v>
      </c>
      <c r="O28" s="10"/>
      <c r="P28" s="10">
        <v>3</v>
      </c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>
        <v>1</v>
      </c>
      <c r="CA28" s="10"/>
      <c r="CB28" s="10"/>
      <c r="CC28" s="10"/>
      <c r="CD28" s="10"/>
      <c r="CE28" s="10">
        <v>3</v>
      </c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1">
        <v>10</v>
      </c>
      <c r="CR28" s="11"/>
      <c r="CS28" s="11"/>
      <c r="CT28" s="11">
        <v>10</v>
      </c>
      <c r="CU28" s="11">
        <f t="shared" si="0"/>
        <v>0</v>
      </c>
      <c r="CV28" s="12">
        <v>7074.07</v>
      </c>
      <c r="CW28" s="12">
        <f t="shared" si="1"/>
        <v>0</v>
      </c>
      <c r="CX28" s="12">
        <v>6365</v>
      </c>
      <c r="CY28" s="12">
        <f>CX28*CT28</f>
        <v>63650</v>
      </c>
    </row>
    <row r="29" spans="1:104" hidden="1" x14ac:dyDescent="0.25">
      <c r="A29" s="10">
        <v>27</v>
      </c>
      <c r="B29" s="10" t="s">
        <v>133</v>
      </c>
      <c r="C29" s="10" t="s">
        <v>133</v>
      </c>
      <c r="D29" s="10" t="s">
        <v>106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>
        <v>2</v>
      </c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1">
        <v>2</v>
      </c>
      <c r="CR29" s="11"/>
      <c r="CS29" s="11"/>
      <c r="CT29" s="11"/>
      <c r="CU29" s="11">
        <f t="shared" si="0"/>
        <v>2</v>
      </c>
      <c r="CV29" s="12">
        <v>64815.56</v>
      </c>
      <c r="CW29" s="12">
        <f t="shared" si="1"/>
        <v>129631.12</v>
      </c>
      <c r="CX29" s="12">
        <v>0</v>
      </c>
      <c r="CY29" s="12"/>
    </row>
    <row r="30" spans="1:104" hidden="1" x14ac:dyDescent="0.25">
      <c r="A30" s="10">
        <v>28</v>
      </c>
      <c r="B30" s="10" t="s">
        <v>134</v>
      </c>
      <c r="C30" s="10" t="s">
        <v>134</v>
      </c>
      <c r="D30" s="10" t="s">
        <v>106</v>
      </c>
      <c r="E30" s="10"/>
      <c r="F30" s="10"/>
      <c r="G30" s="10"/>
      <c r="H30" s="10"/>
      <c r="I30" s="10"/>
      <c r="J30" s="10">
        <v>3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>
        <v>1</v>
      </c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>
        <v>2</v>
      </c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>
        <v>3</v>
      </c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1">
        <v>9</v>
      </c>
      <c r="CR30" s="11"/>
      <c r="CS30" s="11"/>
      <c r="CT30" s="11"/>
      <c r="CU30" s="11">
        <f t="shared" si="0"/>
        <v>9</v>
      </c>
      <c r="CV30" s="12">
        <v>1967.59</v>
      </c>
      <c r="CW30" s="12">
        <f t="shared" si="1"/>
        <v>17708.309999999998</v>
      </c>
      <c r="CX30" s="12">
        <v>0</v>
      </c>
      <c r="CY30" s="12"/>
    </row>
    <row r="31" spans="1:104" hidden="1" x14ac:dyDescent="0.25">
      <c r="A31" s="10">
        <v>29</v>
      </c>
      <c r="B31" s="10" t="s">
        <v>135</v>
      </c>
      <c r="C31" s="10" t="s">
        <v>135</v>
      </c>
      <c r="D31" s="10" t="s">
        <v>106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>
        <v>8</v>
      </c>
      <c r="U31" s="10"/>
      <c r="V31" s="10"/>
      <c r="W31" s="10"/>
      <c r="X31" s="10"/>
      <c r="Y31" s="10"/>
      <c r="Z31" s="10"/>
      <c r="AA31" s="10"/>
      <c r="AB31" s="10">
        <v>10</v>
      </c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>
        <v>2</v>
      </c>
      <c r="AQ31" s="10"/>
      <c r="AR31" s="10"/>
      <c r="AS31" s="10">
        <v>15</v>
      </c>
      <c r="AT31" s="10">
        <v>10</v>
      </c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>
        <v>5</v>
      </c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>
        <v>6</v>
      </c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1">
        <v>56</v>
      </c>
      <c r="CR31" s="11"/>
      <c r="CS31" s="11"/>
      <c r="CT31" s="11"/>
      <c r="CU31" s="11">
        <f t="shared" si="0"/>
        <v>56</v>
      </c>
      <c r="CV31" s="12">
        <v>379.63</v>
      </c>
      <c r="CW31" s="12">
        <f t="shared" si="1"/>
        <v>21259.279999999999</v>
      </c>
      <c r="CX31" s="12">
        <v>0</v>
      </c>
      <c r="CY31" s="12"/>
    </row>
    <row r="32" spans="1:104" hidden="1" x14ac:dyDescent="0.25">
      <c r="A32" s="10">
        <v>30</v>
      </c>
      <c r="B32" s="10" t="s">
        <v>136</v>
      </c>
      <c r="C32" s="10" t="s">
        <v>136</v>
      </c>
      <c r="D32" s="10" t="s">
        <v>106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>
        <v>4</v>
      </c>
      <c r="Q32" s="10"/>
      <c r="R32" s="10"/>
      <c r="S32" s="10"/>
      <c r="T32" s="10">
        <v>5</v>
      </c>
      <c r="U32" s="10">
        <v>1</v>
      </c>
      <c r="V32" s="10"/>
      <c r="W32" s="10"/>
      <c r="X32" s="10"/>
      <c r="Y32" s="10">
        <v>6</v>
      </c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>
        <v>2</v>
      </c>
      <c r="AQ32" s="10"/>
      <c r="AR32" s="10">
        <v>2</v>
      </c>
      <c r="AS32" s="10"/>
      <c r="AT32" s="10">
        <v>5</v>
      </c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>
        <v>2</v>
      </c>
      <c r="BQ32" s="10"/>
      <c r="BR32" s="10"/>
      <c r="BS32" s="10"/>
      <c r="BT32" s="10"/>
      <c r="BU32" s="10"/>
      <c r="BV32" s="10"/>
      <c r="BW32" s="10">
        <v>300</v>
      </c>
      <c r="BX32" s="10"/>
      <c r="BY32" s="10"/>
      <c r="BZ32" s="10"/>
      <c r="CA32" s="10"/>
      <c r="CB32" s="10">
        <v>20</v>
      </c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1">
        <v>347</v>
      </c>
      <c r="CR32" s="11"/>
      <c r="CS32" s="11"/>
      <c r="CT32" s="11"/>
      <c r="CU32" s="11">
        <f t="shared" si="0"/>
        <v>347</v>
      </c>
      <c r="CV32" s="12">
        <v>671.3</v>
      </c>
      <c r="CW32" s="12">
        <f t="shared" si="1"/>
        <v>232941.09999999998</v>
      </c>
      <c r="CX32" s="12">
        <v>0</v>
      </c>
      <c r="CY32" s="12"/>
    </row>
    <row r="33" spans="1:103" hidden="1" x14ac:dyDescent="0.25">
      <c r="A33" s="10">
        <v>31</v>
      </c>
      <c r="B33" s="10" t="s">
        <v>137</v>
      </c>
      <c r="C33" s="10" t="s">
        <v>137</v>
      </c>
      <c r="D33" s="10" t="s">
        <v>106</v>
      </c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>
        <v>2</v>
      </c>
      <c r="BG33" s="10"/>
      <c r="BH33" s="10"/>
      <c r="BI33" s="10"/>
      <c r="BJ33" s="10"/>
      <c r="BK33" s="10"/>
      <c r="BL33" s="10">
        <v>2</v>
      </c>
      <c r="BM33" s="10"/>
      <c r="BN33" s="10"/>
      <c r="BO33" s="10"/>
      <c r="BP33" s="10">
        <v>1</v>
      </c>
      <c r="BQ33" s="10"/>
      <c r="BR33" s="10"/>
      <c r="BS33" s="10"/>
      <c r="BT33" s="10"/>
      <c r="BU33" s="10"/>
      <c r="BV33" s="10"/>
      <c r="BW33" s="10"/>
      <c r="BX33" s="10"/>
      <c r="BY33" s="10"/>
      <c r="BZ33" s="10">
        <v>2</v>
      </c>
      <c r="CA33" s="10">
        <v>4</v>
      </c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>
        <v>1</v>
      </c>
      <c r="CM33" s="10"/>
      <c r="CN33" s="10"/>
      <c r="CO33" s="10"/>
      <c r="CP33" s="10"/>
      <c r="CQ33" s="11">
        <v>12</v>
      </c>
      <c r="CR33" s="11"/>
      <c r="CS33" s="11"/>
      <c r="CT33" s="11"/>
      <c r="CU33" s="11">
        <f t="shared" si="0"/>
        <v>12</v>
      </c>
      <c r="CV33" s="12">
        <v>3736.11</v>
      </c>
      <c r="CW33" s="12">
        <f t="shared" si="1"/>
        <v>44833.32</v>
      </c>
      <c r="CX33" s="12">
        <v>0</v>
      </c>
      <c r="CY33" s="12"/>
    </row>
    <row r="34" spans="1:103" hidden="1" x14ac:dyDescent="0.25">
      <c r="A34" s="10">
        <v>32</v>
      </c>
      <c r="B34" s="10" t="s">
        <v>138</v>
      </c>
      <c r="C34" s="10" t="s">
        <v>138</v>
      </c>
      <c r="D34" s="10" t="s">
        <v>106</v>
      </c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1"/>
      <c r="CR34" s="11"/>
      <c r="CS34" s="11"/>
      <c r="CT34" s="11"/>
      <c r="CU34" s="11">
        <f t="shared" si="0"/>
        <v>0</v>
      </c>
      <c r="CV34" s="12">
        <v>111111.11</v>
      </c>
      <c r="CW34" s="12">
        <f t="shared" si="1"/>
        <v>0</v>
      </c>
      <c r="CX34" s="12">
        <v>0</v>
      </c>
      <c r="CY34" s="12"/>
    </row>
    <row r="35" spans="1:103" hidden="1" x14ac:dyDescent="0.25">
      <c r="A35" s="10">
        <v>33</v>
      </c>
      <c r="B35" s="10" t="s">
        <v>139</v>
      </c>
      <c r="C35" s="10" t="s">
        <v>139</v>
      </c>
      <c r="D35" s="10" t="s">
        <v>106</v>
      </c>
      <c r="E35" s="10"/>
      <c r="F35" s="10"/>
      <c r="G35" s="10"/>
      <c r="H35" s="10"/>
      <c r="I35" s="10"/>
      <c r="J35" s="10"/>
      <c r="K35" s="10"/>
      <c r="L35" s="10"/>
      <c r="M35" s="10">
        <v>1</v>
      </c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1">
        <v>1</v>
      </c>
      <c r="CR35" s="11"/>
      <c r="CS35" s="11"/>
      <c r="CT35" s="11"/>
      <c r="CU35" s="11">
        <f t="shared" si="0"/>
        <v>1</v>
      </c>
      <c r="CV35" s="12">
        <v>129629.63</v>
      </c>
      <c r="CW35" s="12">
        <f t="shared" si="1"/>
        <v>129629.63</v>
      </c>
      <c r="CX35" s="12">
        <v>0</v>
      </c>
      <c r="CY35" s="12"/>
    </row>
    <row r="36" spans="1:103" hidden="1" x14ac:dyDescent="0.25">
      <c r="A36" s="10">
        <v>34</v>
      </c>
      <c r="B36" s="10" t="s">
        <v>140</v>
      </c>
      <c r="C36" s="10" t="s">
        <v>140</v>
      </c>
      <c r="D36" s="10" t="s">
        <v>106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>
        <v>1</v>
      </c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1">
        <v>1</v>
      </c>
      <c r="CR36" s="11"/>
      <c r="CS36" s="11"/>
      <c r="CT36" s="11"/>
      <c r="CU36" s="11">
        <f t="shared" si="0"/>
        <v>1</v>
      </c>
      <c r="CV36" s="12">
        <v>101745.37</v>
      </c>
      <c r="CW36" s="12">
        <f t="shared" si="1"/>
        <v>101745.37</v>
      </c>
      <c r="CX36" s="12">
        <v>0</v>
      </c>
      <c r="CY36" s="12"/>
    </row>
    <row r="37" spans="1:103" hidden="1" x14ac:dyDescent="0.25">
      <c r="A37" s="10">
        <v>35</v>
      </c>
      <c r="B37" s="10" t="s">
        <v>141</v>
      </c>
      <c r="C37" s="10" t="s">
        <v>141</v>
      </c>
      <c r="D37" s="10" t="s">
        <v>106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1"/>
      <c r="CR37" s="11"/>
      <c r="CS37" s="11"/>
      <c r="CT37" s="11"/>
      <c r="CU37" s="11">
        <f t="shared" si="0"/>
        <v>0</v>
      </c>
      <c r="CV37" s="12">
        <v>166666.67000000001</v>
      </c>
      <c r="CW37" s="12">
        <f t="shared" si="1"/>
        <v>0</v>
      </c>
      <c r="CX37" s="12">
        <v>0</v>
      </c>
      <c r="CY37" s="12"/>
    </row>
    <row r="38" spans="1:103" hidden="1" x14ac:dyDescent="0.25">
      <c r="A38" s="10">
        <v>36</v>
      </c>
      <c r="B38" s="10" t="s">
        <v>142</v>
      </c>
      <c r="C38" s="10" t="s">
        <v>142</v>
      </c>
      <c r="D38" s="10" t="s">
        <v>106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1"/>
      <c r="CR38" s="11"/>
      <c r="CS38" s="11"/>
      <c r="CT38" s="11"/>
      <c r="CU38" s="11">
        <f t="shared" si="0"/>
        <v>0</v>
      </c>
      <c r="CV38" s="12">
        <v>180555.56</v>
      </c>
      <c r="CW38" s="12">
        <f t="shared" si="1"/>
        <v>0</v>
      </c>
      <c r="CX38" s="12">
        <v>0</v>
      </c>
      <c r="CY38" s="12"/>
    </row>
    <row r="39" spans="1:103" hidden="1" x14ac:dyDescent="0.25">
      <c r="A39" s="10">
        <v>37</v>
      </c>
      <c r="B39" s="10" t="s">
        <v>143</v>
      </c>
      <c r="C39" s="10" t="s">
        <v>143</v>
      </c>
      <c r="D39" s="10" t="s">
        <v>106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1"/>
      <c r="CR39" s="11"/>
      <c r="CS39" s="11"/>
      <c r="CT39" s="11"/>
      <c r="CU39" s="11">
        <f t="shared" si="0"/>
        <v>0</v>
      </c>
      <c r="CV39" s="12">
        <v>182550.93</v>
      </c>
      <c r="CW39" s="12">
        <f t="shared" si="1"/>
        <v>0</v>
      </c>
      <c r="CX39" s="12">
        <v>0</v>
      </c>
      <c r="CY39" s="12"/>
    </row>
    <row r="40" spans="1:103" hidden="1" x14ac:dyDescent="0.25">
      <c r="A40" s="10">
        <v>38</v>
      </c>
      <c r="B40" s="10" t="s">
        <v>144</v>
      </c>
      <c r="C40" s="10" t="s">
        <v>144</v>
      </c>
      <c r="D40" s="10" t="s">
        <v>106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>
        <v>1</v>
      </c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1">
        <v>1</v>
      </c>
      <c r="CR40" s="11"/>
      <c r="CS40" s="11"/>
      <c r="CT40" s="11"/>
      <c r="CU40" s="11">
        <f t="shared" si="0"/>
        <v>1</v>
      </c>
      <c r="CV40" s="12">
        <v>25722.22</v>
      </c>
      <c r="CW40" s="12">
        <f t="shared" si="1"/>
        <v>25722.22</v>
      </c>
      <c r="CX40" s="12">
        <v>0</v>
      </c>
      <c r="CY40" s="12"/>
    </row>
    <row r="41" spans="1:103" hidden="1" x14ac:dyDescent="0.25">
      <c r="A41" s="10">
        <v>39</v>
      </c>
      <c r="B41" s="10" t="s">
        <v>145</v>
      </c>
      <c r="C41" s="10" t="s">
        <v>145</v>
      </c>
      <c r="D41" s="10" t="s">
        <v>106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1"/>
      <c r="CR41" s="11"/>
      <c r="CS41" s="11"/>
      <c r="CT41" s="11"/>
      <c r="CU41" s="11">
        <f t="shared" si="0"/>
        <v>0</v>
      </c>
      <c r="CV41" s="12">
        <v>31722.22</v>
      </c>
      <c r="CW41" s="12">
        <f t="shared" si="1"/>
        <v>0</v>
      </c>
      <c r="CX41" s="12">
        <v>0</v>
      </c>
      <c r="CY41" s="12"/>
    </row>
    <row r="42" spans="1:103" x14ac:dyDescent="0.25">
      <c r="A42" s="10">
        <v>40</v>
      </c>
      <c r="B42" s="10" t="s">
        <v>146</v>
      </c>
      <c r="C42" s="10" t="s">
        <v>146</v>
      </c>
      <c r="D42" s="10" t="s">
        <v>106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>
        <v>1</v>
      </c>
      <c r="CA42" s="10"/>
      <c r="CB42" s="10"/>
      <c r="CC42" s="10"/>
      <c r="CD42" s="10"/>
      <c r="CE42" s="10"/>
      <c r="CF42" s="10"/>
      <c r="CG42" s="10"/>
      <c r="CH42" s="10">
        <v>1</v>
      </c>
      <c r="CI42" s="10"/>
      <c r="CJ42" s="10"/>
      <c r="CK42" s="10"/>
      <c r="CL42" s="10"/>
      <c r="CM42" s="10"/>
      <c r="CN42" s="10"/>
      <c r="CO42" s="10"/>
      <c r="CP42" s="10"/>
      <c r="CQ42" s="11">
        <v>2</v>
      </c>
      <c r="CR42" s="11"/>
      <c r="CS42" s="11"/>
      <c r="CT42" s="11">
        <v>2</v>
      </c>
      <c r="CU42" s="11">
        <f t="shared" si="0"/>
        <v>0</v>
      </c>
      <c r="CV42" s="12">
        <v>5277.78</v>
      </c>
      <c r="CW42" s="12">
        <f t="shared" si="1"/>
        <v>0</v>
      </c>
      <c r="CX42" s="12">
        <v>4750</v>
      </c>
      <c r="CY42" s="12">
        <f>CX42*CT42</f>
        <v>9500</v>
      </c>
    </row>
    <row r="43" spans="1:103" x14ac:dyDescent="0.25">
      <c r="A43" s="10">
        <v>41</v>
      </c>
      <c r="B43" s="10" t="s">
        <v>147</v>
      </c>
      <c r="C43" s="10" t="s">
        <v>147</v>
      </c>
      <c r="D43" s="10" t="s">
        <v>106</v>
      </c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>
        <v>1</v>
      </c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>
        <v>1</v>
      </c>
      <c r="CA43" s="10"/>
      <c r="CB43" s="10">
        <v>1</v>
      </c>
      <c r="CC43" s="10">
        <v>8</v>
      </c>
      <c r="CD43" s="10"/>
      <c r="CE43" s="10"/>
      <c r="CF43" s="10"/>
      <c r="CG43" s="10"/>
      <c r="CH43" s="10"/>
      <c r="CI43" s="10"/>
      <c r="CJ43" s="10"/>
      <c r="CK43" s="10"/>
      <c r="CL43" s="10">
        <v>1</v>
      </c>
      <c r="CM43" s="10"/>
      <c r="CN43" s="10"/>
      <c r="CO43" s="10"/>
      <c r="CP43" s="10"/>
      <c r="CQ43" s="11">
        <v>12</v>
      </c>
      <c r="CR43" s="11"/>
      <c r="CS43" s="11"/>
      <c r="CT43" s="11">
        <v>9</v>
      </c>
      <c r="CU43" s="11">
        <f t="shared" si="0"/>
        <v>3</v>
      </c>
      <c r="CV43" s="12">
        <v>11064.81</v>
      </c>
      <c r="CW43" s="12">
        <f>CV43*CU43</f>
        <v>33194.43</v>
      </c>
      <c r="CX43" s="12">
        <v>9956</v>
      </c>
      <c r="CY43" s="12">
        <f>CX43*CT43</f>
        <v>89604</v>
      </c>
    </row>
    <row r="44" spans="1:103" x14ac:dyDescent="0.25">
      <c r="A44" s="10">
        <v>42</v>
      </c>
      <c r="B44" s="10" t="s">
        <v>148</v>
      </c>
      <c r="C44" s="10" t="s">
        <v>148</v>
      </c>
      <c r="D44" s="10" t="s">
        <v>106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>
        <v>3</v>
      </c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>
        <v>1</v>
      </c>
      <c r="CK44" s="10"/>
      <c r="CL44" s="10"/>
      <c r="CM44" s="10"/>
      <c r="CN44" s="10"/>
      <c r="CO44" s="10"/>
      <c r="CP44" s="10"/>
      <c r="CQ44" s="11">
        <v>4</v>
      </c>
      <c r="CR44" s="11"/>
      <c r="CS44" s="11"/>
      <c r="CT44" s="11">
        <v>4</v>
      </c>
      <c r="CU44" s="11">
        <f t="shared" si="0"/>
        <v>0</v>
      </c>
      <c r="CV44" s="12">
        <v>14810.19</v>
      </c>
      <c r="CW44" s="12">
        <f t="shared" si="1"/>
        <v>0</v>
      </c>
      <c r="CX44" s="12">
        <v>13329</v>
      </c>
      <c r="CY44" s="12">
        <f>CX44*CT44</f>
        <v>53316</v>
      </c>
    </row>
    <row r="45" spans="1:103" x14ac:dyDescent="0.25">
      <c r="A45" s="10">
        <v>43</v>
      </c>
      <c r="B45" s="10" t="s">
        <v>149</v>
      </c>
      <c r="C45" s="10" t="s">
        <v>149</v>
      </c>
      <c r="D45" s="10" t="s">
        <v>106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>
        <v>1</v>
      </c>
      <c r="BT45" s="10"/>
      <c r="BU45" s="10"/>
      <c r="BV45" s="10"/>
      <c r="BW45" s="10"/>
      <c r="BX45" s="10">
        <v>1</v>
      </c>
      <c r="BY45" s="10"/>
      <c r="BZ45" s="10"/>
      <c r="CA45" s="10"/>
      <c r="CB45" s="10"/>
      <c r="CC45" s="10"/>
      <c r="CD45" s="10"/>
      <c r="CE45" s="10">
        <v>1</v>
      </c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1">
        <v>3</v>
      </c>
      <c r="CR45" s="11"/>
      <c r="CS45" s="11"/>
      <c r="CT45" s="11">
        <v>3</v>
      </c>
      <c r="CU45" s="11">
        <f t="shared" si="0"/>
        <v>0</v>
      </c>
      <c r="CV45" s="12">
        <v>15741.11</v>
      </c>
      <c r="CW45" s="12">
        <f t="shared" si="1"/>
        <v>0</v>
      </c>
      <c r="CX45" s="12">
        <v>14167</v>
      </c>
      <c r="CY45" s="12">
        <f>CX45*CT45</f>
        <v>42501</v>
      </c>
    </row>
    <row r="46" spans="1:103" x14ac:dyDescent="0.25">
      <c r="A46" s="10">
        <v>44</v>
      </c>
      <c r="B46" s="10" t="s">
        <v>150</v>
      </c>
      <c r="C46" s="10" t="s">
        <v>150</v>
      </c>
      <c r="D46" s="10" t="s">
        <v>106</v>
      </c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>
        <v>6</v>
      </c>
      <c r="BF46" s="10">
        <v>4</v>
      </c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>
        <v>15</v>
      </c>
      <c r="BS46" s="10"/>
      <c r="BT46" s="10">
        <v>1</v>
      </c>
      <c r="BU46" s="10"/>
      <c r="BV46" s="10"/>
      <c r="BW46" s="10"/>
      <c r="BX46" s="10"/>
      <c r="BY46" s="10">
        <v>1</v>
      </c>
      <c r="BZ46" s="10">
        <v>1</v>
      </c>
      <c r="CA46" s="10">
        <v>2</v>
      </c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1">
        <v>30</v>
      </c>
      <c r="CR46" s="11"/>
      <c r="CS46" s="11"/>
      <c r="CT46" s="11">
        <v>30</v>
      </c>
      <c r="CU46" s="11">
        <f t="shared" si="0"/>
        <v>0</v>
      </c>
      <c r="CV46" s="12">
        <v>16175.93</v>
      </c>
      <c r="CW46" s="12">
        <f t="shared" si="1"/>
        <v>0</v>
      </c>
      <c r="CX46" s="12">
        <v>14556</v>
      </c>
      <c r="CY46" s="12">
        <f>CX46*CT46</f>
        <v>436680</v>
      </c>
    </row>
    <row r="47" spans="1:103" hidden="1" x14ac:dyDescent="0.25">
      <c r="A47" s="10">
        <v>45</v>
      </c>
      <c r="B47" s="10" t="s">
        <v>151</v>
      </c>
      <c r="C47" s="10" t="s">
        <v>151</v>
      </c>
      <c r="D47" s="10" t="s">
        <v>106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1"/>
      <c r="CR47" s="11"/>
      <c r="CS47" s="11"/>
      <c r="CT47" s="11"/>
      <c r="CU47" s="11">
        <f t="shared" si="0"/>
        <v>0</v>
      </c>
      <c r="CV47" s="12">
        <v>138888.89000000001</v>
      </c>
      <c r="CW47" s="12">
        <f t="shared" si="1"/>
        <v>0</v>
      </c>
      <c r="CX47" s="12">
        <v>0</v>
      </c>
      <c r="CY47" s="12"/>
    </row>
    <row r="48" spans="1:103" hidden="1" x14ac:dyDescent="0.25">
      <c r="A48" s="10">
        <v>46</v>
      </c>
      <c r="B48" s="10" t="s">
        <v>152</v>
      </c>
      <c r="C48" s="10" t="s">
        <v>152</v>
      </c>
      <c r="D48" s="10" t="s">
        <v>106</v>
      </c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1"/>
      <c r="CR48" s="11"/>
      <c r="CS48" s="11"/>
      <c r="CT48" s="11"/>
      <c r="CU48" s="11">
        <f t="shared" si="0"/>
        <v>0</v>
      </c>
      <c r="CV48" s="12">
        <v>50000</v>
      </c>
      <c r="CW48" s="12">
        <f t="shared" si="1"/>
        <v>0</v>
      </c>
      <c r="CX48" s="12">
        <v>0</v>
      </c>
      <c r="CY48" s="12"/>
    </row>
    <row r="49" spans="1:103" x14ac:dyDescent="0.25">
      <c r="A49" s="10">
        <v>47</v>
      </c>
      <c r="B49" s="10" t="s">
        <v>153</v>
      </c>
      <c r="C49" s="10" t="s">
        <v>153</v>
      </c>
      <c r="D49" s="10" t="s">
        <v>106</v>
      </c>
      <c r="E49" s="10">
        <v>4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1">
        <v>4</v>
      </c>
      <c r="CR49" s="11"/>
      <c r="CS49" s="11"/>
      <c r="CT49" s="11">
        <v>4</v>
      </c>
      <c r="CU49" s="11">
        <f t="shared" si="0"/>
        <v>0</v>
      </c>
      <c r="CV49" s="12">
        <v>43629.63</v>
      </c>
      <c r="CW49" s="12">
        <f t="shared" si="1"/>
        <v>0</v>
      </c>
      <c r="CX49" s="12">
        <v>42500</v>
      </c>
      <c r="CY49" s="12">
        <f>CX49*CT49</f>
        <v>170000</v>
      </c>
    </row>
    <row r="50" spans="1:103" x14ac:dyDescent="0.25">
      <c r="A50" s="10">
        <v>48</v>
      </c>
      <c r="B50" s="10" t="s">
        <v>154</v>
      </c>
      <c r="C50" s="10" t="s">
        <v>154</v>
      </c>
      <c r="D50" s="10" t="s">
        <v>106</v>
      </c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>
        <v>1</v>
      </c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1">
        <v>1</v>
      </c>
      <c r="CR50" s="11"/>
      <c r="CS50" s="11"/>
      <c r="CT50" s="11">
        <v>1</v>
      </c>
      <c r="CU50" s="11">
        <f t="shared" si="0"/>
        <v>0</v>
      </c>
      <c r="CV50" s="12">
        <v>88666.67</v>
      </c>
      <c r="CW50" s="12">
        <f t="shared" si="1"/>
        <v>0</v>
      </c>
      <c r="CX50" s="12">
        <v>79797</v>
      </c>
      <c r="CY50" s="12">
        <f>CX50*CT50</f>
        <v>79797</v>
      </c>
    </row>
    <row r="51" spans="1:103" hidden="1" x14ac:dyDescent="0.25">
      <c r="A51" s="10">
        <v>49</v>
      </c>
      <c r="B51" s="10" t="s">
        <v>155</v>
      </c>
      <c r="C51" s="10" t="s">
        <v>155</v>
      </c>
      <c r="D51" s="10" t="s">
        <v>106</v>
      </c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>
        <v>1</v>
      </c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>
        <v>1</v>
      </c>
      <c r="CO51" s="10"/>
      <c r="CP51" s="10"/>
      <c r="CQ51" s="11">
        <v>2</v>
      </c>
      <c r="CR51" s="11"/>
      <c r="CS51" s="11"/>
      <c r="CT51" s="11"/>
      <c r="CU51" s="11">
        <f t="shared" si="0"/>
        <v>2</v>
      </c>
      <c r="CV51" s="12">
        <v>99138.89</v>
      </c>
      <c r="CW51" s="12">
        <f t="shared" si="1"/>
        <v>198277.78</v>
      </c>
      <c r="CX51" s="12">
        <v>0</v>
      </c>
      <c r="CY51" s="12"/>
    </row>
    <row r="52" spans="1:103" x14ac:dyDescent="0.25">
      <c r="A52" s="10">
        <v>50</v>
      </c>
      <c r="B52" s="10" t="s">
        <v>156</v>
      </c>
      <c r="C52" s="10" t="s">
        <v>156</v>
      </c>
      <c r="D52" s="10" t="s">
        <v>106</v>
      </c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>
        <v>1</v>
      </c>
      <c r="BE52" s="10">
        <v>1</v>
      </c>
      <c r="BF52" s="10"/>
      <c r="BG52" s="10"/>
      <c r="BH52" s="10">
        <v>1</v>
      </c>
      <c r="BI52" s="10"/>
      <c r="BJ52" s="10"/>
      <c r="BK52" s="10"/>
      <c r="BL52" s="10"/>
      <c r="BM52" s="10"/>
      <c r="BN52" s="10"/>
      <c r="BO52" s="10"/>
      <c r="BP52" s="10"/>
      <c r="BQ52" s="10"/>
      <c r="BR52" s="10">
        <v>2</v>
      </c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1">
        <v>5</v>
      </c>
      <c r="CR52" s="11"/>
      <c r="CS52" s="11"/>
      <c r="CT52" s="11">
        <v>1</v>
      </c>
      <c r="CU52" s="11">
        <f t="shared" si="0"/>
        <v>4</v>
      </c>
      <c r="CV52" s="12">
        <v>139611.10999999999</v>
      </c>
      <c r="CW52" s="12">
        <f t="shared" si="1"/>
        <v>558444.43999999994</v>
      </c>
      <c r="CX52" s="12">
        <v>125650</v>
      </c>
      <c r="CY52" s="12">
        <f>CX52*CT52</f>
        <v>125650</v>
      </c>
    </row>
    <row r="53" spans="1:103" x14ac:dyDescent="0.25">
      <c r="A53" s="10">
        <v>51</v>
      </c>
      <c r="B53" s="10" t="s">
        <v>157</v>
      </c>
      <c r="C53" s="10" t="s">
        <v>157</v>
      </c>
      <c r="D53" s="10" t="s">
        <v>106</v>
      </c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>
        <v>25</v>
      </c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>
        <v>2</v>
      </c>
      <c r="BZ53" s="10"/>
      <c r="CA53" s="10"/>
      <c r="CB53" s="10"/>
      <c r="CC53" s="10">
        <v>5</v>
      </c>
      <c r="CD53" s="10"/>
      <c r="CE53" s="10"/>
      <c r="CF53" s="10"/>
      <c r="CG53" s="10"/>
      <c r="CH53" s="10"/>
      <c r="CI53" s="10"/>
      <c r="CJ53" s="10"/>
      <c r="CK53" s="10"/>
      <c r="CL53" s="10"/>
      <c r="CM53" s="10">
        <v>3</v>
      </c>
      <c r="CN53" s="10"/>
      <c r="CO53" s="10"/>
      <c r="CP53" s="10"/>
      <c r="CQ53" s="11">
        <v>35</v>
      </c>
      <c r="CR53" s="11"/>
      <c r="CS53" s="11"/>
      <c r="CT53" s="11">
        <v>4</v>
      </c>
      <c r="CU53" s="11">
        <f t="shared" si="0"/>
        <v>31</v>
      </c>
      <c r="CV53" s="12">
        <v>17759.259999999998</v>
      </c>
      <c r="CW53" s="12">
        <f t="shared" si="1"/>
        <v>550537.05999999994</v>
      </c>
      <c r="CX53" s="12">
        <v>18200</v>
      </c>
      <c r="CY53" s="12">
        <f>CX53*CT53</f>
        <v>72800</v>
      </c>
    </row>
    <row r="54" spans="1:103" hidden="1" x14ac:dyDescent="0.25">
      <c r="A54" s="10">
        <v>52</v>
      </c>
      <c r="B54" s="10" t="s">
        <v>158</v>
      </c>
      <c r="C54" s="10" t="s">
        <v>158</v>
      </c>
      <c r="D54" s="10" t="s">
        <v>106</v>
      </c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>
        <v>1</v>
      </c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>
        <v>1</v>
      </c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1">
        <v>2</v>
      </c>
      <c r="CR54" s="11"/>
      <c r="CS54" s="11"/>
      <c r="CT54" s="11"/>
      <c r="CU54" s="11">
        <f t="shared" si="0"/>
        <v>2</v>
      </c>
      <c r="CV54" s="12">
        <v>15287.04</v>
      </c>
      <c r="CW54" s="12">
        <f t="shared" si="1"/>
        <v>30574.080000000002</v>
      </c>
      <c r="CX54" s="12">
        <v>0</v>
      </c>
      <c r="CY54" s="12"/>
    </row>
    <row r="55" spans="1:103" x14ac:dyDescent="0.25">
      <c r="A55" s="10">
        <v>53</v>
      </c>
      <c r="B55" s="10" t="s">
        <v>159</v>
      </c>
      <c r="C55" s="10" t="s">
        <v>159</v>
      </c>
      <c r="D55" s="10" t="s">
        <v>106</v>
      </c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>
        <v>5</v>
      </c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>
        <v>1</v>
      </c>
      <c r="BZ55" s="10"/>
      <c r="CA55" s="10"/>
      <c r="CB55" s="10"/>
      <c r="CC55" s="10">
        <v>12</v>
      </c>
      <c r="CD55" s="10"/>
      <c r="CE55" s="10"/>
      <c r="CF55" s="10"/>
      <c r="CG55" s="10"/>
      <c r="CH55" s="10"/>
      <c r="CI55" s="10"/>
      <c r="CJ55" s="10"/>
      <c r="CK55" s="10"/>
      <c r="CL55" s="10"/>
      <c r="CM55" s="10">
        <v>2</v>
      </c>
      <c r="CN55" s="10"/>
      <c r="CO55" s="10"/>
      <c r="CP55" s="10"/>
      <c r="CQ55" s="11">
        <v>20</v>
      </c>
      <c r="CR55" s="11"/>
      <c r="CS55" s="11"/>
      <c r="CT55" s="11">
        <v>20</v>
      </c>
      <c r="CU55" s="11">
        <f t="shared" si="0"/>
        <v>0</v>
      </c>
      <c r="CV55" s="12">
        <v>16444.439999999999</v>
      </c>
      <c r="CW55" s="12">
        <f t="shared" si="1"/>
        <v>0</v>
      </c>
      <c r="CX55" s="12">
        <v>14800</v>
      </c>
      <c r="CY55" s="12">
        <f>CX55*CT55</f>
        <v>296000</v>
      </c>
    </row>
    <row r="56" spans="1:103" x14ac:dyDescent="0.25">
      <c r="A56" s="10">
        <v>54</v>
      </c>
      <c r="B56" s="10" t="s">
        <v>160</v>
      </c>
      <c r="C56" s="10" t="s">
        <v>160</v>
      </c>
      <c r="D56" s="10" t="s">
        <v>106</v>
      </c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>
        <v>50</v>
      </c>
      <c r="BS56" s="10"/>
      <c r="BT56" s="10"/>
      <c r="BU56" s="10"/>
      <c r="BV56" s="10"/>
      <c r="BW56" s="10"/>
      <c r="BX56" s="10"/>
      <c r="BY56" s="10">
        <v>1</v>
      </c>
      <c r="BZ56" s="10">
        <v>4</v>
      </c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1">
        <v>55</v>
      </c>
      <c r="CR56" s="11"/>
      <c r="CS56" s="11"/>
      <c r="CT56" s="11">
        <v>55</v>
      </c>
      <c r="CU56" s="11">
        <f t="shared" si="0"/>
        <v>0</v>
      </c>
      <c r="CV56" s="12">
        <v>20000</v>
      </c>
      <c r="CW56" s="12">
        <f t="shared" si="1"/>
        <v>0</v>
      </c>
      <c r="CX56" s="12">
        <v>18000</v>
      </c>
      <c r="CY56" s="12">
        <f>CX56*CT56</f>
        <v>990000</v>
      </c>
    </row>
    <row r="57" spans="1:103" hidden="1" x14ac:dyDescent="0.25">
      <c r="A57" s="10">
        <v>55</v>
      </c>
      <c r="B57" s="10" t="s">
        <v>161</v>
      </c>
      <c r="C57" s="10" t="s">
        <v>161</v>
      </c>
      <c r="D57" s="10" t="s">
        <v>106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>
        <v>1</v>
      </c>
      <c r="BZ57" s="10"/>
      <c r="CA57" s="10"/>
      <c r="CB57" s="10"/>
      <c r="CC57" s="10"/>
      <c r="CD57" s="10"/>
      <c r="CE57" s="10">
        <v>1</v>
      </c>
      <c r="CF57" s="10"/>
      <c r="CG57" s="10"/>
      <c r="CH57" s="10">
        <v>1</v>
      </c>
      <c r="CI57" s="10"/>
      <c r="CJ57" s="10"/>
      <c r="CK57" s="10"/>
      <c r="CL57" s="10"/>
      <c r="CM57" s="10"/>
      <c r="CN57" s="10"/>
      <c r="CO57" s="10"/>
      <c r="CP57" s="10"/>
      <c r="CQ57" s="11">
        <v>3</v>
      </c>
      <c r="CR57" s="11"/>
      <c r="CS57" s="11"/>
      <c r="CT57" s="11"/>
      <c r="CU57" s="11">
        <f t="shared" si="0"/>
        <v>3</v>
      </c>
      <c r="CV57" s="12">
        <v>9260</v>
      </c>
      <c r="CW57" s="12">
        <f t="shared" si="1"/>
        <v>27780</v>
      </c>
      <c r="CX57" s="12">
        <v>0</v>
      </c>
      <c r="CY57" s="12"/>
    </row>
    <row r="58" spans="1:103" hidden="1" x14ac:dyDescent="0.25">
      <c r="A58" s="10">
        <v>56</v>
      </c>
      <c r="B58" s="10" t="s">
        <v>162</v>
      </c>
      <c r="C58" s="10" t="s">
        <v>162</v>
      </c>
      <c r="D58" s="10" t="s">
        <v>106</v>
      </c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>
        <v>2</v>
      </c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1">
        <v>2</v>
      </c>
      <c r="CR58" s="11"/>
      <c r="CS58" s="11"/>
      <c r="CT58" s="11"/>
      <c r="CU58" s="11">
        <f t="shared" si="0"/>
        <v>2</v>
      </c>
      <c r="CV58" s="12">
        <v>44444.44</v>
      </c>
      <c r="CW58" s="12">
        <f t="shared" si="1"/>
        <v>88888.88</v>
      </c>
      <c r="CX58" s="12">
        <v>0</v>
      </c>
      <c r="CY58" s="12"/>
    </row>
    <row r="59" spans="1:103" hidden="1" x14ac:dyDescent="0.25">
      <c r="A59" s="10">
        <v>57</v>
      </c>
      <c r="B59" s="10" t="s">
        <v>163</v>
      </c>
      <c r="C59" s="10" t="s">
        <v>163</v>
      </c>
      <c r="D59" s="10" t="s">
        <v>106</v>
      </c>
      <c r="E59" s="10"/>
      <c r="F59" s="10"/>
      <c r="G59" s="10"/>
      <c r="H59" s="10"/>
      <c r="I59" s="10"/>
      <c r="J59" s="10"/>
      <c r="K59" s="10"/>
      <c r="L59" s="10"/>
      <c r="M59" s="10"/>
      <c r="N59" s="10">
        <v>15</v>
      </c>
      <c r="O59" s="10">
        <v>3</v>
      </c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>
        <v>10</v>
      </c>
      <c r="AG59" s="10">
        <v>2</v>
      </c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>
        <v>8</v>
      </c>
      <c r="AU59" s="10"/>
      <c r="AV59" s="10"/>
      <c r="AW59" s="10"/>
      <c r="AX59" s="10"/>
      <c r="AY59" s="10"/>
      <c r="AZ59" s="10"/>
      <c r="BA59" s="10"/>
      <c r="BB59" s="10"/>
      <c r="BC59" s="10">
        <v>1</v>
      </c>
      <c r="BD59" s="10"/>
      <c r="BE59" s="10"/>
      <c r="BF59" s="10">
        <v>2</v>
      </c>
      <c r="BG59" s="10"/>
      <c r="BH59" s="10">
        <v>1</v>
      </c>
      <c r="BI59" s="10"/>
      <c r="BJ59" s="10"/>
      <c r="BK59" s="10"/>
      <c r="BL59" s="10"/>
      <c r="BM59" s="10"/>
      <c r="BN59" s="10"/>
      <c r="BO59" s="10"/>
      <c r="BP59" s="10"/>
      <c r="BQ59" s="10"/>
      <c r="BR59" s="10">
        <v>30</v>
      </c>
      <c r="BS59" s="10"/>
      <c r="BT59" s="10"/>
      <c r="BU59" s="10"/>
      <c r="BV59" s="10"/>
      <c r="BW59" s="10"/>
      <c r="BX59" s="10">
        <v>1</v>
      </c>
      <c r="BY59" s="10"/>
      <c r="BZ59" s="10"/>
      <c r="CA59" s="10">
        <v>1</v>
      </c>
      <c r="CB59" s="10"/>
      <c r="CC59" s="10">
        <v>2</v>
      </c>
      <c r="CD59" s="10"/>
      <c r="CE59" s="10"/>
      <c r="CF59" s="10"/>
      <c r="CG59" s="10"/>
      <c r="CH59" s="10"/>
      <c r="CI59" s="10"/>
      <c r="CJ59" s="10">
        <v>1</v>
      </c>
      <c r="CK59" s="10"/>
      <c r="CL59" s="10">
        <v>1</v>
      </c>
      <c r="CM59" s="10"/>
      <c r="CN59" s="10"/>
      <c r="CO59" s="10"/>
      <c r="CP59" s="10"/>
      <c r="CQ59" s="11">
        <v>78</v>
      </c>
      <c r="CR59" s="11"/>
      <c r="CS59" s="11"/>
      <c r="CT59" s="11"/>
      <c r="CU59" s="11">
        <f t="shared" si="0"/>
        <v>78</v>
      </c>
      <c r="CV59" s="12">
        <v>4260</v>
      </c>
      <c r="CW59" s="12">
        <f t="shared" si="1"/>
        <v>332280</v>
      </c>
      <c r="CX59" s="12">
        <v>0</v>
      </c>
      <c r="CY59" s="12"/>
    </row>
    <row r="60" spans="1:103" hidden="1" x14ac:dyDescent="0.25">
      <c r="A60" s="10">
        <v>58</v>
      </c>
      <c r="B60" s="10" t="s">
        <v>164</v>
      </c>
      <c r="C60" s="10" t="s">
        <v>164</v>
      </c>
      <c r="D60" s="10" t="s">
        <v>106</v>
      </c>
      <c r="E60" s="10"/>
      <c r="F60" s="10"/>
      <c r="G60" s="10"/>
      <c r="H60" s="10"/>
      <c r="I60" s="10"/>
      <c r="J60" s="10"/>
      <c r="K60" s="10"/>
      <c r="L60" s="10">
        <v>5</v>
      </c>
      <c r="M60" s="10"/>
      <c r="N60" s="10"/>
      <c r="O60" s="10">
        <v>1</v>
      </c>
      <c r="P60" s="10"/>
      <c r="Q60" s="10"/>
      <c r="R60" s="10">
        <v>3</v>
      </c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>
        <v>8</v>
      </c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>
        <v>1</v>
      </c>
      <c r="BG60" s="10"/>
      <c r="BH60" s="10"/>
      <c r="BI60" s="10"/>
      <c r="BJ60" s="10"/>
      <c r="BK60" s="10"/>
      <c r="BL60" s="10">
        <v>1</v>
      </c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>
        <v>1</v>
      </c>
      <c r="CN60" s="10"/>
      <c r="CO60" s="10"/>
      <c r="CP60" s="10"/>
      <c r="CQ60" s="11">
        <v>20</v>
      </c>
      <c r="CR60" s="11"/>
      <c r="CS60" s="11"/>
      <c r="CT60" s="11"/>
      <c r="CU60" s="11">
        <f t="shared" si="0"/>
        <v>20</v>
      </c>
      <c r="CV60" s="12">
        <v>4166.67</v>
      </c>
      <c r="CW60" s="12">
        <f t="shared" si="1"/>
        <v>83333.399999999994</v>
      </c>
      <c r="CX60" s="12">
        <v>0</v>
      </c>
      <c r="CY60" s="12"/>
    </row>
    <row r="61" spans="1:103" hidden="1" x14ac:dyDescent="0.25">
      <c r="A61" s="10">
        <v>59</v>
      </c>
      <c r="B61" s="10" t="s">
        <v>165</v>
      </c>
      <c r="C61" s="10" t="s">
        <v>165</v>
      </c>
      <c r="D61" s="10" t="s">
        <v>106</v>
      </c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>
        <v>1</v>
      </c>
      <c r="BF61" s="10">
        <v>1</v>
      </c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1">
        <v>2</v>
      </c>
      <c r="CR61" s="11"/>
      <c r="CS61" s="11"/>
      <c r="CT61" s="11"/>
      <c r="CU61" s="11">
        <f t="shared" si="0"/>
        <v>2</v>
      </c>
      <c r="CV61" s="12">
        <v>3935.56</v>
      </c>
      <c r="CW61" s="12">
        <f t="shared" si="1"/>
        <v>7871.12</v>
      </c>
      <c r="CX61" s="12">
        <v>0</v>
      </c>
      <c r="CY61" s="12"/>
    </row>
    <row r="62" spans="1:103" x14ac:dyDescent="0.25">
      <c r="A62" s="10">
        <v>60</v>
      </c>
      <c r="B62" s="10" t="s">
        <v>166</v>
      </c>
      <c r="C62" s="10" t="s">
        <v>166</v>
      </c>
      <c r="D62" s="10" t="s">
        <v>106</v>
      </c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>
        <v>3</v>
      </c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>
        <v>1</v>
      </c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>
        <v>2</v>
      </c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>
        <v>1</v>
      </c>
      <c r="CI62" s="10"/>
      <c r="CJ62" s="10"/>
      <c r="CK62" s="10"/>
      <c r="CL62" s="10"/>
      <c r="CM62" s="10"/>
      <c r="CN62" s="10"/>
      <c r="CO62" s="10"/>
      <c r="CP62" s="10"/>
      <c r="CQ62" s="11">
        <v>7</v>
      </c>
      <c r="CR62" s="11"/>
      <c r="CS62" s="11"/>
      <c r="CT62" s="11">
        <v>1</v>
      </c>
      <c r="CU62" s="11">
        <f t="shared" si="0"/>
        <v>6</v>
      </c>
      <c r="CV62" s="12">
        <v>3653.33</v>
      </c>
      <c r="CW62" s="12">
        <f t="shared" si="1"/>
        <v>21919.98</v>
      </c>
      <c r="CX62" s="12">
        <v>3288</v>
      </c>
      <c r="CY62" s="12">
        <f>CX62*CT62</f>
        <v>3288</v>
      </c>
    </row>
    <row r="63" spans="1:103" x14ac:dyDescent="0.25">
      <c r="A63" s="10">
        <v>61</v>
      </c>
      <c r="B63" s="10" t="s">
        <v>167</v>
      </c>
      <c r="C63" s="10" t="s">
        <v>167</v>
      </c>
      <c r="D63" s="10" t="s">
        <v>106</v>
      </c>
      <c r="E63" s="10"/>
      <c r="F63" s="10"/>
      <c r="G63" s="10">
        <v>1</v>
      </c>
      <c r="H63" s="10"/>
      <c r="I63" s="10"/>
      <c r="J63" s="10"/>
      <c r="K63" s="10"/>
      <c r="L63" s="10"/>
      <c r="M63" s="10"/>
      <c r="N63" s="10"/>
      <c r="O63" s="10"/>
      <c r="P63" s="10">
        <v>8</v>
      </c>
      <c r="Q63" s="10"/>
      <c r="R63" s="10"/>
      <c r="S63" s="10">
        <v>1</v>
      </c>
      <c r="T63" s="10"/>
      <c r="U63" s="10"/>
      <c r="V63" s="10"/>
      <c r="W63" s="10"/>
      <c r="X63" s="10"/>
      <c r="Y63" s="10"/>
      <c r="Z63" s="10"/>
      <c r="AA63" s="10">
        <v>1</v>
      </c>
      <c r="AB63" s="10"/>
      <c r="AC63" s="10"/>
      <c r="AD63" s="10"/>
      <c r="AE63" s="10"/>
      <c r="AF63" s="10"/>
      <c r="AG63" s="10">
        <v>7</v>
      </c>
      <c r="AH63" s="10"/>
      <c r="AI63" s="10"/>
      <c r="AJ63" s="10"/>
      <c r="AK63" s="10"/>
      <c r="AL63" s="10"/>
      <c r="AM63" s="10"/>
      <c r="AN63" s="10"/>
      <c r="AO63" s="10"/>
      <c r="AP63" s="10">
        <v>1</v>
      </c>
      <c r="AQ63" s="10"/>
      <c r="AR63" s="10"/>
      <c r="AS63" s="10"/>
      <c r="AT63" s="10"/>
      <c r="AU63" s="10"/>
      <c r="AV63" s="10">
        <v>1</v>
      </c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>
        <v>1</v>
      </c>
      <c r="CI63" s="10"/>
      <c r="CJ63" s="10"/>
      <c r="CK63" s="10"/>
      <c r="CL63" s="10">
        <v>1</v>
      </c>
      <c r="CM63" s="10"/>
      <c r="CN63" s="10"/>
      <c r="CO63" s="10"/>
      <c r="CP63" s="10"/>
      <c r="CQ63" s="11">
        <v>22</v>
      </c>
      <c r="CR63" s="11"/>
      <c r="CS63" s="11"/>
      <c r="CT63" s="11">
        <v>22</v>
      </c>
      <c r="CU63" s="11">
        <f t="shared" si="0"/>
        <v>0</v>
      </c>
      <c r="CV63" s="12">
        <v>3625</v>
      </c>
      <c r="CW63" s="12">
        <f t="shared" si="1"/>
        <v>0</v>
      </c>
      <c r="CX63" s="12">
        <v>3260</v>
      </c>
      <c r="CY63" s="12">
        <f>CX63*CT63</f>
        <v>71720</v>
      </c>
    </row>
    <row r="64" spans="1:103" hidden="1" x14ac:dyDescent="0.25">
      <c r="A64" s="10">
        <v>62</v>
      </c>
      <c r="B64" s="10" t="s">
        <v>168</v>
      </c>
      <c r="C64" s="10" t="s">
        <v>168</v>
      </c>
      <c r="D64" s="10" t="s">
        <v>106</v>
      </c>
      <c r="E64" s="10"/>
      <c r="F64" s="10"/>
      <c r="G64" s="10"/>
      <c r="H64" s="10"/>
      <c r="I64" s="10"/>
      <c r="J64" s="10">
        <v>1</v>
      </c>
      <c r="K64" s="10"/>
      <c r="L64" s="10"/>
      <c r="M64" s="10"/>
      <c r="N64" s="10">
        <v>65</v>
      </c>
      <c r="O64" s="10"/>
      <c r="P64" s="10">
        <v>5</v>
      </c>
      <c r="Q64" s="10"/>
      <c r="R64" s="10">
        <v>1</v>
      </c>
      <c r="S64" s="10"/>
      <c r="T64" s="10">
        <v>6</v>
      </c>
      <c r="U64" s="10"/>
      <c r="V64" s="10"/>
      <c r="W64" s="10"/>
      <c r="X64" s="10"/>
      <c r="Y64" s="10"/>
      <c r="Z64" s="10">
        <v>3</v>
      </c>
      <c r="AA64" s="10">
        <v>1</v>
      </c>
      <c r="AB64" s="10"/>
      <c r="AC64" s="10">
        <v>10</v>
      </c>
      <c r="AD64" s="10">
        <v>8</v>
      </c>
      <c r="AE64" s="10"/>
      <c r="AF64" s="10">
        <v>9</v>
      </c>
      <c r="AG64" s="10">
        <v>6</v>
      </c>
      <c r="AH64" s="10">
        <v>5</v>
      </c>
      <c r="AI64" s="10"/>
      <c r="AJ64" s="10"/>
      <c r="AK64" s="10"/>
      <c r="AL64" s="10">
        <v>1</v>
      </c>
      <c r="AM64" s="10"/>
      <c r="AN64" s="10"/>
      <c r="AO64" s="10"/>
      <c r="AP64" s="10">
        <v>1</v>
      </c>
      <c r="AQ64" s="10">
        <v>8</v>
      </c>
      <c r="AR64" s="10">
        <v>1</v>
      </c>
      <c r="AS64" s="10"/>
      <c r="AT64" s="10">
        <v>10</v>
      </c>
      <c r="AU64" s="10"/>
      <c r="AV64" s="10"/>
      <c r="AW64" s="10"/>
      <c r="AX64" s="10"/>
      <c r="AY64" s="10"/>
      <c r="AZ64" s="10"/>
      <c r="BA64" s="10"/>
      <c r="BB64" s="10"/>
      <c r="BC64" s="10">
        <v>2</v>
      </c>
      <c r="BD64" s="10"/>
      <c r="BE64" s="10"/>
      <c r="BF64" s="10"/>
      <c r="BG64" s="10"/>
      <c r="BH64" s="10"/>
      <c r="BI64" s="10"/>
      <c r="BJ64" s="10"/>
      <c r="BK64" s="10">
        <v>3</v>
      </c>
      <c r="BL64" s="10">
        <v>3</v>
      </c>
      <c r="BM64" s="10"/>
      <c r="BN64" s="10"/>
      <c r="BO64" s="10"/>
      <c r="BP64" s="10"/>
      <c r="BQ64" s="10"/>
      <c r="BR64" s="10">
        <v>2</v>
      </c>
      <c r="BS64" s="10"/>
      <c r="BT64" s="10"/>
      <c r="BU64" s="10"/>
      <c r="BV64" s="10"/>
      <c r="BW64" s="10">
        <v>2</v>
      </c>
      <c r="BX64" s="10"/>
      <c r="BY64" s="10"/>
      <c r="BZ64" s="10"/>
      <c r="CA64" s="10">
        <v>1</v>
      </c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>
        <v>2</v>
      </c>
      <c r="CM64" s="10"/>
      <c r="CN64" s="10"/>
      <c r="CO64" s="10"/>
      <c r="CP64" s="10"/>
      <c r="CQ64" s="11">
        <v>156</v>
      </c>
      <c r="CR64" s="11"/>
      <c r="CS64" s="11"/>
      <c r="CT64" s="11"/>
      <c r="CU64" s="11">
        <f t="shared" si="0"/>
        <v>156</v>
      </c>
      <c r="CV64" s="12">
        <v>831.48</v>
      </c>
      <c r="CW64" s="12">
        <f t="shared" si="1"/>
        <v>129710.88</v>
      </c>
      <c r="CX64" s="12">
        <v>0</v>
      </c>
      <c r="CY64" s="12"/>
    </row>
    <row r="65" spans="1:103" hidden="1" x14ac:dyDescent="0.25">
      <c r="A65" s="10">
        <v>63</v>
      </c>
      <c r="B65" s="10" t="s">
        <v>169</v>
      </c>
      <c r="C65" s="10" t="s">
        <v>169</v>
      </c>
      <c r="D65" s="10" t="s">
        <v>106</v>
      </c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>
        <v>1</v>
      </c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>
        <v>9</v>
      </c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>
        <v>1</v>
      </c>
      <c r="AQ65" s="10"/>
      <c r="AR65" s="10"/>
      <c r="AS65" s="10">
        <v>3</v>
      </c>
      <c r="AT65" s="10">
        <v>10</v>
      </c>
      <c r="AU65" s="10"/>
      <c r="AV65" s="10">
        <v>1</v>
      </c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1">
        <v>25</v>
      </c>
      <c r="CR65" s="11"/>
      <c r="CS65" s="11"/>
      <c r="CT65" s="11"/>
      <c r="CU65" s="11">
        <f t="shared" si="0"/>
        <v>25</v>
      </c>
      <c r="CV65" s="12">
        <v>1388.89</v>
      </c>
      <c r="CW65" s="12">
        <f t="shared" si="1"/>
        <v>34722.25</v>
      </c>
      <c r="CX65" s="12">
        <v>0</v>
      </c>
      <c r="CY65" s="12"/>
    </row>
    <row r="66" spans="1:103" x14ac:dyDescent="0.25">
      <c r="A66" s="10">
        <v>64</v>
      </c>
      <c r="B66" s="10" t="s">
        <v>170</v>
      </c>
      <c r="C66" s="10" t="s">
        <v>170</v>
      </c>
      <c r="D66" s="10" t="s">
        <v>106</v>
      </c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>
        <v>1</v>
      </c>
      <c r="BU66" s="10"/>
      <c r="BV66" s="10"/>
      <c r="BW66" s="10"/>
      <c r="BX66" s="10"/>
      <c r="BY66" s="10">
        <v>1</v>
      </c>
      <c r="BZ66" s="10">
        <v>1</v>
      </c>
      <c r="CA66" s="10">
        <v>1</v>
      </c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1">
        <v>4</v>
      </c>
      <c r="CR66" s="11"/>
      <c r="CS66" s="11"/>
      <c r="CT66" s="11">
        <v>4</v>
      </c>
      <c r="CU66" s="11">
        <f t="shared" si="0"/>
        <v>0</v>
      </c>
      <c r="CV66" s="12">
        <v>34458.33</v>
      </c>
      <c r="CW66" s="12">
        <f t="shared" si="1"/>
        <v>0</v>
      </c>
      <c r="CX66" s="12">
        <v>31011</v>
      </c>
      <c r="CY66" s="12">
        <f>CX66*CT66</f>
        <v>124044</v>
      </c>
    </row>
    <row r="67" spans="1:103" x14ac:dyDescent="0.25">
      <c r="A67" s="10">
        <v>65</v>
      </c>
      <c r="B67" s="10" t="s">
        <v>171</v>
      </c>
      <c r="C67" s="10" t="s">
        <v>171</v>
      </c>
      <c r="D67" s="10" t="s">
        <v>106</v>
      </c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>
        <v>1</v>
      </c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1">
        <v>1</v>
      </c>
      <c r="CR67" s="11"/>
      <c r="CS67" s="11"/>
      <c r="CT67" s="11">
        <v>1</v>
      </c>
      <c r="CU67" s="11">
        <f t="shared" ref="CU67:CU130" si="2">CQ67-CR67-CS67-CT67</f>
        <v>0</v>
      </c>
      <c r="CV67" s="12">
        <v>143888.89000000001</v>
      </c>
      <c r="CW67" s="12">
        <f t="shared" si="1"/>
        <v>0</v>
      </c>
      <c r="CX67" s="12">
        <v>129500</v>
      </c>
      <c r="CY67" s="12">
        <f>CX67*CT67</f>
        <v>129500</v>
      </c>
    </row>
    <row r="68" spans="1:103" hidden="1" x14ac:dyDescent="0.25">
      <c r="A68" s="10">
        <v>66</v>
      </c>
      <c r="B68" s="10" t="s">
        <v>172</v>
      </c>
      <c r="C68" s="10" t="s">
        <v>172</v>
      </c>
      <c r="D68" s="10" t="s">
        <v>106</v>
      </c>
      <c r="E68" s="10"/>
      <c r="F68" s="10"/>
      <c r="G68" s="10"/>
      <c r="H68" s="10"/>
      <c r="I68" s="10"/>
      <c r="J68" s="10"/>
      <c r="K68" s="10"/>
      <c r="L68" s="10"/>
      <c r="M68" s="10">
        <v>1</v>
      </c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>
        <v>1</v>
      </c>
      <c r="CL68" s="10"/>
      <c r="CM68" s="10"/>
      <c r="CN68" s="10"/>
      <c r="CO68" s="10"/>
      <c r="CP68" s="10"/>
      <c r="CQ68" s="11">
        <v>2</v>
      </c>
      <c r="CR68" s="11"/>
      <c r="CS68" s="11"/>
      <c r="CT68" s="11"/>
      <c r="CU68" s="11">
        <f t="shared" si="2"/>
        <v>2</v>
      </c>
      <c r="CV68" s="12">
        <v>203704.44</v>
      </c>
      <c r="CW68" s="12">
        <f t="shared" si="1"/>
        <v>407408.88</v>
      </c>
      <c r="CX68" s="12">
        <v>0</v>
      </c>
      <c r="CY68" s="12"/>
    </row>
    <row r="69" spans="1:103" hidden="1" x14ac:dyDescent="0.25">
      <c r="A69" s="10">
        <v>67</v>
      </c>
      <c r="B69" s="10" t="s">
        <v>173</v>
      </c>
      <c r="C69" s="10" t="s">
        <v>173</v>
      </c>
      <c r="D69" s="10" t="s">
        <v>106</v>
      </c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1"/>
      <c r="CR69" s="11"/>
      <c r="CS69" s="11"/>
      <c r="CT69" s="11"/>
      <c r="CU69" s="11">
        <f t="shared" si="2"/>
        <v>0</v>
      </c>
      <c r="CV69" s="12">
        <v>222222.22</v>
      </c>
      <c r="CW69" s="12">
        <f t="shared" si="1"/>
        <v>0</v>
      </c>
      <c r="CX69" s="12">
        <v>0</v>
      </c>
      <c r="CY69" s="12"/>
    </row>
    <row r="70" spans="1:103" hidden="1" x14ac:dyDescent="0.25">
      <c r="A70" s="10">
        <v>68</v>
      </c>
      <c r="B70" s="10" t="s">
        <v>174</v>
      </c>
      <c r="C70" s="10" t="s">
        <v>174</v>
      </c>
      <c r="D70" s="10" t="s">
        <v>106</v>
      </c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1"/>
      <c r="CR70" s="11"/>
      <c r="CS70" s="11"/>
      <c r="CT70" s="11"/>
      <c r="CU70" s="11">
        <f t="shared" si="2"/>
        <v>0</v>
      </c>
      <c r="CV70" s="12">
        <v>240741.11</v>
      </c>
      <c r="CW70" s="12">
        <f t="shared" ref="CW70:CW133" si="3">CV70*CU70</f>
        <v>0</v>
      </c>
      <c r="CX70" s="12">
        <v>0</v>
      </c>
      <c r="CY70" s="12"/>
    </row>
    <row r="71" spans="1:103" hidden="1" x14ac:dyDescent="0.25">
      <c r="A71" s="10">
        <v>69</v>
      </c>
      <c r="B71" s="10" t="s">
        <v>175</v>
      </c>
      <c r="C71" s="10" t="s">
        <v>175</v>
      </c>
      <c r="D71" s="10" t="s">
        <v>106</v>
      </c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1"/>
      <c r="CR71" s="11"/>
      <c r="CS71" s="11"/>
      <c r="CT71" s="11"/>
      <c r="CU71" s="11">
        <f t="shared" si="2"/>
        <v>0</v>
      </c>
      <c r="CV71" s="12">
        <v>218930.56</v>
      </c>
      <c r="CW71" s="12">
        <f t="shared" si="3"/>
        <v>0</v>
      </c>
      <c r="CX71" s="12">
        <v>0</v>
      </c>
      <c r="CY71" s="12"/>
    </row>
    <row r="72" spans="1:103" hidden="1" x14ac:dyDescent="0.25">
      <c r="A72" s="10">
        <v>70</v>
      </c>
      <c r="B72" s="10" t="s">
        <v>176</v>
      </c>
      <c r="C72" s="10" t="s">
        <v>176</v>
      </c>
      <c r="D72" s="10" t="s">
        <v>106</v>
      </c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1"/>
      <c r="CR72" s="11"/>
      <c r="CS72" s="11"/>
      <c r="CT72" s="11"/>
      <c r="CU72" s="11">
        <f t="shared" si="2"/>
        <v>0</v>
      </c>
      <c r="CV72" s="12">
        <v>346004.63</v>
      </c>
      <c r="CW72" s="12">
        <f t="shared" si="3"/>
        <v>0</v>
      </c>
      <c r="CX72" s="12">
        <v>0</v>
      </c>
      <c r="CY72" s="12"/>
    </row>
    <row r="73" spans="1:103" hidden="1" x14ac:dyDescent="0.25">
      <c r="A73" s="10">
        <v>71</v>
      </c>
      <c r="B73" s="10" t="s">
        <v>177</v>
      </c>
      <c r="C73" s="10" t="s">
        <v>177</v>
      </c>
      <c r="D73" s="10" t="s">
        <v>106</v>
      </c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1"/>
      <c r="CR73" s="11"/>
      <c r="CS73" s="11"/>
      <c r="CT73" s="11"/>
      <c r="CU73" s="11">
        <f t="shared" si="2"/>
        <v>0</v>
      </c>
      <c r="CV73" s="12">
        <v>384260</v>
      </c>
      <c r="CW73" s="12">
        <f t="shared" si="3"/>
        <v>0</v>
      </c>
      <c r="CX73" s="12">
        <v>0</v>
      </c>
      <c r="CY73" s="12"/>
    </row>
    <row r="74" spans="1:103" hidden="1" x14ac:dyDescent="0.25">
      <c r="A74" s="10">
        <v>72</v>
      </c>
      <c r="B74" s="10" t="s">
        <v>178</v>
      </c>
      <c r="C74" s="10" t="s">
        <v>178</v>
      </c>
      <c r="D74" s="10" t="s">
        <v>106</v>
      </c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1"/>
      <c r="CR74" s="11"/>
      <c r="CS74" s="11"/>
      <c r="CT74" s="11"/>
      <c r="CU74" s="11">
        <f t="shared" si="2"/>
        <v>0</v>
      </c>
      <c r="CV74" s="12">
        <v>32407.41</v>
      </c>
      <c r="CW74" s="12">
        <f t="shared" si="3"/>
        <v>0</v>
      </c>
      <c r="CX74" s="12">
        <v>0</v>
      </c>
      <c r="CY74" s="12"/>
    </row>
    <row r="75" spans="1:103" x14ac:dyDescent="0.25">
      <c r="A75" s="10">
        <v>73</v>
      </c>
      <c r="B75" s="10" t="s">
        <v>179</v>
      </c>
      <c r="C75" s="10" t="s">
        <v>179</v>
      </c>
      <c r="D75" s="10" t="s">
        <v>106</v>
      </c>
      <c r="E75" s="10">
        <v>2</v>
      </c>
      <c r="F75" s="10"/>
      <c r="G75" s="10"/>
      <c r="H75" s="10"/>
      <c r="I75" s="10"/>
      <c r="J75" s="10"/>
      <c r="K75" s="10"/>
      <c r="L75" s="10"/>
      <c r="M75" s="10">
        <v>23</v>
      </c>
      <c r="N75" s="10"/>
      <c r="O75" s="10">
        <v>6</v>
      </c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>
        <v>5</v>
      </c>
      <c r="AC75" s="10">
        <v>23</v>
      </c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>
        <v>14</v>
      </c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>
        <v>1</v>
      </c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>
        <v>3</v>
      </c>
      <c r="CL75" s="10"/>
      <c r="CM75" s="10"/>
      <c r="CN75" s="10"/>
      <c r="CO75" s="10"/>
      <c r="CP75" s="10"/>
      <c r="CQ75" s="11">
        <v>77</v>
      </c>
      <c r="CR75" s="11"/>
      <c r="CS75" s="11"/>
      <c r="CT75" s="11">
        <v>52</v>
      </c>
      <c r="CU75" s="11">
        <f t="shared" si="2"/>
        <v>25</v>
      </c>
      <c r="CV75" s="12">
        <v>4166.67</v>
      </c>
      <c r="CW75" s="12">
        <f t="shared" si="3"/>
        <v>104166.75</v>
      </c>
      <c r="CX75" s="12">
        <v>3750</v>
      </c>
      <c r="CY75" s="12">
        <f>CX75*CT75</f>
        <v>195000</v>
      </c>
    </row>
    <row r="76" spans="1:103" hidden="1" x14ac:dyDescent="0.25">
      <c r="A76" s="10">
        <v>74</v>
      </c>
      <c r="B76" s="10" t="s">
        <v>180</v>
      </c>
      <c r="C76" s="10" t="s">
        <v>180</v>
      </c>
      <c r="D76" s="10" t="s">
        <v>106</v>
      </c>
      <c r="E76" s="10"/>
      <c r="F76" s="10"/>
      <c r="G76" s="10"/>
      <c r="H76" s="10"/>
      <c r="I76" s="10">
        <v>2</v>
      </c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>
        <v>1</v>
      </c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>
        <v>2</v>
      </c>
      <c r="CM76" s="10"/>
      <c r="CN76" s="10"/>
      <c r="CO76" s="10"/>
      <c r="CP76" s="10"/>
      <c r="CQ76" s="11">
        <v>5</v>
      </c>
      <c r="CR76" s="11"/>
      <c r="CS76" s="11"/>
      <c r="CT76" s="11"/>
      <c r="CU76" s="11">
        <f t="shared" si="2"/>
        <v>5</v>
      </c>
      <c r="CV76" s="12">
        <v>2315.56</v>
      </c>
      <c r="CW76" s="12">
        <f t="shared" si="3"/>
        <v>11577.8</v>
      </c>
      <c r="CX76" s="12">
        <v>0</v>
      </c>
      <c r="CY76" s="12"/>
    </row>
    <row r="77" spans="1:103" hidden="1" x14ac:dyDescent="0.25">
      <c r="A77" s="10">
        <v>75</v>
      </c>
      <c r="B77" s="10" t="s">
        <v>181</v>
      </c>
      <c r="C77" s="10" t="s">
        <v>181</v>
      </c>
      <c r="D77" s="10" t="s">
        <v>106</v>
      </c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>
        <v>5</v>
      </c>
      <c r="BJ77" s="10"/>
      <c r="BK77" s="10"/>
      <c r="BL77" s="10"/>
      <c r="BM77" s="10"/>
      <c r="BN77" s="10"/>
      <c r="BO77" s="10"/>
      <c r="BP77" s="10">
        <v>1</v>
      </c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>
        <v>1</v>
      </c>
      <c r="CM77" s="10"/>
      <c r="CN77" s="10"/>
      <c r="CO77" s="10"/>
      <c r="CP77" s="10"/>
      <c r="CQ77" s="11">
        <v>7</v>
      </c>
      <c r="CR77" s="11"/>
      <c r="CS77" s="11"/>
      <c r="CT77" s="11"/>
      <c r="CU77" s="11">
        <f t="shared" si="2"/>
        <v>7</v>
      </c>
      <c r="CV77" s="12">
        <v>4444.4399999999996</v>
      </c>
      <c r="CW77" s="12">
        <f t="shared" si="3"/>
        <v>31111.079999999998</v>
      </c>
      <c r="CX77" s="12">
        <v>0</v>
      </c>
      <c r="CY77" s="12"/>
    </row>
    <row r="78" spans="1:103" hidden="1" x14ac:dyDescent="0.25">
      <c r="A78" s="10">
        <v>76</v>
      </c>
      <c r="B78" s="10" t="s">
        <v>182</v>
      </c>
      <c r="C78" s="10" t="s">
        <v>182</v>
      </c>
      <c r="D78" s="10" t="s">
        <v>106</v>
      </c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>
        <v>5</v>
      </c>
      <c r="BF78" s="10"/>
      <c r="BG78" s="10"/>
      <c r="BH78" s="10">
        <v>5</v>
      </c>
      <c r="BI78" s="10"/>
      <c r="BJ78" s="10">
        <v>2</v>
      </c>
      <c r="BK78" s="10"/>
      <c r="BL78" s="10"/>
      <c r="BM78" s="10"/>
      <c r="BN78" s="10"/>
      <c r="BO78" s="10"/>
      <c r="BP78" s="10"/>
      <c r="BQ78" s="10"/>
      <c r="BR78" s="10">
        <v>30</v>
      </c>
      <c r="BS78" s="10"/>
      <c r="BT78" s="10"/>
      <c r="BU78" s="10"/>
      <c r="BV78" s="10"/>
      <c r="BW78" s="10"/>
      <c r="BX78" s="10"/>
      <c r="BY78" s="10"/>
      <c r="BZ78" s="10"/>
      <c r="CA78" s="10">
        <v>2</v>
      </c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>
        <v>1</v>
      </c>
      <c r="CN78" s="10"/>
      <c r="CO78" s="10"/>
      <c r="CP78" s="10"/>
      <c r="CQ78" s="11">
        <v>45</v>
      </c>
      <c r="CR78" s="11"/>
      <c r="CS78" s="11"/>
      <c r="CT78" s="11"/>
      <c r="CU78" s="11">
        <f t="shared" si="2"/>
        <v>45</v>
      </c>
      <c r="CV78" s="12">
        <v>19444.439999999999</v>
      </c>
      <c r="CW78" s="12">
        <f t="shared" si="3"/>
        <v>874999.79999999993</v>
      </c>
      <c r="CX78" s="12">
        <v>0</v>
      </c>
      <c r="CY78" s="12"/>
    </row>
    <row r="79" spans="1:103" hidden="1" x14ac:dyDescent="0.25">
      <c r="A79" s="10">
        <v>77</v>
      </c>
      <c r="B79" s="10" t="s">
        <v>183</v>
      </c>
      <c r="C79" s="10" t="s">
        <v>183</v>
      </c>
      <c r="D79" s="10" t="s">
        <v>106</v>
      </c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1"/>
      <c r="CR79" s="11"/>
      <c r="CS79" s="11"/>
      <c r="CT79" s="11"/>
      <c r="CU79" s="11">
        <f t="shared" si="2"/>
        <v>0</v>
      </c>
      <c r="CV79" s="12">
        <v>36111.11</v>
      </c>
      <c r="CW79" s="12">
        <f t="shared" si="3"/>
        <v>0</v>
      </c>
      <c r="CX79" s="12">
        <v>0</v>
      </c>
      <c r="CY79" s="12"/>
    </row>
    <row r="80" spans="1:103" x14ac:dyDescent="0.25">
      <c r="A80" s="10">
        <v>78</v>
      </c>
      <c r="B80" s="10" t="s">
        <v>184</v>
      </c>
      <c r="C80" s="10" t="s">
        <v>184</v>
      </c>
      <c r="D80" s="10" t="s">
        <v>106</v>
      </c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>
        <v>2</v>
      </c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1">
        <v>2</v>
      </c>
      <c r="CR80" s="11"/>
      <c r="CS80" s="11"/>
      <c r="CT80" s="11">
        <v>2</v>
      </c>
      <c r="CU80" s="11">
        <f t="shared" si="2"/>
        <v>0</v>
      </c>
      <c r="CV80" s="12">
        <v>32407.78</v>
      </c>
      <c r="CW80" s="12">
        <f t="shared" si="3"/>
        <v>0</v>
      </c>
      <c r="CX80" s="12">
        <v>29167</v>
      </c>
      <c r="CY80" s="12">
        <f>CX80*CT80</f>
        <v>58334</v>
      </c>
    </row>
    <row r="81" spans="1:103" x14ac:dyDescent="0.25">
      <c r="A81" s="10">
        <v>79</v>
      </c>
      <c r="B81" s="10" t="s">
        <v>185</v>
      </c>
      <c r="C81" s="10" t="s">
        <v>185</v>
      </c>
      <c r="D81" s="10" t="s">
        <v>106</v>
      </c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>
        <v>50</v>
      </c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1">
        <v>50</v>
      </c>
      <c r="CR81" s="11"/>
      <c r="CS81" s="11"/>
      <c r="CT81" s="11">
        <v>20</v>
      </c>
      <c r="CU81" s="11">
        <f t="shared" si="2"/>
        <v>30</v>
      </c>
      <c r="CV81" s="12">
        <v>37037.78</v>
      </c>
      <c r="CW81" s="12">
        <f t="shared" si="3"/>
        <v>1111133.3999999999</v>
      </c>
      <c r="CX81" s="12">
        <v>33334</v>
      </c>
      <c r="CY81" s="12">
        <f>CX81*CT81</f>
        <v>666680</v>
      </c>
    </row>
    <row r="82" spans="1:103" x14ac:dyDescent="0.25">
      <c r="A82" s="10">
        <v>80</v>
      </c>
      <c r="B82" s="10" t="s">
        <v>186</v>
      </c>
      <c r="C82" s="10" t="s">
        <v>186</v>
      </c>
      <c r="D82" s="10" t="s">
        <v>106</v>
      </c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>
        <v>2</v>
      </c>
      <c r="CN82" s="10"/>
      <c r="CO82" s="10"/>
      <c r="CP82" s="10"/>
      <c r="CQ82" s="11">
        <v>2</v>
      </c>
      <c r="CR82" s="11"/>
      <c r="CS82" s="11"/>
      <c r="CT82" s="11">
        <v>2</v>
      </c>
      <c r="CU82" s="11">
        <f t="shared" si="2"/>
        <v>0</v>
      </c>
      <c r="CV82" s="12">
        <v>34260</v>
      </c>
      <c r="CW82" s="12">
        <f>CV82*CU82</f>
        <v>0</v>
      </c>
      <c r="CX82" s="12">
        <v>30834</v>
      </c>
      <c r="CY82" s="12">
        <f>CX82*CT82</f>
        <v>61668</v>
      </c>
    </row>
    <row r="83" spans="1:103" hidden="1" x14ac:dyDescent="0.25">
      <c r="A83" s="10">
        <v>81</v>
      </c>
      <c r="B83" s="10" t="s">
        <v>187</v>
      </c>
      <c r="C83" s="10" t="s">
        <v>187</v>
      </c>
      <c r="D83" s="10" t="s">
        <v>106</v>
      </c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>
        <v>1</v>
      </c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1">
        <v>1</v>
      </c>
      <c r="CR83" s="11"/>
      <c r="CS83" s="11"/>
      <c r="CT83" s="11"/>
      <c r="CU83" s="11">
        <f t="shared" si="2"/>
        <v>1</v>
      </c>
      <c r="CV83" s="12">
        <v>64815.56</v>
      </c>
      <c r="CW83" s="12">
        <f t="shared" si="3"/>
        <v>64815.56</v>
      </c>
      <c r="CX83" s="12">
        <v>0</v>
      </c>
      <c r="CY83" s="12"/>
    </row>
    <row r="84" spans="1:103" hidden="1" x14ac:dyDescent="0.25">
      <c r="A84" s="10">
        <v>82</v>
      </c>
      <c r="B84" s="10" t="s">
        <v>188</v>
      </c>
      <c r="C84" s="10" t="s">
        <v>188</v>
      </c>
      <c r="D84" s="10" t="s">
        <v>106</v>
      </c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1"/>
      <c r="CR84" s="11"/>
      <c r="CS84" s="11"/>
      <c r="CT84" s="11"/>
      <c r="CU84" s="11">
        <f t="shared" si="2"/>
        <v>0</v>
      </c>
      <c r="CV84" s="12">
        <v>74074.44</v>
      </c>
      <c r="CW84" s="12">
        <f t="shared" si="3"/>
        <v>0</v>
      </c>
      <c r="CX84" s="12">
        <v>0</v>
      </c>
      <c r="CY84" s="12"/>
    </row>
    <row r="85" spans="1:103" hidden="1" x14ac:dyDescent="0.25">
      <c r="A85" s="10">
        <v>83</v>
      </c>
      <c r="B85" s="10" t="s">
        <v>189</v>
      </c>
      <c r="C85" s="10" t="s">
        <v>189</v>
      </c>
      <c r="D85" s="10" t="s">
        <v>106</v>
      </c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1"/>
      <c r="CR85" s="11"/>
      <c r="CS85" s="11"/>
      <c r="CT85" s="11"/>
      <c r="CU85" s="11">
        <f t="shared" si="2"/>
        <v>0</v>
      </c>
      <c r="CV85" s="12">
        <v>83333.33</v>
      </c>
      <c r="CW85" s="12">
        <f t="shared" si="3"/>
        <v>0</v>
      </c>
      <c r="CX85" s="12">
        <v>0</v>
      </c>
      <c r="CY85" s="12"/>
    </row>
    <row r="86" spans="1:103" hidden="1" x14ac:dyDescent="0.25">
      <c r="A86" s="10">
        <v>84</v>
      </c>
      <c r="B86" s="10" t="s">
        <v>190</v>
      </c>
      <c r="C86" s="10" t="s">
        <v>190</v>
      </c>
      <c r="D86" s="10" t="s">
        <v>106</v>
      </c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1"/>
      <c r="CR86" s="11"/>
      <c r="CS86" s="11"/>
      <c r="CT86" s="11"/>
      <c r="CU86" s="11">
        <f t="shared" si="2"/>
        <v>0</v>
      </c>
      <c r="CV86" s="12">
        <v>13888.89</v>
      </c>
      <c r="CW86" s="12">
        <f t="shared" si="3"/>
        <v>0</v>
      </c>
      <c r="CX86" s="12">
        <v>0</v>
      </c>
      <c r="CY86" s="12"/>
    </row>
    <row r="87" spans="1:103" hidden="1" x14ac:dyDescent="0.25">
      <c r="A87" s="10">
        <v>85</v>
      </c>
      <c r="B87" s="10" t="s">
        <v>191</v>
      </c>
      <c r="C87" s="10" t="s">
        <v>191</v>
      </c>
      <c r="D87" s="10" t="s">
        <v>106</v>
      </c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1"/>
      <c r="CR87" s="11"/>
      <c r="CS87" s="11"/>
      <c r="CT87" s="11"/>
      <c r="CU87" s="11">
        <f t="shared" si="2"/>
        <v>0</v>
      </c>
      <c r="CV87" s="12">
        <v>12962.96</v>
      </c>
      <c r="CW87" s="12">
        <f t="shared" si="3"/>
        <v>0</v>
      </c>
      <c r="CX87" s="12">
        <v>0</v>
      </c>
      <c r="CY87" s="12"/>
    </row>
    <row r="88" spans="1:103" hidden="1" x14ac:dyDescent="0.25">
      <c r="A88" s="10">
        <v>86</v>
      </c>
      <c r="B88" s="10" t="s">
        <v>192</v>
      </c>
      <c r="C88" s="10" t="s">
        <v>192</v>
      </c>
      <c r="D88" s="10" t="s">
        <v>106</v>
      </c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1"/>
      <c r="CR88" s="11"/>
      <c r="CS88" s="11"/>
      <c r="CT88" s="11"/>
      <c r="CU88" s="11">
        <f t="shared" si="2"/>
        <v>0</v>
      </c>
      <c r="CV88" s="12">
        <v>12962.96</v>
      </c>
      <c r="CW88" s="12">
        <f t="shared" si="3"/>
        <v>0</v>
      </c>
      <c r="CX88" s="12">
        <v>0</v>
      </c>
      <c r="CY88" s="12"/>
    </row>
    <row r="89" spans="1:103" hidden="1" x14ac:dyDescent="0.25">
      <c r="A89" s="10">
        <v>87</v>
      </c>
      <c r="B89" s="10" t="s">
        <v>193</v>
      </c>
      <c r="C89" s="10" t="s">
        <v>193</v>
      </c>
      <c r="D89" s="10" t="s">
        <v>106</v>
      </c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1"/>
      <c r="CR89" s="11"/>
      <c r="CS89" s="11"/>
      <c r="CT89" s="11"/>
      <c r="CU89" s="11">
        <f t="shared" si="2"/>
        <v>0</v>
      </c>
      <c r="CV89" s="12">
        <v>15740.74</v>
      </c>
      <c r="CW89" s="12">
        <f t="shared" si="3"/>
        <v>0</v>
      </c>
      <c r="CX89" s="12">
        <v>0</v>
      </c>
      <c r="CY89" s="12"/>
    </row>
    <row r="90" spans="1:103" hidden="1" x14ac:dyDescent="0.25">
      <c r="A90" s="10">
        <v>88</v>
      </c>
      <c r="B90" s="10" t="s">
        <v>194</v>
      </c>
      <c r="C90" s="10" t="s">
        <v>194</v>
      </c>
      <c r="D90" s="10" t="s">
        <v>106</v>
      </c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1"/>
      <c r="CR90" s="11"/>
      <c r="CS90" s="11"/>
      <c r="CT90" s="11"/>
      <c r="CU90" s="11">
        <f t="shared" si="2"/>
        <v>0</v>
      </c>
      <c r="CV90" s="12">
        <v>12962.96</v>
      </c>
      <c r="CW90" s="12">
        <f t="shared" si="3"/>
        <v>0</v>
      </c>
      <c r="CX90" s="12">
        <v>0</v>
      </c>
      <c r="CY90" s="12"/>
    </row>
    <row r="91" spans="1:103" hidden="1" x14ac:dyDescent="0.25">
      <c r="A91" s="10">
        <v>89</v>
      </c>
      <c r="B91" s="10" t="s">
        <v>195</v>
      </c>
      <c r="C91" s="10" t="s">
        <v>195</v>
      </c>
      <c r="D91" s="10" t="s">
        <v>106</v>
      </c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1"/>
      <c r="CR91" s="11"/>
      <c r="CS91" s="11"/>
      <c r="CT91" s="11"/>
      <c r="CU91" s="11">
        <f t="shared" si="2"/>
        <v>0</v>
      </c>
      <c r="CV91" s="12">
        <v>15740.74</v>
      </c>
      <c r="CW91" s="12">
        <f t="shared" si="3"/>
        <v>0</v>
      </c>
      <c r="CX91" s="12">
        <v>0</v>
      </c>
      <c r="CY91" s="12"/>
    </row>
    <row r="92" spans="1:103" hidden="1" x14ac:dyDescent="0.25">
      <c r="A92" s="10">
        <v>90</v>
      </c>
      <c r="B92" s="10" t="s">
        <v>196</v>
      </c>
      <c r="C92" s="10" t="s">
        <v>196</v>
      </c>
      <c r="D92" s="10" t="s">
        <v>106</v>
      </c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1"/>
      <c r="CR92" s="11"/>
      <c r="CS92" s="11"/>
      <c r="CT92" s="11"/>
      <c r="CU92" s="11">
        <f t="shared" si="2"/>
        <v>0</v>
      </c>
      <c r="CV92" s="12">
        <v>8222.2199999999993</v>
      </c>
      <c r="CW92" s="12">
        <f t="shared" si="3"/>
        <v>0</v>
      </c>
      <c r="CX92" s="12">
        <v>0</v>
      </c>
      <c r="CY92" s="12"/>
    </row>
    <row r="93" spans="1:103" hidden="1" x14ac:dyDescent="0.25">
      <c r="A93" s="10">
        <v>91</v>
      </c>
      <c r="B93" s="10" t="s">
        <v>197</v>
      </c>
      <c r="C93" s="10" t="s">
        <v>197</v>
      </c>
      <c r="D93" s="10" t="s">
        <v>106</v>
      </c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>
        <v>3</v>
      </c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1">
        <v>3</v>
      </c>
      <c r="CR93" s="11"/>
      <c r="CS93" s="11"/>
      <c r="CT93" s="11"/>
      <c r="CU93" s="11">
        <f t="shared" si="2"/>
        <v>3</v>
      </c>
      <c r="CV93" s="12">
        <v>20371.11</v>
      </c>
      <c r="CW93" s="12">
        <f t="shared" si="3"/>
        <v>61113.33</v>
      </c>
      <c r="CX93" s="12">
        <v>0</v>
      </c>
      <c r="CY93" s="12"/>
    </row>
    <row r="94" spans="1:103" hidden="1" x14ac:dyDescent="0.25">
      <c r="A94" s="10">
        <v>92</v>
      </c>
      <c r="B94" s="10" t="s">
        <v>198</v>
      </c>
      <c r="C94" s="10" t="s">
        <v>198</v>
      </c>
      <c r="D94" s="10" t="s">
        <v>106</v>
      </c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>
        <v>1</v>
      </c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>
        <v>6</v>
      </c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1">
        <v>7</v>
      </c>
      <c r="CR94" s="11"/>
      <c r="CS94" s="11"/>
      <c r="CT94" s="11"/>
      <c r="CU94" s="11">
        <f t="shared" si="2"/>
        <v>7</v>
      </c>
      <c r="CV94" s="12">
        <v>32407.78</v>
      </c>
      <c r="CW94" s="12">
        <f t="shared" si="3"/>
        <v>226854.46</v>
      </c>
      <c r="CX94" s="12">
        <v>0</v>
      </c>
      <c r="CY94" s="12"/>
    </row>
    <row r="95" spans="1:103" hidden="1" x14ac:dyDescent="0.25">
      <c r="A95" s="10">
        <v>93</v>
      </c>
      <c r="B95" s="10" t="s">
        <v>199</v>
      </c>
      <c r="C95" s="10" t="s">
        <v>199</v>
      </c>
      <c r="D95" s="10" t="s">
        <v>106</v>
      </c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1"/>
      <c r="CR95" s="11"/>
      <c r="CS95" s="11"/>
      <c r="CT95" s="11"/>
      <c r="CU95" s="11">
        <f t="shared" si="2"/>
        <v>0</v>
      </c>
      <c r="CV95" s="12">
        <v>37037.78</v>
      </c>
      <c r="CW95" s="12">
        <f t="shared" si="3"/>
        <v>0</v>
      </c>
      <c r="CX95" s="12">
        <v>0</v>
      </c>
      <c r="CY95" s="12"/>
    </row>
    <row r="96" spans="1:103" hidden="1" x14ac:dyDescent="0.25">
      <c r="A96" s="10">
        <v>94</v>
      </c>
      <c r="B96" s="10" t="s">
        <v>200</v>
      </c>
      <c r="C96" s="10" t="s">
        <v>200</v>
      </c>
      <c r="D96" s="10" t="s">
        <v>106</v>
      </c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1"/>
      <c r="CR96" s="11"/>
      <c r="CS96" s="11"/>
      <c r="CT96" s="11"/>
      <c r="CU96" s="11">
        <f t="shared" si="2"/>
        <v>0</v>
      </c>
      <c r="CV96" s="12">
        <v>54042.22</v>
      </c>
      <c r="CW96" s="12">
        <f t="shared" si="3"/>
        <v>0</v>
      </c>
      <c r="CX96" s="12">
        <v>0</v>
      </c>
      <c r="CY96" s="12"/>
    </row>
    <row r="97" spans="1:103" hidden="1" x14ac:dyDescent="0.25">
      <c r="A97" s="10">
        <v>95</v>
      </c>
      <c r="B97" s="10" t="s">
        <v>201</v>
      </c>
      <c r="C97" s="10" t="s">
        <v>201</v>
      </c>
      <c r="D97" s="10" t="s">
        <v>106</v>
      </c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1"/>
      <c r="CR97" s="11"/>
      <c r="CS97" s="11"/>
      <c r="CT97" s="11"/>
      <c r="CU97" s="11">
        <f t="shared" si="2"/>
        <v>0</v>
      </c>
      <c r="CV97" s="12">
        <v>46296.3</v>
      </c>
      <c r="CW97" s="12">
        <f t="shared" si="3"/>
        <v>0</v>
      </c>
      <c r="CX97" s="12">
        <v>0</v>
      </c>
      <c r="CY97" s="12"/>
    </row>
    <row r="98" spans="1:103" hidden="1" x14ac:dyDescent="0.25">
      <c r="A98" s="10">
        <v>96</v>
      </c>
      <c r="B98" s="10" t="s">
        <v>202</v>
      </c>
      <c r="C98" s="10" t="s">
        <v>202</v>
      </c>
      <c r="D98" s="10" t="s">
        <v>106</v>
      </c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1"/>
      <c r="CR98" s="11"/>
      <c r="CS98" s="11"/>
      <c r="CT98" s="11"/>
      <c r="CU98" s="11">
        <f t="shared" si="2"/>
        <v>0</v>
      </c>
      <c r="CV98" s="12">
        <v>34444.44</v>
      </c>
      <c r="CW98" s="12">
        <f t="shared" si="3"/>
        <v>0</v>
      </c>
      <c r="CX98" s="12">
        <v>0</v>
      </c>
      <c r="CY98" s="12"/>
    </row>
    <row r="99" spans="1:103" hidden="1" x14ac:dyDescent="0.25">
      <c r="A99" s="10">
        <v>97</v>
      </c>
      <c r="B99" s="10" t="s">
        <v>203</v>
      </c>
      <c r="C99" s="10" t="s">
        <v>203</v>
      </c>
      <c r="D99" s="10" t="s">
        <v>106</v>
      </c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1"/>
      <c r="CR99" s="11"/>
      <c r="CS99" s="11"/>
      <c r="CT99" s="11"/>
      <c r="CU99" s="11">
        <f t="shared" si="2"/>
        <v>0</v>
      </c>
      <c r="CV99" s="12">
        <v>55555.56</v>
      </c>
      <c r="CW99" s="12">
        <f t="shared" si="3"/>
        <v>0</v>
      </c>
      <c r="CX99" s="12">
        <v>0</v>
      </c>
      <c r="CY99" s="12"/>
    </row>
    <row r="100" spans="1:103" hidden="1" x14ac:dyDescent="0.25">
      <c r="A100" s="10">
        <v>98</v>
      </c>
      <c r="B100" s="10" t="s">
        <v>204</v>
      </c>
      <c r="C100" s="10" t="s">
        <v>204</v>
      </c>
      <c r="D100" s="10" t="s">
        <v>106</v>
      </c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1"/>
      <c r="CR100" s="11"/>
      <c r="CS100" s="11"/>
      <c r="CT100" s="11"/>
      <c r="CU100" s="11">
        <f t="shared" si="2"/>
        <v>0</v>
      </c>
      <c r="CV100" s="12">
        <v>64814.81</v>
      </c>
      <c r="CW100" s="12">
        <f t="shared" si="3"/>
        <v>0</v>
      </c>
      <c r="CX100" s="12">
        <v>0</v>
      </c>
      <c r="CY100" s="12"/>
    </row>
    <row r="101" spans="1:103" hidden="1" x14ac:dyDescent="0.25">
      <c r="A101" s="10">
        <v>99</v>
      </c>
      <c r="B101" s="10" t="s">
        <v>205</v>
      </c>
      <c r="C101" s="10" t="s">
        <v>205</v>
      </c>
      <c r="D101" s="10" t="s">
        <v>106</v>
      </c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1"/>
      <c r="CR101" s="11"/>
      <c r="CS101" s="11"/>
      <c r="CT101" s="11"/>
      <c r="CU101" s="11">
        <f t="shared" si="2"/>
        <v>0</v>
      </c>
      <c r="CV101" s="12">
        <v>37037.040000000001</v>
      </c>
      <c r="CW101" s="12">
        <f t="shared" si="3"/>
        <v>0</v>
      </c>
      <c r="CX101" s="12">
        <v>0</v>
      </c>
      <c r="CY101" s="12"/>
    </row>
    <row r="102" spans="1:103" hidden="1" x14ac:dyDescent="0.25">
      <c r="A102" s="10">
        <v>100</v>
      </c>
      <c r="B102" s="10" t="s">
        <v>206</v>
      </c>
      <c r="C102" s="10" t="s">
        <v>206</v>
      </c>
      <c r="D102" s="10" t="s">
        <v>106</v>
      </c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1"/>
      <c r="CR102" s="11"/>
      <c r="CS102" s="11"/>
      <c r="CT102" s="11"/>
      <c r="CU102" s="11">
        <f t="shared" si="2"/>
        <v>0</v>
      </c>
      <c r="CV102" s="12">
        <v>46296.3</v>
      </c>
      <c r="CW102" s="12">
        <f t="shared" si="3"/>
        <v>0</v>
      </c>
      <c r="CX102" s="12">
        <v>0</v>
      </c>
      <c r="CY102" s="12"/>
    </row>
    <row r="103" spans="1:103" hidden="1" x14ac:dyDescent="0.25">
      <c r="A103" s="10">
        <v>101</v>
      </c>
      <c r="B103" s="10" t="s">
        <v>207</v>
      </c>
      <c r="C103" s="10" t="s">
        <v>207</v>
      </c>
      <c r="D103" s="10" t="s">
        <v>106</v>
      </c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1"/>
      <c r="CR103" s="11"/>
      <c r="CS103" s="11"/>
      <c r="CT103" s="11"/>
      <c r="CU103" s="11">
        <f t="shared" si="2"/>
        <v>0</v>
      </c>
      <c r="CV103" s="12">
        <v>50925.93</v>
      </c>
      <c r="CW103" s="12">
        <f t="shared" si="3"/>
        <v>0</v>
      </c>
      <c r="CX103" s="12">
        <v>0</v>
      </c>
      <c r="CY103" s="12"/>
    </row>
    <row r="104" spans="1:103" hidden="1" x14ac:dyDescent="0.25">
      <c r="A104" s="10">
        <v>102</v>
      </c>
      <c r="B104" s="10" t="s">
        <v>208</v>
      </c>
      <c r="C104" s="10" t="s">
        <v>208</v>
      </c>
      <c r="D104" s="10" t="s">
        <v>106</v>
      </c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1"/>
      <c r="CR104" s="11"/>
      <c r="CS104" s="11"/>
      <c r="CT104" s="11"/>
      <c r="CU104" s="11">
        <f t="shared" si="2"/>
        <v>0</v>
      </c>
      <c r="CV104" s="12">
        <v>55555.56</v>
      </c>
      <c r="CW104" s="12">
        <f t="shared" si="3"/>
        <v>0</v>
      </c>
      <c r="CX104" s="12">
        <v>0</v>
      </c>
      <c r="CY104" s="12"/>
    </row>
    <row r="105" spans="1:103" hidden="1" x14ac:dyDescent="0.25">
      <c r="A105" s="10">
        <v>103</v>
      </c>
      <c r="B105" s="10" t="s">
        <v>209</v>
      </c>
      <c r="C105" s="10" t="s">
        <v>209</v>
      </c>
      <c r="D105" s="10" t="s">
        <v>106</v>
      </c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>
        <v>1</v>
      </c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1">
        <v>1</v>
      </c>
      <c r="CR105" s="11"/>
      <c r="CS105" s="11"/>
      <c r="CT105" s="11"/>
      <c r="CU105" s="11">
        <f t="shared" si="2"/>
        <v>1</v>
      </c>
      <c r="CV105" s="12">
        <v>64814.81</v>
      </c>
      <c r="CW105" s="12">
        <f t="shared" si="3"/>
        <v>64814.81</v>
      </c>
      <c r="CX105" s="12">
        <v>0</v>
      </c>
      <c r="CY105" s="12"/>
    </row>
    <row r="106" spans="1:103" x14ac:dyDescent="0.25">
      <c r="A106" s="10">
        <v>104</v>
      </c>
      <c r="B106" s="10" t="s">
        <v>210</v>
      </c>
      <c r="C106" s="10" t="s">
        <v>210</v>
      </c>
      <c r="D106" s="10" t="s">
        <v>106</v>
      </c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>
        <v>1</v>
      </c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>
        <v>2</v>
      </c>
      <c r="BG106" s="10"/>
      <c r="BH106" s="10"/>
      <c r="BI106" s="10">
        <v>1</v>
      </c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1">
        <v>4</v>
      </c>
      <c r="CR106" s="11"/>
      <c r="CS106" s="11"/>
      <c r="CT106" s="11">
        <v>4</v>
      </c>
      <c r="CU106" s="11">
        <f t="shared" si="2"/>
        <v>0</v>
      </c>
      <c r="CV106" s="12">
        <v>24907.41</v>
      </c>
      <c r="CW106" s="12">
        <f t="shared" si="3"/>
        <v>0</v>
      </c>
      <c r="CX106" s="12">
        <v>23334</v>
      </c>
      <c r="CY106" s="12">
        <f>CX106*CT106</f>
        <v>93336</v>
      </c>
    </row>
    <row r="107" spans="1:103" x14ac:dyDescent="0.25">
      <c r="A107" s="10">
        <v>105</v>
      </c>
      <c r="B107" s="10" t="s">
        <v>211</v>
      </c>
      <c r="C107" s="10" t="s">
        <v>211</v>
      </c>
      <c r="D107" s="10" t="s">
        <v>106</v>
      </c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>
        <v>1</v>
      </c>
      <c r="AU107" s="10"/>
      <c r="AV107" s="10"/>
      <c r="AW107" s="10"/>
      <c r="AX107" s="10"/>
      <c r="AY107" s="10"/>
      <c r="AZ107" s="10"/>
      <c r="BA107" s="10">
        <v>1</v>
      </c>
      <c r="BB107" s="10"/>
      <c r="BC107" s="10"/>
      <c r="BD107" s="10"/>
      <c r="BE107" s="10"/>
      <c r="BF107" s="10"/>
      <c r="BG107" s="10"/>
      <c r="BH107" s="10"/>
      <c r="BI107" s="10">
        <v>1</v>
      </c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>
        <v>1</v>
      </c>
      <c r="CG107" s="10"/>
      <c r="CH107" s="10">
        <v>1</v>
      </c>
      <c r="CI107" s="10"/>
      <c r="CJ107" s="10"/>
      <c r="CK107" s="10"/>
      <c r="CL107" s="10"/>
      <c r="CM107" s="10"/>
      <c r="CN107" s="10"/>
      <c r="CO107" s="10"/>
      <c r="CP107" s="10"/>
      <c r="CQ107" s="11">
        <v>5</v>
      </c>
      <c r="CR107" s="11"/>
      <c r="CS107" s="11"/>
      <c r="CT107" s="11">
        <v>5</v>
      </c>
      <c r="CU107" s="11">
        <f t="shared" si="2"/>
        <v>0</v>
      </c>
      <c r="CV107" s="12">
        <v>23273.15</v>
      </c>
      <c r="CW107" s="12">
        <f t="shared" si="3"/>
        <v>0</v>
      </c>
      <c r="CX107" s="12">
        <v>20945</v>
      </c>
      <c r="CY107" s="12">
        <f>CX107*CT107</f>
        <v>104725</v>
      </c>
    </row>
    <row r="108" spans="1:103" x14ac:dyDescent="0.25">
      <c r="A108" s="10">
        <v>106</v>
      </c>
      <c r="B108" s="10" t="s">
        <v>212</v>
      </c>
      <c r="C108" s="10" t="s">
        <v>212</v>
      </c>
      <c r="D108" s="10" t="s">
        <v>106</v>
      </c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>
        <v>1</v>
      </c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>
        <v>1</v>
      </c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>
        <v>5</v>
      </c>
      <c r="BF108" s="10"/>
      <c r="BG108" s="10"/>
      <c r="BH108" s="10"/>
      <c r="BI108" s="10"/>
      <c r="BJ108" s="10"/>
      <c r="BK108" s="10"/>
      <c r="BL108" s="10"/>
      <c r="BM108" s="10"/>
      <c r="BN108" s="10">
        <v>1</v>
      </c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1">
        <v>8</v>
      </c>
      <c r="CR108" s="11"/>
      <c r="CS108" s="11"/>
      <c r="CT108" s="11">
        <v>8</v>
      </c>
      <c r="CU108" s="11">
        <f t="shared" si="2"/>
        <v>0</v>
      </c>
      <c r="CV108" s="12">
        <v>31482.22</v>
      </c>
      <c r="CW108" s="12">
        <f t="shared" si="3"/>
        <v>0</v>
      </c>
      <c r="CX108" s="12">
        <v>28334</v>
      </c>
      <c r="CY108" s="12">
        <f>CX108*CT108</f>
        <v>226672</v>
      </c>
    </row>
    <row r="109" spans="1:103" x14ac:dyDescent="0.25">
      <c r="A109" s="10">
        <v>107</v>
      </c>
      <c r="B109" s="10" t="s">
        <v>213</v>
      </c>
      <c r="C109" s="10" t="s">
        <v>213</v>
      </c>
      <c r="D109" s="10" t="s">
        <v>106</v>
      </c>
      <c r="E109" s="10"/>
      <c r="F109" s="10"/>
      <c r="G109" s="10"/>
      <c r="H109" s="10"/>
      <c r="I109" s="10"/>
      <c r="J109" s="10"/>
      <c r="K109" s="10"/>
      <c r="L109" s="10"/>
      <c r="M109" s="10"/>
      <c r="N109" s="10">
        <v>1</v>
      </c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>
        <v>1</v>
      </c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1">
        <v>2</v>
      </c>
      <c r="CR109" s="11"/>
      <c r="CS109" s="11"/>
      <c r="CT109" s="11">
        <v>2</v>
      </c>
      <c r="CU109" s="11">
        <f t="shared" si="2"/>
        <v>0</v>
      </c>
      <c r="CV109" s="12">
        <v>43513.89</v>
      </c>
      <c r="CW109" s="12">
        <f t="shared" si="3"/>
        <v>0</v>
      </c>
      <c r="CX109" s="12">
        <v>39160</v>
      </c>
      <c r="CY109" s="12">
        <f>CX109*CT109</f>
        <v>78320</v>
      </c>
    </row>
    <row r="110" spans="1:103" x14ac:dyDescent="0.25">
      <c r="A110" s="10">
        <v>108</v>
      </c>
      <c r="B110" s="10" t="s">
        <v>214</v>
      </c>
      <c r="C110" s="10" t="s">
        <v>214</v>
      </c>
      <c r="D110" s="10" t="s">
        <v>106</v>
      </c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>
        <v>1</v>
      </c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1">
        <v>1</v>
      </c>
      <c r="CR110" s="11"/>
      <c r="CS110" s="11"/>
      <c r="CT110" s="11">
        <v>1</v>
      </c>
      <c r="CU110" s="11">
        <f t="shared" si="2"/>
        <v>0</v>
      </c>
      <c r="CV110" s="12">
        <v>57370.37</v>
      </c>
      <c r="CW110" s="12">
        <f t="shared" si="3"/>
        <v>0</v>
      </c>
      <c r="CX110" s="12">
        <v>51630</v>
      </c>
      <c r="CY110" s="12">
        <f>CX110*CT110</f>
        <v>51630</v>
      </c>
    </row>
    <row r="111" spans="1:103" hidden="1" x14ac:dyDescent="0.25">
      <c r="A111" s="10">
        <v>109</v>
      </c>
      <c r="B111" s="10" t="s">
        <v>215</v>
      </c>
      <c r="C111" s="10" t="s">
        <v>215</v>
      </c>
      <c r="D111" s="10" t="s">
        <v>106</v>
      </c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>
        <v>1</v>
      </c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>
        <v>2</v>
      </c>
      <c r="CN111" s="10"/>
      <c r="CO111" s="10"/>
      <c r="CP111" s="10"/>
      <c r="CQ111" s="11">
        <v>3</v>
      </c>
      <c r="CR111" s="11"/>
      <c r="CS111" s="11"/>
      <c r="CT111" s="11"/>
      <c r="CU111" s="11">
        <f t="shared" si="2"/>
        <v>3</v>
      </c>
      <c r="CV111" s="12">
        <v>60328.89</v>
      </c>
      <c r="CW111" s="12">
        <f t="shared" si="3"/>
        <v>180986.66999999998</v>
      </c>
      <c r="CX111" s="12">
        <v>0</v>
      </c>
      <c r="CY111" s="12"/>
    </row>
    <row r="112" spans="1:103" hidden="1" x14ac:dyDescent="0.25">
      <c r="A112" s="10">
        <v>110</v>
      </c>
      <c r="B112" s="10" t="s">
        <v>216</v>
      </c>
      <c r="C112" s="10" t="s">
        <v>216</v>
      </c>
      <c r="D112" s="10" t="s">
        <v>106</v>
      </c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>
        <v>1</v>
      </c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1">
        <v>1</v>
      </c>
      <c r="CR112" s="11"/>
      <c r="CS112" s="11"/>
      <c r="CT112" s="11"/>
      <c r="CU112" s="11">
        <f t="shared" si="2"/>
        <v>1</v>
      </c>
      <c r="CV112" s="12">
        <v>122222.22</v>
      </c>
      <c r="CW112" s="12">
        <f t="shared" si="3"/>
        <v>122222.22</v>
      </c>
      <c r="CX112" s="12">
        <v>0</v>
      </c>
      <c r="CY112" s="12"/>
    </row>
    <row r="113" spans="1:103" hidden="1" x14ac:dyDescent="0.25">
      <c r="A113" s="10">
        <v>111</v>
      </c>
      <c r="B113" s="10" t="s">
        <v>217</v>
      </c>
      <c r="C113" s="10" t="s">
        <v>217</v>
      </c>
      <c r="D113" s="10" t="s">
        <v>106</v>
      </c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1"/>
      <c r="CR113" s="11"/>
      <c r="CS113" s="11"/>
      <c r="CT113" s="11"/>
      <c r="CU113" s="11">
        <f t="shared" si="2"/>
        <v>0</v>
      </c>
      <c r="CV113" s="12">
        <v>162037.04</v>
      </c>
      <c r="CW113" s="12">
        <f t="shared" si="3"/>
        <v>0</v>
      </c>
      <c r="CX113" s="12">
        <v>0</v>
      </c>
      <c r="CY113" s="12"/>
    </row>
    <row r="114" spans="1:103" hidden="1" x14ac:dyDescent="0.25">
      <c r="A114" s="10">
        <v>112</v>
      </c>
      <c r="B114" s="10" t="s">
        <v>218</v>
      </c>
      <c r="C114" s="10" t="s">
        <v>218</v>
      </c>
      <c r="D114" s="10" t="s">
        <v>106</v>
      </c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1"/>
      <c r="CR114" s="11"/>
      <c r="CS114" s="11"/>
      <c r="CT114" s="11"/>
      <c r="CU114" s="11">
        <f t="shared" si="2"/>
        <v>0</v>
      </c>
      <c r="CV114" s="12">
        <v>129629.63</v>
      </c>
      <c r="CW114" s="12">
        <f t="shared" si="3"/>
        <v>0</v>
      </c>
      <c r="CX114" s="12">
        <v>0</v>
      </c>
      <c r="CY114" s="12"/>
    </row>
    <row r="115" spans="1:103" hidden="1" x14ac:dyDescent="0.25">
      <c r="A115" s="10">
        <v>113</v>
      </c>
      <c r="B115" s="10" t="s">
        <v>219</v>
      </c>
      <c r="C115" s="10" t="s">
        <v>219</v>
      </c>
      <c r="D115" s="10" t="s">
        <v>106</v>
      </c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1"/>
      <c r="CR115" s="11"/>
      <c r="CS115" s="11"/>
      <c r="CT115" s="11"/>
      <c r="CU115" s="11">
        <f t="shared" si="2"/>
        <v>0</v>
      </c>
      <c r="CV115" s="12">
        <v>189814.81</v>
      </c>
      <c r="CW115" s="12">
        <f t="shared" si="3"/>
        <v>0</v>
      </c>
      <c r="CX115" s="12">
        <v>0</v>
      </c>
      <c r="CY115" s="12"/>
    </row>
    <row r="116" spans="1:103" hidden="1" x14ac:dyDescent="0.25">
      <c r="A116" s="10">
        <v>114</v>
      </c>
      <c r="B116" s="10" t="s">
        <v>220</v>
      </c>
      <c r="C116" s="10" t="s">
        <v>220</v>
      </c>
      <c r="D116" s="10" t="s">
        <v>106</v>
      </c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1"/>
      <c r="CR116" s="11"/>
      <c r="CS116" s="11"/>
      <c r="CT116" s="11"/>
      <c r="CU116" s="11">
        <f t="shared" si="2"/>
        <v>0</v>
      </c>
      <c r="CV116" s="12">
        <v>101851.85</v>
      </c>
      <c r="CW116" s="12">
        <f t="shared" si="3"/>
        <v>0</v>
      </c>
      <c r="CX116" s="12">
        <v>0</v>
      </c>
      <c r="CY116" s="12"/>
    </row>
    <row r="117" spans="1:103" hidden="1" x14ac:dyDescent="0.25">
      <c r="A117" s="10">
        <v>115</v>
      </c>
      <c r="B117" s="10" t="s">
        <v>221</v>
      </c>
      <c r="C117" s="10" t="s">
        <v>221</v>
      </c>
      <c r="D117" s="10" t="s">
        <v>106</v>
      </c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>
        <v>1</v>
      </c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1">
        <v>1</v>
      </c>
      <c r="CR117" s="11"/>
      <c r="CS117" s="11"/>
      <c r="CT117" s="11"/>
      <c r="CU117" s="11">
        <f t="shared" si="2"/>
        <v>1</v>
      </c>
      <c r="CV117" s="12">
        <v>111111.11</v>
      </c>
      <c r="CW117" s="12">
        <f t="shared" si="3"/>
        <v>111111.11</v>
      </c>
      <c r="CX117" s="12">
        <v>0</v>
      </c>
      <c r="CY117" s="12"/>
    </row>
    <row r="118" spans="1:103" hidden="1" x14ac:dyDescent="0.25">
      <c r="A118" s="10">
        <v>116</v>
      </c>
      <c r="B118" s="10" t="s">
        <v>222</v>
      </c>
      <c r="C118" s="10" t="s">
        <v>222</v>
      </c>
      <c r="D118" s="10" t="s">
        <v>106</v>
      </c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1"/>
      <c r="CR118" s="11"/>
      <c r="CS118" s="11"/>
      <c r="CT118" s="11"/>
      <c r="CU118" s="11">
        <f t="shared" si="2"/>
        <v>0</v>
      </c>
      <c r="CV118" s="12">
        <v>83333.33</v>
      </c>
      <c r="CW118" s="12">
        <f t="shared" si="3"/>
        <v>0</v>
      </c>
      <c r="CX118" s="12">
        <v>0</v>
      </c>
      <c r="CY118" s="12"/>
    </row>
    <row r="119" spans="1:103" hidden="1" x14ac:dyDescent="0.25">
      <c r="A119" s="10">
        <v>117</v>
      </c>
      <c r="B119" s="10" t="s">
        <v>223</v>
      </c>
      <c r="C119" s="10" t="s">
        <v>223</v>
      </c>
      <c r="D119" s="10" t="s">
        <v>106</v>
      </c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1"/>
      <c r="CR119" s="11"/>
      <c r="CS119" s="11"/>
      <c r="CT119" s="11"/>
      <c r="CU119" s="11">
        <f t="shared" si="2"/>
        <v>0</v>
      </c>
      <c r="CV119" s="12">
        <v>148148.15</v>
      </c>
      <c r="CW119" s="12">
        <f t="shared" si="3"/>
        <v>0</v>
      </c>
      <c r="CX119" s="12">
        <v>0</v>
      </c>
      <c r="CY119" s="12"/>
    </row>
    <row r="120" spans="1:103" hidden="1" x14ac:dyDescent="0.25">
      <c r="A120" s="10">
        <v>118</v>
      </c>
      <c r="B120" s="10" t="s">
        <v>224</v>
      </c>
      <c r="C120" s="10" t="s">
        <v>225</v>
      </c>
      <c r="D120" s="10" t="s">
        <v>106</v>
      </c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>
        <v>2</v>
      </c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1">
        <v>2</v>
      </c>
      <c r="CR120" s="11"/>
      <c r="CS120" s="11"/>
      <c r="CT120" s="11"/>
      <c r="CU120" s="11">
        <f t="shared" si="2"/>
        <v>2</v>
      </c>
      <c r="CV120" s="12">
        <v>26467.59</v>
      </c>
      <c r="CW120" s="12">
        <f t="shared" si="3"/>
        <v>52935.18</v>
      </c>
      <c r="CX120" s="12">
        <v>0</v>
      </c>
      <c r="CY120" s="12"/>
    </row>
    <row r="121" spans="1:103" hidden="1" x14ac:dyDescent="0.25">
      <c r="A121" s="10">
        <v>119</v>
      </c>
      <c r="B121" s="10" t="s">
        <v>226</v>
      </c>
      <c r="C121" s="10" t="s">
        <v>227</v>
      </c>
      <c r="D121" s="10" t="s">
        <v>106</v>
      </c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>
        <v>1</v>
      </c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1">
        <v>1</v>
      </c>
      <c r="CR121" s="11"/>
      <c r="CS121" s="11"/>
      <c r="CT121" s="11"/>
      <c r="CU121" s="11">
        <f t="shared" si="2"/>
        <v>1</v>
      </c>
      <c r="CV121" s="12">
        <v>26467.59</v>
      </c>
      <c r="CW121" s="12">
        <f t="shared" si="3"/>
        <v>26467.59</v>
      </c>
      <c r="CX121" s="12">
        <v>0</v>
      </c>
      <c r="CY121" s="12"/>
    </row>
    <row r="122" spans="1:103" hidden="1" x14ac:dyDescent="0.25">
      <c r="A122" s="10">
        <v>120</v>
      </c>
      <c r="B122" s="10" t="s">
        <v>228</v>
      </c>
      <c r="C122" s="10" t="s">
        <v>229</v>
      </c>
      <c r="D122" s="10" t="s">
        <v>106</v>
      </c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1"/>
      <c r="CR122" s="11"/>
      <c r="CS122" s="11"/>
      <c r="CT122" s="11"/>
      <c r="CU122" s="11">
        <f t="shared" si="2"/>
        <v>0</v>
      </c>
      <c r="CV122" s="12">
        <v>33662.04</v>
      </c>
      <c r="CW122" s="12">
        <f t="shared" si="3"/>
        <v>0</v>
      </c>
      <c r="CX122" s="12">
        <v>0</v>
      </c>
      <c r="CY122" s="12"/>
    </row>
    <row r="123" spans="1:103" hidden="1" x14ac:dyDescent="0.25">
      <c r="A123" s="10">
        <v>121</v>
      </c>
      <c r="B123" s="10" t="s">
        <v>230</v>
      </c>
      <c r="C123" s="10" t="s">
        <v>231</v>
      </c>
      <c r="D123" s="10" t="s">
        <v>106</v>
      </c>
      <c r="E123" s="10"/>
      <c r="F123" s="10"/>
      <c r="G123" s="10"/>
      <c r="H123" s="10"/>
      <c r="I123" s="10"/>
      <c r="J123" s="10"/>
      <c r="K123" s="10"/>
      <c r="L123" s="10"/>
      <c r="M123" s="10">
        <v>1</v>
      </c>
      <c r="N123" s="10"/>
      <c r="O123" s="10"/>
      <c r="P123" s="10">
        <v>1</v>
      </c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1">
        <v>2</v>
      </c>
      <c r="CR123" s="11"/>
      <c r="CS123" s="11"/>
      <c r="CT123" s="11"/>
      <c r="CU123" s="11">
        <f t="shared" si="2"/>
        <v>2</v>
      </c>
      <c r="CV123" s="12">
        <v>40333.33</v>
      </c>
      <c r="CW123" s="12">
        <f t="shared" si="3"/>
        <v>80666.66</v>
      </c>
      <c r="CX123" s="12">
        <v>0</v>
      </c>
      <c r="CY123" s="12"/>
    </row>
    <row r="124" spans="1:103" hidden="1" x14ac:dyDescent="0.25">
      <c r="A124" s="10">
        <v>122</v>
      </c>
      <c r="B124" s="10" t="s">
        <v>232</v>
      </c>
      <c r="C124" s="10" t="s">
        <v>232</v>
      </c>
      <c r="D124" s="10" t="s">
        <v>106</v>
      </c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1"/>
      <c r="CR124" s="11"/>
      <c r="CS124" s="11"/>
      <c r="CT124" s="11"/>
      <c r="CU124" s="11">
        <f t="shared" si="2"/>
        <v>0</v>
      </c>
      <c r="CV124" s="12">
        <v>1481.48</v>
      </c>
      <c r="CW124" s="12">
        <f t="shared" si="3"/>
        <v>0</v>
      </c>
      <c r="CX124" s="12">
        <v>0</v>
      </c>
      <c r="CY124" s="12"/>
    </row>
    <row r="125" spans="1:103" hidden="1" x14ac:dyDescent="0.25">
      <c r="A125" s="10">
        <v>123</v>
      </c>
      <c r="B125" s="10" t="s">
        <v>233</v>
      </c>
      <c r="C125" s="10" t="s">
        <v>233</v>
      </c>
      <c r="D125" s="10" t="s">
        <v>106</v>
      </c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1"/>
      <c r="CR125" s="11"/>
      <c r="CS125" s="11"/>
      <c r="CT125" s="11"/>
      <c r="CU125" s="11">
        <f t="shared" si="2"/>
        <v>0</v>
      </c>
      <c r="CV125" s="12">
        <v>6953.7</v>
      </c>
      <c r="CW125" s="12">
        <f t="shared" si="3"/>
        <v>0</v>
      </c>
      <c r="CX125" s="12">
        <v>0</v>
      </c>
      <c r="CY125" s="12"/>
    </row>
    <row r="126" spans="1:103" hidden="1" x14ac:dyDescent="0.25">
      <c r="A126" s="10">
        <v>124</v>
      </c>
      <c r="B126" s="10" t="s">
        <v>234</v>
      </c>
      <c r="C126" s="10" t="s">
        <v>234</v>
      </c>
      <c r="D126" s="10" t="s">
        <v>106</v>
      </c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1"/>
      <c r="CR126" s="11"/>
      <c r="CS126" s="11"/>
      <c r="CT126" s="11"/>
      <c r="CU126" s="11">
        <f t="shared" si="2"/>
        <v>0</v>
      </c>
      <c r="CV126" s="12">
        <v>61787.040000000001</v>
      </c>
      <c r="CW126" s="12">
        <f t="shared" si="3"/>
        <v>0</v>
      </c>
      <c r="CX126" s="12">
        <v>0</v>
      </c>
      <c r="CY126" s="12"/>
    </row>
    <row r="127" spans="1:103" hidden="1" x14ac:dyDescent="0.25">
      <c r="A127" s="10">
        <v>125</v>
      </c>
      <c r="B127" s="10" t="s">
        <v>235</v>
      </c>
      <c r="C127" s="10" t="s">
        <v>235</v>
      </c>
      <c r="D127" s="10" t="s">
        <v>106</v>
      </c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>
        <v>1</v>
      </c>
      <c r="BK127" s="10"/>
      <c r="BL127" s="10">
        <v>1</v>
      </c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1">
        <v>2</v>
      </c>
      <c r="CR127" s="11"/>
      <c r="CS127" s="11"/>
      <c r="CT127" s="11"/>
      <c r="CU127" s="11">
        <f t="shared" si="2"/>
        <v>2</v>
      </c>
      <c r="CV127" s="12">
        <v>17500</v>
      </c>
      <c r="CW127" s="12">
        <f t="shared" si="3"/>
        <v>35000</v>
      </c>
      <c r="CX127" s="12">
        <v>0</v>
      </c>
      <c r="CY127" s="12"/>
    </row>
    <row r="128" spans="1:103" x14ac:dyDescent="0.25">
      <c r="A128" s="10">
        <v>126</v>
      </c>
      <c r="B128" s="10" t="s">
        <v>236</v>
      </c>
      <c r="C128" s="10" t="s">
        <v>236</v>
      </c>
      <c r="D128" s="10" t="s">
        <v>106</v>
      </c>
      <c r="E128" s="10"/>
      <c r="F128" s="10"/>
      <c r="G128" s="10"/>
      <c r="H128" s="10"/>
      <c r="I128" s="10"/>
      <c r="J128" s="10"/>
      <c r="K128" s="10"/>
      <c r="L128" s="10">
        <v>2</v>
      </c>
      <c r="M128" s="10">
        <v>1</v>
      </c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>
        <v>1</v>
      </c>
      <c r="AF128" s="10"/>
      <c r="AG128" s="10"/>
      <c r="AH128" s="10"/>
      <c r="AI128" s="10"/>
      <c r="AJ128" s="10"/>
      <c r="AK128" s="10"/>
      <c r="AL128" s="10"/>
      <c r="AM128" s="10">
        <v>1</v>
      </c>
      <c r="AN128" s="10"/>
      <c r="AO128" s="10"/>
      <c r="AP128" s="10"/>
      <c r="AQ128" s="10">
        <v>1</v>
      </c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>
        <v>1</v>
      </c>
      <c r="BI128" s="10"/>
      <c r="BJ128" s="10"/>
      <c r="BK128" s="10"/>
      <c r="BL128" s="10"/>
      <c r="BM128" s="10"/>
      <c r="BN128" s="10"/>
      <c r="BO128" s="10">
        <v>1</v>
      </c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>
        <v>1</v>
      </c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1">
        <v>9</v>
      </c>
      <c r="CR128" s="11"/>
      <c r="CS128" s="11"/>
      <c r="CT128" s="11">
        <v>9</v>
      </c>
      <c r="CU128" s="11">
        <f t="shared" si="2"/>
        <v>0</v>
      </c>
      <c r="CV128" s="12">
        <v>16097.22</v>
      </c>
      <c r="CW128" s="12">
        <f t="shared" si="3"/>
        <v>0</v>
      </c>
      <c r="CX128" s="12">
        <v>14485</v>
      </c>
      <c r="CY128" s="12">
        <f>CX128*CT128</f>
        <v>130365</v>
      </c>
    </row>
    <row r="129" spans="1:128" hidden="1" x14ac:dyDescent="0.25">
      <c r="A129" s="10">
        <v>127</v>
      </c>
      <c r="B129" s="10" t="s">
        <v>237</v>
      </c>
      <c r="C129" s="10" t="s">
        <v>237</v>
      </c>
      <c r="D129" s="10" t="s">
        <v>106</v>
      </c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>
        <v>2</v>
      </c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>
        <v>2</v>
      </c>
      <c r="CH129" s="10"/>
      <c r="CI129" s="10"/>
      <c r="CJ129" s="10"/>
      <c r="CK129" s="10"/>
      <c r="CL129" s="10"/>
      <c r="CM129" s="10"/>
      <c r="CN129" s="10"/>
      <c r="CO129" s="10"/>
      <c r="CP129" s="10"/>
      <c r="CQ129" s="11">
        <v>4</v>
      </c>
      <c r="CR129" s="11"/>
      <c r="CS129" s="11"/>
      <c r="CT129" s="11"/>
      <c r="CU129" s="11">
        <f t="shared" si="2"/>
        <v>4</v>
      </c>
      <c r="CV129" s="12">
        <v>21205.56</v>
      </c>
      <c r="CW129" s="12">
        <f t="shared" si="3"/>
        <v>84822.24</v>
      </c>
      <c r="CX129" s="12">
        <v>0</v>
      </c>
      <c r="CY129" s="12"/>
    </row>
    <row r="130" spans="1:128" hidden="1" x14ac:dyDescent="0.25">
      <c r="A130" s="10">
        <v>128</v>
      </c>
      <c r="B130" s="10" t="s">
        <v>238</v>
      </c>
      <c r="C130" s="10" t="s">
        <v>238</v>
      </c>
      <c r="D130" s="10" t="s">
        <v>106</v>
      </c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>
        <v>1</v>
      </c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1">
        <v>1</v>
      </c>
      <c r="CR130" s="11"/>
      <c r="CS130" s="11"/>
      <c r="CT130" s="11"/>
      <c r="CU130" s="11">
        <f t="shared" si="2"/>
        <v>1</v>
      </c>
      <c r="CV130" s="12">
        <v>15704.44</v>
      </c>
      <c r="CW130" s="12">
        <f t="shared" si="3"/>
        <v>15704.44</v>
      </c>
      <c r="CX130" s="12">
        <v>0</v>
      </c>
      <c r="CY130" s="12"/>
    </row>
    <row r="131" spans="1:128" hidden="1" x14ac:dyDescent="0.25">
      <c r="A131" s="10">
        <v>129</v>
      </c>
      <c r="B131" s="10" t="s">
        <v>239</v>
      </c>
      <c r="C131" s="10" t="s">
        <v>239</v>
      </c>
      <c r="D131" s="10" t="s">
        <v>106</v>
      </c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>
        <v>1</v>
      </c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1">
        <v>1</v>
      </c>
      <c r="CR131" s="11"/>
      <c r="CS131" s="11"/>
      <c r="CT131" s="11"/>
      <c r="CU131" s="11">
        <f t="shared" ref="CU131:CU194" si="4">CQ131-CR131-CS131-CT131</f>
        <v>1</v>
      </c>
      <c r="CV131" s="12">
        <v>13625.56</v>
      </c>
      <c r="CW131" s="12">
        <f t="shared" si="3"/>
        <v>13625.56</v>
      </c>
      <c r="CX131" s="12">
        <v>0</v>
      </c>
      <c r="CY131" s="12"/>
    </row>
    <row r="132" spans="1:128" hidden="1" x14ac:dyDescent="0.25">
      <c r="A132" s="10">
        <v>130</v>
      </c>
      <c r="B132" s="10" t="s">
        <v>240</v>
      </c>
      <c r="C132" s="10" t="s">
        <v>240</v>
      </c>
      <c r="D132" s="10" t="s">
        <v>106</v>
      </c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1"/>
      <c r="CR132" s="11"/>
      <c r="CS132" s="11"/>
      <c r="CT132" s="11"/>
      <c r="CU132" s="11">
        <f t="shared" si="4"/>
        <v>0</v>
      </c>
      <c r="CV132" s="12">
        <v>190629.63</v>
      </c>
      <c r="CW132" s="12">
        <f t="shared" si="3"/>
        <v>0</v>
      </c>
      <c r="CX132" s="12">
        <v>0</v>
      </c>
      <c r="CY132" s="12"/>
    </row>
    <row r="133" spans="1:128" x14ac:dyDescent="0.25">
      <c r="A133" s="10">
        <v>131</v>
      </c>
      <c r="B133" s="10" t="s">
        <v>241</v>
      </c>
      <c r="C133" s="10" t="s">
        <v>241</v>
      </c>
      <c r="D133" s="10" t="s">
        <v>106</v>
      </c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>
        <v>1</v>
      </c>
      <c r="BA133" s="10">
        <v>1</v>
      </c>
      <c r="BB133" s="10"/>
      <c r="BC133" s="10"/>
      <c r="BD133" s="10"/>
      <c r="BE133" s="10"/>
      <c r="BF133" s="10"/>
      <c r="BG133" s="10"/>
      <c r="BH133" s="10">
        <v>1</v>
      </c>
      <c r="BI133" s="10">
        <v>1</v>
      </c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1">
        <v>4</v>
      </c>
      <c r="CR133" s="11"/>
      <c r="CS133" s="11"/>
      <c r="CT133" s="11">
        <v>2</v>
      </c>
      <c r="CU133" s="11">
        <f t="shared" si="4"/>
        <v>2</v>
      </c>
      <c r="CV133" s="12">
        <v>11148.15</v>
      </c>
      <c r="CW133" s="12">
        <f t="shared" si="3"/>
        <v>22296.3</v>
      </c>
      <c r="CX133" s="12">
        <v>10826</v>
      </c>
      <c r="CY133" s="12">
        <f>CX133*CT133</f>
        <v>21652</v>
      </c>
    </row>
    <row r="134" spans="1:128" hidden="1" x14ac:dyDescent="0.25">
      <c r="A134" s="10">
        <v>132</v>
      </c>
      <c r="B134" s="10" t="s">
        <v>242</v>
      </c>
      <c r="C134" s="10" t="s">
        <v>242</v>
      </c>
      <c r="D134" s="10" t="s">
        <v>106</v>
      </c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>
        <v>2</v>
      </c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1">
        <v>2</v>
      </c>
      <c r="CR134" s="11"/>
      <c r="CS134" s="11"/>
      <c r="CT134" s="11"/>
      <c r="CU134" s="11">
        <f t="shared" si="4"/>
        <v>2</v>
      </c>
      <c r="CV134" s="12">
        <v>6044.44</v>
      </c>
      <c r="CW134" s="12">
        <f t="shared" ref="CW134:CW197" si="5">CV134*CU134</f>
        <v>12088.88</v>
      </c>
      <c r="CX134" s="12">
        <v>0</v>
      </c>
      <c r="CY134" s="12"/>
    </row>
    <row r="135" spans="1:128" hidden="1" x14ac:dyDescent="0.25">
      <c r="A135" s="10">
        <v>133</v>
      </c>
      <c r="B135" s="10" t="s">
        <v>243</v>
      </c>
      <c r="C135" s="10" t="s">
        <v>243</v>
      </c>
      <c r="D135" s="10" t="s">
        <v>106</v>
      </c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>
        <v>2</v>
      </c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>
        <v>1</v>
      </c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1">
        <v>3</v>
      </c>
      <c r="CR135" s="11"/>
      <c r="CS135" s="11"/>
      <c r="CT135" s="11"/>
      <c r="CU135" s="11">
        <f t="shared" si="4"/>
        <v>3</v>
      </c>
      <c r="CV135" s="12">
        <v>111817.78</v>
      </c>
      <c r="CW135" s="12">
        <f t="shared" si="5"/>
        <v>335453.33999999997</v>
      </c>
      <c r="CX135" s="12">
        <v>0</v>
      </c>
      <c r="CY135" s="12"/>
    </row>
    <row r="136" spans="1:128" hidden="1" x14ac:dyDescent="0.25">
      <c r="A136" s="10">
        <v>134</v>
      </c>
      <c r="B136" s="10" t="s">
        <v>244</v>
      </c>
      <c r="C136" s="10" t="s">
        <v>244</v>
      </c>
      <c r="D136" s="10" t="s">
        <v>106</v>
      </c>
      <c r="E136" s="10"/>
      <c r="F136" s="10"/>
      <c r="G136" s="10"/>
      <c r="H136" s="10"/>
      <c r="I136" s="10"/>
      <c r="J136" s="10"/>
      <c r="K136" s="10"/>
      <c r="L136" s="10"/>
      <c r="M136" s="10"/>
      <c r="N136" s="10">
        <v>6</v>
      </c>
      <c r="O136" s="10">
        <v>3</v>
      </c>
      <c r="P136" s="10"/>
      <c r="Q136" s="10">
        <v>2</v>
      </c>
      <c r="R136" s="10">
        <v>7</v>
      </c>
      <c r="S136" s="10">
        <v>5</v>
      </c>
      <c r="T136" s="10">
        <v>3</v>
      </c>
      <c r="U136" s="10"/>
      <c r="V136" s="10">
        <v>1</v>
      </c>
      <c r="W136" s="10"/>
      <c r="X136" s="10">
        <v>3</v>
      </c>
      <c r="Y136" s="10">
        <v>2</v>
      </c>
      <c r="Z136" s="10"/>
      <c r="AA136" s="10"/>
      <c r="AB136" s="10"/>
      <c r="AC136" s="10"/>
      <c r="AD136" s="10">
        <v>8</v>
      </c>
      <c r="AE136" s="10"/>
      <c r="AF136" s="10">
        <v>20</v>
      </c>
      <c r="AG136" s="10">
        <v>6</v>
      </c>
      <c r="AH136" s="10"/>
      <c r="AI136" s="10">
        <v>1</v>
      </c>
      <c r="AJ136" s="10"/>
      <c r="AK136" s="10">
        <v>10</v>
      </c>
      <c r="AL136" s="10"/>
      <c r="AM136" s="10"/>
      <c r="AN136" s="10">
        <v>3</v>
      </c>
      <c r="AO136" s="10"/>
      <c r="AP136" s="10">
        <v>1</v>
      </c>
      <c r="AQ136" s="10">
        <v>2</v>
      </c>
      <c r="AR136" s="10"/>
      <c r="AS136" s="10">
        <v>4</v>
      </c>
      <c r="AT136" s="10">
        <v>3</v>
      </c>
      <c r="AU136" s="10"/>
      <c r="AV136" s="10">
        <v>5</v>
      </c>
      <c r="AW136" s="10"/>
      <c r="AX136" s="10"/>
      <c r="AY136" s="10"/>
      <c r="AZ136" s="10"/>
      <c r="BA136" s="10"/>
      <c r="BB136" s="10"/>
      <c r="BC136" s="10">
        <v>1</v>
      </c>
      <c r="BD136" s="10"/>
      <c r="BE136" s="10"/>
      <c r="BF136" s="10"/>
      <c r="BG136" s="10">
        <v>1</v>
      </c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>
        <v>1</v>
      </c>
      <c r="CK136" s="10">
        <v>1</v>
      </c>
      <c r="CL136" s="10"/>
      <c r="CM136" s="10"/>
      <c r="CN136" s="10"/>
      <c r="CO136" s="10"/>
      <c r="CP136" s="10">
        <v>1</v>
      </c>
      <c r="CQ136" s="11">
        <v>100</v>
      </c>
      <c r="CR136" s="11"/>
      <c r="CS136" s="11"/>
      <c r="CT136" s="11"/>
      <c r="CU136" s="11">
        <f t="shared" si="4"/>
        <v>100</v>
      </c>
      <c r="CV136" s="12">
        <v>8728.89</v>
      </c>
      <c r="CW136" s="12">
        <f t="shared" si="5"/>
        <v>872889</v>
      </c>
      <c r="CX136" s="12">
        <v>0</v>
      </c>
      <c r="CY136" s="12"/>
    </row>
    <row r="137" spans="1:128" hidden="1" x14ac:dyDescent="0.25">
      <c r="A137" s="10">
        <v>135</v>
      </c>
      <c r="B137" s="10" t="s">
        <v>245</v>
      </c>
      <c r="C137" s="10" t="s">
        <v>245</v>
      </c>
      <c r="D137" s="10" t="s">
        <v>106</v>
      </c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>
        <v>2</v>
      </c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1">
        <v>2</v>
      </c>
      <c r="CR137" s="11"/>
      <c r="CS137" s="11"/>
      <c r="CT137" s="11"/>
      <c r="CU137" s="11">
        <f t="shared" si="4"/>
        <v>2</v>
      </c>
      <c r="CV137" s="12">
        <v>79611.11</v>
      </c>
      <c r="CW137" s="12">
        <f t="shared" si="5"/>
        <v>159222.22</v>
      </c>
      <c r="CX137" s="12">
        <v>0</v>
      </c>
      <c r="CY137" s="12"/>
    </row>
    <row r="138" spans="1:128" x14ac:dyDescent="0.25">
      <c r="A138" s="10">
        <v>136</v>
      </c>
      <c r="B138" s="10" t="s">
        <v>246</v>
      </c>
      <c r="C138" s="10" t="s">
        <v>246</v>
      </c>
      <c r="D138" s="10" t="s">
        <v>106</v>
      </c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>
        <v>1</v>
      </c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1">
        <v>1</v>
      </c>
      <c r="CR138" s="11"/>
      <c r="CS138" s="11"/>
      <c r="CT138" s="11">
        <v>1</v>
      </c>
      <c r="CU138" s="11">
        <f t="shared" si="4"/>
        <v>0</v>
      </c>
      <c r="CV138" s="12">
        <v>92593.33</v>
      </c>
      <c r="CW138" s="12">
        <f t="shared" si="5"/>
        <v>0</v>
      </c>
      <c r="CX138" s="12">
        <v>83334</v>
      </c>
      <c r="CY138" s="12">
        <f>CX138*CT138</f>
        <v>83334</v>
      </c>
    </row>
    <row r="139" spans="1:128" x14ac:dyDescent="0.25">
      <c r="A139" s="10">
        <v>137</v>
      </c>
      <c r="B139" s="10" t="s">
        <v>247</v>
      </c>
      <c r="C139" s="10" t="s">
        <v>247</v>
      </c>
      <c r="D139" s="10" t="s">
        <v>106</v>
      </c>
      <c r="E139" s="10"/>
      <c r="F139" s="10"/>
      <c r="G139" s="10"/>
      <c r="H139" s="10"/>
      <c r="I139" s="10"/>
      <c r="J139" s="10"/>
      <c r="K139" s="10"/>
      <c r="L139" s="10">
        <v>1</v>
      </c>
      <c r="M139" s="10"/>
      <c r="N139" s="10"/>
      <c r="O139" s="10">
        <v>2</v>
      </c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>
        <v>10</v>
      </c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>
        <v>1</v>
      </c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>
        <v>1</v>
      </c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1">
        <v>15</v>
      </c>
      <c r="CR139" s="11"/>
      <c r="CS139" s="11"/>
      <c r="CT139" s="11">
        <v>15</v>
      </c>
      <c r="CU139" s="11">
        <f t="shared" si="4"/>
        <v>0</v>
      </c>
      <c r="CV139" s="12">
        <v>6651.11</v>
      </c>
      <c r="CW139" s="12">
        <f t="shared" si="5"/>
        <v>0</v>
      </c>
      <c r="CX139" s="12">
        <v>5986</v>
      </c>
      <c r="CY139" s="12">
        <f>CX139*CT139</f>
        <v>89790</v>
      </c>
    </row>
    <row r="140" spans="1:128" hidden="1" x14ac:dyDescent="0.25">
      <c r="A140" s="10">
        <v>138</v>
      </c>
      <c r="B140" s="10" t="s">
        <v>248</v>
      </c>
      <c r="C140" s="10" t="s">
        <v>248</v>
      </c>
      <c r="D140" s="10" t="s">
        <v>106</v>
      </c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>
        <v>1</v>
      </c>
      <c r="P140" s="10">
        <v>1</v>
      </c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1">
        <v>2</v>
      </c>
      <c r="CR140" s="11"/>
      <c r="CS140" s="11"/>
      <c r="CT140" s="11"/>
      <c r="CU140" s="11">
        <f t="shared" si="4"/>
        <v>2</v>
      </c>
      <c r="CV140" s="12">
        <v>12500</v>
      </c>
      <c r="CW140" s="12">
        <f t="shared" si="5"/>
        <v>25000</v>
      </c>
      <c r="CX140" s="12">
        <v>0</v>
      </c>
      <c r="CY140" s="12"/>
    </row>
    <row r="141" spans="1:128" hidden="1" x14ac:dyDescent="0.25">
      <c r="A141" s="10">
        <v>139</v>
      </c>
      <c r="B141" s="10" t="s">
        <v>249</v>
      </c>
      <c r="C141" s="10" t="s">
        <v>249</v>
      </c>
      <c r="D141" s="10" t="s">
        <v>106</v>
      </c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>
        <v>2</v>
      </c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>
        <v>1</v>
      </c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1">
        <v>3</v>
      </c>
      <c r="CR141" s="11"/>
      <c r="CS141" s="11"/>
      <c r="CT141" s="11"/>
      <c r="CU141" s="11">
        <f t="shared" si="4"/>
        <v>3</v>
      </c>
      <c r="CV141" s="12">
        <v>9187.7800000000007</v>
      </c>
      <c r="CW141" s="12">
        <f t="shared" si="5"/>
        <v>27563.340000000004</v>
      </c>
      <c r="CX141" s="12">
        <v>0</v>
      </c>
      <c r="CY141" s="12"/>
    </row>
    <row r="142" spans="1:128" s="17" customFormat="1" hidden="1" x14ac:dyDescent="0.25">
      <c r="A142" s="14">
        <v>140</v>
      </c>
      <c r="B142" s="14" t="s">
        <v>250</v>
      </c>
      <c r="C142" s="14" t="s">
        <v>250</v>
      </c>
      <c r="D142" s="14" t="s">
        <v>106</v>
      </c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14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5"/>
      <c r="CR142" s="15"/>
      <c r="CS142" s="15"/>
      <c r="CT142" s="15"/>
      <c r="CU142" s="15">
        <f t="shared" si="4"/>
        <v>0</v>
      </c>
      <c r="CV142" s="16">
        <v>925925.93</v>
      </c>
      <c r="CW142" s="16">
        <f t="shared" si="5"/>
        <v>0</v>
      </c>
      <c r="CX142" s="16"/>
      <c r="CY142" s="16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</row>
    <row r="143" spans="1:128" s="17" customFormat="1" hidden="1" x14ac:dyDescent="0.25">
      <c r="A143" s="14">
        <v>141</v>
      </c>
      <c r="B143" s="14" t="s">
        <v>251</v>
      </c>
      <c r="C143" s="14" t="s">
        <v>251</v>
      </c>
      <c r="D143" s="14" t="s">
        <v>106</v>
      </c>
      <c r="E143" s="14"/>
      <c r="F143" s="14"/>
      <c r="G143" s="14">
        <v>1</v>
      </c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>
        <v>1</v>
      </c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5">
        <v>2</v>
      </c>
      <c r="CR143" s="15"/>
      <c r="CS143" s="15">
        <v>2</v>
      </c>
      <c r="CT143" s="15"/>
      <c r="CU143" s="15">
        <f t="shared" si="4"/>
        <v>0</v>
      </c>
      <c r="CV143" s="16">
        <v>1119314.81</v>
      </c>
      <c r="CW143" s="16">
        <f t="shared" si="5"/>
        <v>0</v>
      </c>
      <c r="CX143" s="16"/>
      <c r="CY143" s="16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</row>
    <row r="144" spans="1:128" s="17" customFormat="1" hidden="1" x14ac:dyDescent="0.25">
      <c r="A144" s="14">
        <v>142</v>
      </c>
      <c r="B144" s="14" t="s">
        <v>252</v>
      </c>
      <c r="C144" s="14" t="s">
        <v>252</v>
      </c>
      <c r="D144" s="14" t="s">
        <v>106</v>
      </c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5"/>
      <c r="CR144" s="15"/>
      <c r="CS144" s="15"/>
      <c r="CT144" s="15"/>
      <c r="CU144" s="15">
        <f t="shared" si="4"/>
        <v>0</v>
      </c>
      <c r="CV144" s="16">
        <v>1388888.89</v>
      </c>
      <c r="CW144" s="16">
        <f t="shared" si="5"/>
        <v>0</v>
      </c>
      <c r="CX144" s="16"/>
      <c r="CY144" s="16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</row>
    <row r="145" spans="1:128" s="17" customFormat="1" hidden="1" x14ac:dyDescent="0.25">
      <c r="A145" s="14">
        <v>143</v>
      </c>
      <c r="B145" s="14" t="s">
        <v>253</v>
      </c>
      <c r="C145" s="14" t="s">
        <v>253</v>
      </c>
      <c r="D145" s="14" t="s">
        <v>106</v>
      </c>
      <c r="E145" s="14"/>
      <c r="F145" s="14"/>
      <c r="G145" s="14"/>
      <c r="H145" s="14"/>
      <c r="I145" s="14"/>
      <c r="J145" s="14"/>
      <c r="K145" s="14"/>
      <c r="L145" s="14"/>
      <c r="M145" s="14"/>
      <c r="N145" s="14">
        <v>1</v>
      </c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5">
        <v>1</v>
      </c>
      <c r="CR145" s="15"/>
      <c r="CS145" s="15">
        <v>1</v>
      </c>
      <c r="CT145" s="15"/>
      <c r="CU145" s="15">
        <f t="shared" si="4"/>
        <v>0</v>
      </c>
      <c r="CV145" s="16">
        <v>1666666.67</v>
      </c>
      <c r="CW145" s="16">
        <f t="shared" si="5"/>
        <v>0</v>
      </c>
      <c r="CX145" s="16"/>
      <c r="CY145" s="16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</row>
    <row r="146" spans="1:128" s="17" customFormat="1" hidden="1" x14ac:dyDescent="0.25">
      <c r="A146" s="14">
        <v>144</v>
      </c>
      <c r="B146" s="14" t="s">
        <v>254</v>
      </c>
      <c r="C146" s="14" t="s">
        <v>254</v>
      </c>
      <c r="D146" s="14" t="s">
        <v>106</v>
      </c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>
        <v>1</v>
      </c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5">
        <v>1</v>
      </c>
      <c r="CR146" s="15"/>
      <c r="CS146" s="15">
        <v>1</v>
      </c>
      <c r="CT146" s="15"/>
      <c r="CU146" s="15">
        <f t="shared" si="4"/>
        <v>0</v>
      </c>
      <c r="CV146" s="16">
        <v>1981551.11</v>
      </c>
      <c r="CW146" s="16">
        <f t="shared" si="5"/>
        <v>0</v>
      </c>
      <c r="CX146" s="16"/>
      <c r="CY146" s="1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</row>
    <row r="147" spans="1:128" s="17" customFormat="1" hidden="1" x14ac:dyDescent="0.25">
      <c r="A147" s="14">
        <v>145</v>
      </c>
      <c r="B147" s="14" t="s">
        <v>255</v>
      </c>
      <c r="C147" s="14" t="s">
        <v>255</v>
      </c>
      <c r="D147" s="14" t="s">
        <v>106</v>
      </c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5"/>
      <c r="CR147" s="15"/>
      <c r="CS147" s="15"/>
      <c r="CT147" s="15"/>
      <c r="CU147" s="15">
        <f t="shared" si="4"/>
        <v>0</v>
      </c>
      <c r="CV147" s="16">
        <v>1296296.67</v>
      </c>
      <c r="CW147" s="16">
        <f t="shared" si="5"/>
        <v>0</v>
      </c>
      <c r="CX147" s="16"/>
      <c r="CY147" s="16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</row>
    <row r="148" spans="1:128" s="17" customFormat="1" hidden="1" x14ac:dyDescent="0.25">
      <c r="A148" s="14">
        <v>146</v>
      </c>
      <c r="B148" s="14" t="s">
        <v>256</v>
      </c>
      <c r="C148" s="14" t="s">
        <v>256</v>
      </c>
      <c r="D148" s="14" t="s">
        <v>106</v>
      </c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5"/>
      <c r="CR148" s="15"/>
      <c r="CS148" s="15"/>
      <c r="CT148" s="15"/>
      <c r="CU148" s="15">
        <f t="shared" si="4"/>
        <v>0</v>
      </c>
      <c r="CV148" s="16">
        <v>929800</v>
      </c>
      <c r="CW148" s="16">
        <f t="shared" si="5"/>
        <v>0</v>
      </c>
      <c r="CX148" s="16"/>
      <c r="CY148" s="16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</row>
    <row r="149" spans="1:128" s="17" customFormat="1" hidden="1" x14ac:dyDescent="0.25">
      <c r="A149" s="14">
        <v>147</v>
      </c>
      <c r="B149" s="14" t="s">
        <v>257</v>
      </c>
      <c r="C149" s="14" t="s">
        <v>257</v>
      </c>
      <c r="D149" s="14" t="s">
        <v>106</v>
      </c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5"/>
      <c r="CR149" s="15"/>
      <c r="CS149" s="15"/>
      <c r="CT149" s="15"/>
      <c r="CU149" s="15">
        <f t="shared" si="4"/>
        <v>0</v>
      </c>
      <c r="CV149" s="16">
        <v>879629.63</v>
      </c>
      <c r="CW149" s="16">
        <f t="shared" si="5"/>
        <v>0</v>
      </c>
      <c r="CX149" s="16"/>
      <c r="CY149" s="16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</row>
    <row r="150" spans="1:128" s="17" customFormat="1" hidden="1" x14ac:dyDescent="0.25">
      <c r="A150" s="14">
        <v>148</v>
      </c>
      <c r="B150" s="14" t="s">
        <v>258</v>
      </c>
      <c r="C150" s="14" t="s">
        <v>258</v>
      </c>
      <c r="D150" s="14" t="s">
        <v>106</v>
      </c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5"/>
      <c r="CR150" s="15"/>
      <c r="CS150" s="15"/>
      <c r="CT150" s="15"/>
      <c r="CU150" s="15">
        <f t="shared" si="4"/>
        <v>0</v>
      </c>
      <c r="CV150" s="16">
        <v>925925.93</v>
      </c>
      <c r="CW150" s="16">
        <f t="shared" si="5"/>
        <v>0</v>
      </c>
      <c r="CX150" s="16"/>
      <c r="CY150" s="16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</row>
    <row r="151" spans="1:128" s="17" customFormat="1" hidden="1" x14ac:dyDescent="0.25">
      <c r="A151" s="14">
        <v>149</v>
      </c>
      <c r="B151" s="14" t="s">
        <v>259</v>
      </c>
      <c r="C151" s="14" t="s">
        <v>259</v>
      </c>
      <c r="D151" s="14" t="s">
        <v>106</v>
      </c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5"/>
      <c r="CR151" s="15"/>
      <c r="CS151" s="15"/>
      <c r="CT151" s="15"/>
      <c r="CU151" s="15">
        <f t="shared" si="4"/>
        <v>0</v>
      </c>
      <c r="CV151" s="16">
        <v>1320227.78</v>
      </c>
      <c r="CW151" s="16">
        <f t="shared" si="5"/>
        <v>0</v>
      </c>
      <c r="CX151" s="16"/>
      <c r="CY151" s="16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</row>
    <row r="152" spans="1:128" s="17" customFormat="1" hidden="1" x14ac:dyDescent="0.25">
      <c r="A152" s="14">
        <v>150</v>
      </c>
      <c r="B152" s="14" t="s">
        <v>260</v>
      </c>
      <c r="C152" s="14" t="s">
        <v>260</v>
      </c>
      <c r="D152" s="14" t="s">
        <v>106</v>
      </c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5"/>
      <c r="CR152" s="15"/>
      <c r="CS152" s="15"/>
      <c r="CT152" s="15"/>
      <c r="CU152" s="15">
        <f t="shared" si="4"/>
        <v>0</v>
      </c>
      <c r="CV152" s="16">
        <v>1320227.78</v>
      </c>
      <c r="CW152" s="16">
        <f t="shared" si="5"/>
        <v>0</v>
      </c>
      <c r="CX152" s="16"/>
      <c r="CY152" s="16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</row>
    <row r="153" spans="1:128" s="17" customFormat="1" hidden="1" x14ac:dyDescent="0.25">
      <c r="A153" s="14">
        <v>151</v>
      </c>
      <c r="B153" s="14" t="s">
        <v>261</v>
      </c>
      <c r="C153" s="14" t="s">
        <v>261</v>
      </c>
      <c r="D153" s="14" t="s">
        <v>106</v>
      </c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5"/>
      <c r="CR153" s="15"/>
      <c r="CS153" s="15"/>
      <c r="CT153" s="15"/>
      <c r="CU153" s="15">
        <f t="shared" si="4"/>
        <v>0</v>
      </c>
      <c r="CV153" s="16">
        <v>4811820</v>
      </c>
      <c r="CW153" s="16">
        <f t="shared" si="5"/>
        <v>0</v>
      </c>
      <c r="CX153" s="16"/>
      <c r="CY153" s="16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</row>
    <row r="154" spans="1:128" s="17" customFormat="1" hidden="1" x14ac:dyDescent="0.25">
      <c r="A154" s="14">
        <v>152</v>
      </c>
      <c r="B154" s="14" t="s">
        <v>262</v>
      </c>
      <c r="C154" s="14" t="s">
        <v>262</v>
      </c>
      <c r="D154" s="14" t="s">
        <v>106</v>
      </c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5"/>
      <c r="CR154" s="15"/>
      <c r="CS154" s="15"/>
      <c r="CT154" s="15"/>
      <c r="CU154" s="15">
        <f t="shared" si="4"/>
        <v>0</v>
      </c>
      <c r="CV154" s="16">
        <v>4842222.22</v>
      </c>
      <c r="CW154" s="16">
        <f t="shared" si="5"/>
        <v>0</v>
      </c>
      <c r="CX154" s="16"/>
      <c r="CY154" s="16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</row>
    <row r="155" spans="1:128" s="17" customFormat="1" hidden="1" x14ac:dyDescent="0.25">
      <c r="A155" s="14">
        <v>153</v>
      </c>
      <c r="B155" s="14" t="s">
        <v>263</v>
      </c>
      <c r="C155" s="14" t="s">
        <v>263</v>
      </c>
      <c r="D155" s="14" t="s">
        <v>106</v>
      </c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5"/>
      <c r="CR155" s="15"/>
      <c r="CS155" s="15"/>
      <c r="CT155" s="15"/>
      <c r="CU155" s="15">
        <f t="shared" si="4"/>
        <v>0</v>
      </c>
      <c r="CV155" s="16">
        <v>5000000</v>
      </c>
      <c r="CW155" s="16">
        <f t="shared" si="5"/>
        <v>0</v>
      </c>
      <c r="CX155" s="16"/>
      <c r="CY155" s="16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</row>
    <row r="156" spans="1:128" s="17" customFormat="1" hidden="1" x14ac:dyDescent="0.25">
      <c r="A156" s="14">
        <v>154</v>
      </c>
      <c r="B156" s="14" t="s">
        <v>264</v>
      </c>
      <c r="C156" s="14" t="s">
        <v>264</v>
      </c>
      <c r="D156" s="14" t="s">
        <v>106</v>
      </c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5"/>
      <c r="CR156" s="15"/>
      <c r="CS156" s="15"/>
      <c r="CT156" s="15"/>
      <c r="CU156" s="15">
        <f t="shared" si="4"/>
        <v>0</v>
      </c>
      <c r="CV156" s="16">
        <v>287777.78000000003</v>
      </c>
      <c r="CW156" s="16">
        <f t="shared" si="5"/>
        <v>0</v>
      </c>
      <c r="CX156" s="16"/>
      <c r="CY156" s="1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</row>
    <row r="157" spans="1:128" s="17" customFormat="1" hidden="1" x14ac:dyDescent="0.25">
      <c r="A157" s="14">
        <v>155</v>
      </c>
      <c r="B157" s="14" t="s">
        <v>265</v>
      </c>
      <c r="C157" s="14" t="s">
        <v>265</v>
      </c>
      <c r="D157" s="14" t="s">
        <v>106</v>
      </c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5"/>
      <c r="CR157" s="15"/>
      <c r="CS157" s="15"/>
      <c r="CT157" s="15"/>
      <c r="CU157" s="15">
        <f t="shared" si="4"/>
        <v>0</v>
      </c>
      <c r="CV157" s="16">
        <v>787037.78</v>
      </c>
      <c r="CW157" s="16">
        <f t="shared" si="5"/>
        <v>0</v>
      </c>
      <c r="CX157" s="16"/>
      <c r="CY157" s="16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</row>
    <row r="158" spans="1:128" s="17" customFormat="1" hidden="1" x14ac:dyDescent="0.25">
      <c r="A158" s="14">
        <v>156</v>
      </c>
      <c r="B158" s="14" t="s">
        <v>266</v>
      </c>
      <c r="C158" s="14" t="s">
        <v>266</v>
      </c>
      <c r="D158" s="14" t="s">
        <v>106</v>
      </c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>
        <v>1</v>
      </c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5">
        <v>1</v>
      </c>
      <c r="CR158" s="15"/>
      <c r="CS158" s="15">
        <v>1</v>
      </c>
      <c r="CT158" s="15"/>
      <c r="CU158" s="15">
        <f t="shared" si="4"/>
        <v>0</v>
      </c>
      <c r="CV158" s="16">
        <v>132748.89000000001</v>
      </c>
      <c r="CW158" s="16">
        <f t="shared" si="5"/>
        <v>0</v>
      </c>
      <c r="CX158" s="16"/>
      <c r="CY158" s="16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</row>
    <row r="159" spans="1:128" s="17" customFormat="1" hidden="1" x14ac:dyDescent="0.25">
      <c r="A159" s="14">
        <v>157</v>
      </c>
      <c r="B159" s="14" t="s">
        <v>267</v>
      </c>
      <c r="C159" s="14" t="s">
        <v>267</v>
      </c>
      <c r="D159" s="14" t="s">
        <v>106</v>
      </c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5"/>
      <c r="CR159" s="15"/>
      <c r="CS159" s="15"/>
      <c r="CT159" s="15"/>
      <c r="CU159" s="15">
        <f t="shared" si="4"/>
        <v>0</v>
      </c>
      <c r="CV159" s="16">
        <v>1759259.26</v>
      </c>
      <c r="CW159" s="16">
        <f t="shared" si="5"/>
        <v>0</v>
      </c>
      <c r="CX159" s="16"/>
      <c r="CY159" s="16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</row>
    <row r="160" spans="1:128" x14ac:dyDescent="0.25">
      <c r="A160" s="10">
        <v>158</v>
      </c>
      <c r="B160" s="10" t="s">
        <v>268</v>
      </c>
      <c r="C160" s="10" t="s">
        <v>268</v>
      </c>
      <c r="D160" s="10" t="s">
        <v>106</v>
      </c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>
        <v>1</v>
      </c>
      <c r="AT160" s="10">
        <v>1</v>
      </c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1">
        <v>2</v>
      </c>
      <c r="CR160" s="11"/>
      <c r="CS160" s="11"/>
      <c r="CT160" s="11">
        <v>2</v>
      </c>
      <c r="CU160" s="11">
        <f t="shared" si="4"/>
        <v>0</v>
      </c>
      <c r="CV160" s="18">
        <v>4628.8900000000003</v>
      </c>
      <c r="CW160" s="12">
        <f t="shared" si="5"/>
        <v>0</v>
      </c>
      <c r="CX160" s="18">
        <v>4166</v>
      </c>
      <c r="CY160" s="12">
        <f>CX160*CT160</f>
        <v>8332</v>
      </c>
    </row>
    <row r="161" spans="1:103" hidden="1" x14ac:dyDescent="0.25">
      <c r="A161" s="10">
        <v>159</v>
      </c>
      <c r="B161" s="10" t="s">
        <v>269</v>
      </c>
      <c r="C161" s="10" t="s">
        <v>269</v>
      </c>
      <c r="D161" s="10" t="s">
        <v>106</v>
      </c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1"/>
      <c r="CR161" s="11"/>
      <c r="CS161" s="11"/>
      <c r="CT161" s="11"/>
      <c r="CU161" s="11">
        <f t="shared" si="4"/>
        <v>0</v>
      </c>
      <c r="CV161" s="18">
        <v>7406.67</v>
      </c>
      <c r="CW161" s="12">
        <f t="shared" si="5"/>
        <v>0</v>
      </c>
      <c r="CX161" s="18">
        <v>0</v>
      </c>
      <c r="CY161" s="18"/>
    </row>
    <row r="162" spans="1:103" x14ac:dyDescent="0.25">
      <c r="A162" s="10">
        <v>160</v>
      </c>
      <c r="B162" s="10" t="s">
        <v>270</v>
      </c>
      <c r="C162" s="10" t="s">
        <v>270</v>
      </c>
      <c r="D162" s="10" t="s">
        <v>106</v>
      </c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>
        <v>4</v>
      </c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1">
        <v>4</v>
      </c>
      <c r="CR162" s="11"/>
      <c r="CS162" s="11"/>
      <c r="CT162" s="11">
        <v>3</v>
      </c>
      <c r="CU162" s="11">
        <f t="shared" si="4"/>
        <v>1</v>
      </c>
      <c r="CV162" s="12">
        <v>6482.22</v>
      </c>
      <c r="CW162" s="12">
        <f t="shared" si="5"/>
        <v>6482.22</v>
      </c>
      <c r="CX162" s="12">
        <v>5834</v>
      </c>
      <c r="CY162" s="12">
        <f>CX162*CT162</f>
        <v>17502</v>
      </c>
    </row>
    <row r="163" spans="1:103" x14ac:dyDescent="0.25">
      <c r="A163" s="10">
        <v>161</v>
      </c>
      <c r="B163" s="10" t="s">
        <v>271</v>
      </c>
      <c r="C163" s="10" t="s">
        <v>271</v>
      </c>
      <c r="D163" s="10" t="s">
        <v>106</v>
      </c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>
        <v>9</v>
      </c>
      <c r="BG163" s="10"/>
      <c r="BH163" s="10">
        <v>1</v>
      </c>
      <c r="BI163" s="10"/>
      <c r="BJ163" s="10"/>
      <c r="BK163" s="10"/>
      <c r="BL163" s="10"/>
      <c r="BM163" s="10"/>
      <c r="BN163" s="10"/>
      <c r="BO163" s="10"/>
      <c r="BP163" s="10"/>
      <c r="BQ163" s="10"/>
      <c r="BR163" s="10">
        <v>35</v>
      </c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>
        <v>2</v>
      </c>
      <c r="CM163" s="10"/>
      <c r="CN163" s="10"/>
      <c r="CO163" s="10"/>
      <c r="CP163" s="10"/>
      <c r="CQ163" s="11">
        <v>47</v>
      </c>
      <c r="CR163" s="11"/>
      <c r="CS163" s="11"/>
      <c r="CT163" s="11">
        <v>11</v>
      </c>
      <c r="CU163" s="11">
        <f t="shared" si="4"/>
        <v>36</v>
      </c>
      <c r="CV163" s="12">
        <v>9258.89</v>
      </c>
      <c r="CW163" s="12">
        <f t="shared" si="5"/>
        <v>333320.03999999998</v>
      </c>
      <c r="CX163" s="12">
        <v>8333</v>
      </c>
      <c r="CY163" s="12">
        <f>CX163*CT163</f>
        <v>91663</v>
      </c>
    </row>
    <row r="164" spans="1:103" hidden="1" x14ac:dyDescent="0.25">
      <c r="A164" s="10">
        <v>162</v>
      </c>
      <c r="B164" s="10" t="s">
        <v>272</v>
      </c>
      <c r="C164" s="10" t="s">
        <v>272</v>
      </c>
      <c r="D164" s="10" t="s">
        <v>106</v>
      </c>
      <c r="E164" s="10"/>
      <c r="F164" s="10"/>
      <c r="G164" s="10">
        <v>2</v>
      </c>
      <c r="H164" s="10"/>
      <c r="I164" s="10"/>
      <c r="J164" s="10"/>
      <c r="K164" s="10"/>
      <c r="L164" s="10"/>
      <c r="M164" s="10">
        <v>1</v>
      </c>
      <c r="N164" s="10"/>
      <c r="O164" s="10">
        <v>1</v>
      </c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>
        <v>1</v>
      </c>
      <c r="AT164" s="10">
        <v>1</v>
      </c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>
        <v>3</v>
      </c>
      <c r="BG164" s="10"/>
      <c r="BH164" s="10"/>
      <c r="BI164" s="10">
        <v>1</v>
      </c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1">
        <v>10</v>
      </c>
      <c r="CR164" s="11"/>
      <c r="CS164" s="11"/>
      <c r="CT164" s="11"/>
      <c r="CU164" s="11">
        <f t="shared" si="4"/>
        <v>10</v>
      </c>
      <c r="CV164" s="12">
        <v>83924.44</v>
      </c>
      <c r="CW164" s="12">
        <f t="shared" si="5"/>
        <v>839244.4</v>
      </c>
      <c r="CX164" s="12">
        <v>0</v>
      </c>
      <c r="CY164" s="12"/>
    </row>
    <row r="165" spans="1:103" x14ac:dyDescent="0.25">
      <c r="A165" s="10">
        <v>163</v>
      </c>
      <c r="B165" s="10" t="s">
        <v>273</v>
      </c>
      <c r="C165" s="10" t="s">
        <v>273</v>
      </c>
      <c r="D165" s="10" t="s">
        <v>106</v>
      </c>
      <c r="E165" s="10"/>
      <c r="F165" s="10"/>
      <c r="G165" s="10"/>
      <c r="H165" s="10"/>
      <c r="I165" s="10"/>
      <c r="J165" s="10"/>
      <c r="K165" s="10"/>
      <c r="L165" s="10">
        <v>1</v>
      </c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>
        <v>1</v>
      </c>
      <c r="X165" s="10"/>
      <c r="Y165" s="10"/>
      <c r="Z165" s="10"/>
      <c r="AA165" s="10">
        <v>1</v>
      </c>
      <c r="AB165" s="10"/>
      <c r="AC165" s="10"/>
      <c r="AD165" s="10"/>
      <c r="AE165" s="10"/>
      <c r="AF165" s="10"/>
      <c r="AG165" s="10">
        <v>1</v>
      </c>
      <c r="AH165" s="10">
        <v>1</v>
      </c>
      <c r="AI165" s="10"/>
      <c r="AJ165" s="10"/>
      <c r="AK165" s="10"/>
      <c r="AL165" s="10"/>
      <c r="AM165" s="10"/>
      <c r="AN165" s="10"/>
      <c r="AO165" s="10">
        <v>1</v>
      </c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>
        <v>3</v>
      </c>
      <c r="BG165" s="10"/>
      <c r="BH165" s="10"/>
      <c r="BI165" s="10">
        <v>1</v>
      </c>
      <c r="BJ165" s="10"/>
      <c r="BK165" s="10"/>
      <c r="BL165" s="10">
        <v>1</v>
      </c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>
        <v>1</v>
      </c>
      <c r="CF165" s="10"/>
      <c r="CG165" s="10">
        <v>2</v>
      </c>
      <c r="CH165" s="10"/>
      <c r="CI165" s="10"/>
      <c r="CJ165" s="10"/>
      <c r="CK165" s="10"/>
      <c r="CL165" s="10"/>
      <c r="CM165" s="10"/>
      <c r="CN165" s="10"/>
      <c r="CO165" s="10"/>
      <c r="CP165" s="10"/>
      <c r="CQ165" s="11">
        <v>14</v>
      </c>
      <c r="CR165" s="11"/>
      <c r="CS165" s="11"/>
      <c r="CT165" s="11">
        <v>9</v>
      </c>
      <c r="CU165" s="11">
        <f t="shared" si="4"/>
        <v>5</v>
      </c>
      <c r="CV165" s="12">
        <v>12838.89</v>
      </c>
      <c r="CW165" s="12">
        <f t="shared" si="5"/>
        <v>64194.45</v>
      </c>
      <c r="CX165" s="12">
        <v>11555</v>
      </c>
      <c r="CY165" s="12">
        <f>CX165*CT165</f>
        <v>103995</v>
      </c>
    </row>
    <row r="166" spans="1:103" hidden="1" x14ac:dyDescent="0.25">
      <c r="A166" s="10">
        <v>164</v>
      </c>
      <c r="B166" s="10" t="s">
        <v>274</v>
      </c>
      <c r="C166" s="10" t="s">
        <v>274</v>
      </c>
      <c r="D166" s="10" t="s">
        <v>106</v>
      </c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>
        <v>1</v>
      </c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>
        <v>2</v>
      </c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>
        <v>1</v>
      </c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1">
        <v>4</v>
      </c>
      <c r="CR166" s="11"/>
      <c r="CS166" s="11"/>
      <c r="CT166" s="11"/>
      <c r="CU166" s="11">
        <f t="shared" si="4"/>
        <v>4</v>
      </c>
      <c r="CV166" s="12">
        <v>22942.22</v>
      </c>
      <c r="CW166" s="12">
        <f t="shared" si="5"/>
        <v>91768.88</v>
      </c>
      <c r="CX166" s="12">
        <v>0</v>
      </c>
      <c r="CY166" s="12"/>
    </row>
    <row r="167" spans="1:103" hidden="1" x14ac:dyDescent="0.25">
      <c r="A167" s="10">
        <v>165</v>
      </c>
      <c r="B167" s="10" t="s">
        <v>275</v>
      </c>
      <c r="C167" s="10" t="s">
        <v>275</v>
      </c>
      <c r="D167" s="10" t="s">
        <v>106</v>
      </c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1"/>
      <c r="CR167" s="11"/>
      <c r="CS167" s="11"/>
      <c r="CT167" s="11"/>
      <c r="CU167" s="11">
        <f t="shared" si="4"/>
        <v>0</v>
      </c>
      <c r="CV167" s="12">
        <v>47948.89</v>
      </c>
      <c r="CW167" s="12">
        <f t="shared" si="5"/>
        <v>0</v>
      </c>
      <c r="CX167" s="12">
        <v>0</v>
      </c>
      <c r="CY167" s="12"/>
    </row>
    <row r="168" spans="1:103" hidden="1" x14ac:dyDescent="0.25">
      <c r="A168" s="10">
        <v>166</v>
      </c>
      <c r="B168" s="10" t="s">
        <v>276</v>
      </c>
      <c r="C168" s="10" t="s">
        <v>276</v>
      </c>
      <c r="D168" s="10" t="s">
        <v>106</v>
      </c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1"/>
      <c r="CR168" s="11"/>
      <c r="CS168" s="11"/>
      <c r="CT168" s="11"/>
      <c r="CU168" s="11">
        <f t="shared" si="4"/>
        <v>0</v>
      </c>
      <c r="CV168" s="12">
        <v>49800</v>
      </c>
      <c r="CW168" s="12">
        <f t="shared" si="5"/>
        <v>0</v>
      </c>
      <c r="CX168" s="12">
        <v>0</v>
      </c>
      <c r="CY168" s="12"/>
    </row>
    <row r="169" spans="1:103" hidden="1" x14ac:dyDescent="0.25">
      <c r="A169" s="10">
        <v>167</v>
      </c>
      <c r="B169" s="10" t="s">
        <v>277</v>
      </c>
      <c r="C169" s="10" t="s">
        <v>277</v>
      </c>
      <c r="D169" s="10" t="s">
        <v>106</v>
      </c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>
        <v>1</v>
      </c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>
        <v>1</v>
      </c>
      <c r="CM169" s="10"/>
      <c r="CN169" s="10"/>
      <c r="CO169" s="10"/>
      <c r="CP169" s="10"/>
      <c r="CQ169" s="11">
        <v>2</v>
      </c>
      <c r="CR169" s="11"/>
      <c r="CS169" s="11"/>
      <c r="CT169" s="11"/>
      <c r="CU169" s="11">
        <f t="shared" si="4"/>
        <v>2</v>
      </c>
      <c r="CV169" s="12">
        <v>9520</v>
      </c>
      <c r="CW169" s="12">
        <f t="shared" si="5"/>
        <v>19040</v>
      </c>
      <c r="CX169" s="12">
        <v>0</v>
      </c>
      <c r="CY169" s="12"/>
    </row>
    <row r="170" spans="1:103" hidden="1" x14ac:dyDescent="0.25">
      <c r="A170" s="10">
        <v>168</v>
      </c>
      <c r="B170" s="10" t="s">
        <v>278</v>
      </c>
      <c r="C170" s="10" t="s">
        <v>278</v>
      </c>
      <c r="D170" s="10" t="s">
        <v>106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>
        <v>1</v>
      </c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>
        <v>1</v>
      </c>
      <c r="AY170" s="10"/>
      <c r="AZ170" s="10"/>
      <c r="BA170" s="10"/>
      <c r="BB170" s="10"/>
      <c r="BC170" s="10"/>
      <c r="BD170" s="10"/>
      <c r="BE170" s="10"/>
      <c r="BF170" s="10"/>
      <c r="BG170" s="10"/>
      <c r="BH170" s="10">
        <v>2</v>
      </c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>
        <v>2</v>
      </c>
      <c r="BY170" s="10">
        <v>1</v>
      </c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>
        <v>1</v>
      </c>
      <c r="CM170" s="10"/>
      <c r="CN170" s="10"/>
      <c r="CO170" s="10"/>
      <c r="CP170" s="10"/>
      <c r="CQ170" s="11">
        <v>8</v>
      </c>
      <c r="CR170" s="11"/>
      <c r="CS170" s="11"/>
      <c r="CT170" s="11"/>
      <c r="CU170" s="11">
        <f t="shared" si="4"/>
        <v>8</v>
      </c>
      <c r="CV170" s="12">
        <v>11383.33</v>
      </c>
      <c r="CW170" s="12">
        <f t="shared" si="5"/>
        <v>91066.64</v>
      </c>
      <c r="CX170" s="12">
        <v>0</v>
      </c>
      <c r="CY170" s="12"/>
    </row>
    <row r="171" spans="1:103" hidden="1" x14ac:dyDescent="0.25">
      <c r="A171" s="10">
        <v>169</v>
      </c>
      <c r="B171" s="10" t="s">
        <v>279</v>
      </c>
      <c r="C171" s="10" t="s">
        <v>279</v>
      </c>
      <c r="D171" s="10" t="s">
        <v>106</v>
      </c>
      <c r="E171" s="10"/>
      <c r="F171" s="10"/>
      <c r="G171" s="10"/>
      <c r="H171" s="10"/>
      <c r="I171" s="10">
        <v>2</v>
      </c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1">
        <v>2</v>
      </c>
      <c r="CR171" s="11"/>
      <c r="CS171" s="11"/>
      <c r="CT171" s="11"/>
      <c r="CU171" s="11">
        <f t="shared" si="4"/>
        <v>2</v>
      </c>
      <c r="CV171" s="12">
        <v>12210</v>
      </c>
      <c r="CW171" s="12">
        <f t="shared" si="5"/>
        <v>24420</v>
      </c>
      <c r="CX171" s="12">
        <v>0</v>
      </c>
      <c r="CY171" s="12"/>
    </row>
    <row r="172" spans="1:103" hidden="1" x14ac:dyDescent="0.25">
      <c r="A172" s="10">
        <v>170</v>
      </c>
      <c r="B172" s="10" t="s">
        <v>280</v>
      </c>
      <c r="C172" s="10" t="s">
        <v>280</v>
      </c>
      <c r="D172" s="10" t="s">
        <v>106</v>
      </c>
      <c r="E172" s="10"/>
      <c r="F172" s="10"/>
      <c r="G172" s="10">
        <v>1</v>
      </c>
      <c r="H172" s="10"/>
      <c r="I172" s="10"/>
      <c r="J172" s="10"/>
      <c r="K172" s="10"/>
      <c r="L172" s="10"/>
      <c r="M172" s="10"/>
      <c r="N172" s="10"/>
      <c r="O172" s="10">
        <v>2</v>
      </c>
      <c r="P172" s="10">
        <v>1</v>
      </c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>
        <v>2</v>
      </c>
      <c r="BE172" s="10">
        <v>2</v>
      </c>
      <c r="BF172" s="10">
        <v>4</v>
      </c>
      <c r="BG172" s="10"/>
      <c r="BH172" s="10"/>
      <c r="BI172" s="10">
        <v>1</v>
      </c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1">
        <v>13</v>
      </c>
      <c r="CR172" s="11"/>
      <c r="CS172" s="11"/>
      <c r="CT172" s="11"/>
      <c r="CU172" s="11">
        <f t="shared" si="4"/>
        <v>13</v>
      </c>
      <c r="CV172" s="12">
        <v>20154.439999999999</v>
      </c>
      <c r="CW172" s="12">
        <f t="shared" si="5"/>
        <v>262007.71999999997</v>
      </c>
      <c r="CX172" s="12">
        <v>0</v>
      </c>
      <c r="CY172" s="12"/>
    </row>
    <row r="173" spans="1:103" hidden="1" x14ac:dyDescent="0.25">
      <c r="A173" s="10">
        <v>171</v>
      </c>
      <c r="B173" s="10" t="s">
        <v>281</v>
      </c>
      <c r="C173" s="10" t="s">
        <v>281</v>
      </c>
      <c r="D173" s="10" t="s">
        <v>106</v>
      </c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>
        <v>1</v>
      </c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>
        <v>1</v>
      </c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1">
        <v>2</v>
      </c>
      <c r="CR173" s="11"/>
      <c r="CS173" s="11"/>
      <c r="CT173" s="11"/>
      <c r="CU173" s="11">
        <f t="shared" si="4"/>
        <v>2</v>
      </c>
      <c r="CV173" s="12">
        <v>12754.44</v>
      </c>
      <c r="CW173" s="12">
        <f t="shared" si="5"/>
        <v>25508.880000000001</v>
      </c>
      <c r="CX173" s="12">
        <v>0</v>
      </c>
      <c r="CY173" s="12"/>
    </row>
    <row r="174" spans="1:103" hidden="1" x14ac:dyDescent="0.25">
      <c r="A174" s="10">
        <v>172</v>
      </c>
      <c r="B174" s="10" t="s">
        <v>282</v>
      </c>
      <c r="C174" s="10" t="s">
        <v>282</v>
      </c>
      <c r="D174" s="10" t="s">
        <v>106</v>
      </c>
      <c r="E174" s="10"/>
      <c r="F174" s="10"/>
      <c r="G174" s="10"/>
      <c r="H174" s="10"/>
      <c r="I174" s="10"/>
      <c r="J174" s="10"/>
      <c r="K174" s="10"/>
      <c r="L174" s="10"/>
      <c r="M174" s="10">
        <v>1</v>
      </c>
      <c r="N174" s="10">
        <v>1</v>
      </c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>
        <v>1</v>
      </c>
      <c r="BE174" s="10"/>
      <c r="BF174" s="10"/>
      <c r="BG174" s="10"/>
      <c r="BH174" s="10">
        <v>2</v>
      </c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1">
        <v>5</v>
      </c>
      <c r="CR174" s="11"/>
      <c r="CS174" s="11"/>
      <c r="CT174" s="11"/>
      <c r="CU174" s="11">
        <f t="shared" si="4"/>
        <v>5</v>
      </c>
      <c r="CV174" s="12">
        <v>38283.33</v>
      </c>
      <c r="CW174" s="12">
        <f t="shared" si="5"/>
        <v>191416.65000000002</v>
      </c>
      <c r="CX174" s="12">
        <v>0</v>
      </c>
      <c r="CY174" s="12"/>
    </row>
    <row r="175" spans="1:103" hidden="1" x14ac:dyDescent="0.25">
      <c r="A175" s="10">
        <v>173</v>
      </c>
      <c r="B175" s="10" t="s">
        <v>283</v>
      </c>
      <c r="C175" s="10" t="s">
        <v>283</v>
      </c>
      <c r="D175" s="10" t="s">
        <v>106</v>
      </c>
      <c r="E175" s="10"/>
      <c r="F175" s="10"/>
      <c r="G175" s="10"/>
      <c r="H175" s="10"/>
      <c r="I175" s="10"/>
      <c r="J175" s="10"/>
      <c r="K175" s="10"/>
      <c r="L175" s="10"/>
      <c r="M175" s="10">
        <v>1</v>
      </c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>
        <v>2</v>
      </c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1">
        <v>3</v>
      </c>
      <c r="CR175" s="11"/>
      <c r="CS175" s="11"/>
      <c r="CT175" s="11"/>
      <c r="CU175" s="11">
        <f t="shared" si="4"/>
        <v>3</v>
      </c>
      <c r="CV175" s="12">
        <v>31838.89</v>
      </c>
      <c r="CW175" s="12">
        <f t="shared" si="5"/>
        <v>95516.67</v>
      </c>
      <c r="CX175" s="12">
        <v>0</v>
      </c>
      <c r="CY175" s="12"/>
    </row>
    <row r="176" spans="1:103" hidden="1" x14ac:dyDescent="0.25">
      <c r="A176" s="10">
        <v>174</v>
      </c>
      <c r="B176" s="10" t="s">
        <v>284</v>
      </c>
      <c r="C176" s="10" t="s">
        <v>284</v>
      </c>
      <c r="D176" s="10" t="s">
        <v>106</v>
      </c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1"/>
      <c r="CR176" s="11"/>
      <c r="CS176" s="11"/>
      <c r="CT176" s="11"/>
      <c r="CU176" s="11">
        <f t="shared" si="4"/>
        <v>0</v>
      </c>
      <c r="CV176" s="12">
        <v>23433.33</v>
      </c>
      <c r="CW176" s="12">
        <f t="shared" si="5"/>
        <v>0</v>
      </c>
      <c r="CX176" s="12">
        <v>0</v>
      </c>
      <c r="CY176" s="12"/>
    </row>
    <row r="177" spans="1:103" hidden="1" x14ac:dyDescent="0.25">
      <c r="A177" s="10">
        <v>175</v>
      </c>
      <c r="B177" s="10" t="s">
        <v>285</v>
      </c>
      <c r="C177" s="10" t="s">
        <v>285</v>
      </c>
      <c r="D177" s="10" t="s">
        <v>106</v>
      </c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1"/>
      <c r="CR177" s="11"/>
      <c r="CS177" s="11"/>
      <c r="CT177" s="11"/>
      <c r="CU177" s="11">
        <f t="shared" si="4"/>
        <v>0</v>
      </c>
      <c r="CV177" s="12">
        <v>16677.78</v>
      </c>
      <c r="CW177" s="12">
        <f t="shared" si="5"/>
        <v>0</v>
      </c>
      <c r="CX177" s="12">
        <v>0</v>
      </c>
      <c r="CY177" s="12"/>
    </row>
    <row r="178" spans="1:103" hidden="1" x14ac:dyDescent="0.25">
      <c r="A178" s="10">
        <v>176</v>
      </c>
      <c r="B178" s="10" t="s">
        <v>286</v>
      </c>
      <c r="C178" s="10" t="s">
        <v>286</v>
      </c>
      <c r="D178" s="10" t="s">
        <v>106</v>
      </c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1"/>
      <c r="CR178" s="11"/>
      <c r="CS178" s="11"/>
      <c r="CT178" s="11"/>
      <c r="CU178" s="11">
        <f t="shared" si="4"/>
        <v>0</v>
      </c>
      <c r="CV178" s="12">
        <v>32407.41</v>
      </c>
      <c r="CW178" s="12">
        <f t="shared" si="5"/>
        <v>0</v>
      </c>
      <c r="CX178" s="12">
        <v>0</v>
      </c>
      <c r="CY178" s="12"/>
    </row>
    <row r="179" spans="1:103" hidden="1" x14ac:dyDescent="0.25">
      <c r="A179" s="10">
        <v>177</v>
      </c>
      <c r="B179" s="10" t="s">
        <v>287</v>
      </c>
      <c r="C179" s="10" t="s">
        <v>287</v>
      </c>
      <c r="D179" s="10" t="s">
        <v>106</v>
      </c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1"/>
      <c r="CR179" s="11"/>
      <c r="CS179" s="11"/>
      <c r="CT179" s="11"/>
      <c r="CU179" s="11">
        <f t="shared" si="4"/>
        <v>0</v>
      </c>
      <c r="CV179" s="12">
        <v>30563.33</v>
      </c>
      <c r="CW179" s="12">
        <f t="shared" si="5"/>
        <v>0</v>
      </c>
      <c r="CX179" s="12">
        <v>0</v>
      </c>
      <c r="CY179" s="12"/>
    </row>
    <row r="180" spans="1:103" hidden="1" x14ac:dyDescent="0.25">
      <c r="A180" s="10">
        <v>178</v>
      </c>
      <c r="B180" s="10" t="s">
        <v>288</v>
      </c>
      <c r="C180" s="10" t="s">
        <v>288</v>
      </c>
      <c r="D180" s="10" t="s">
        <v>106</v>
      </c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1"/>
      <c r="CR180" s="11"/>
      <c r="CS180" s="11"/>
      <c r="CT180" s="11"/>
      <c r="CU180" s="11">
        <f t="shared" si="4"/>
        <v>0</v>
      </c>
      <c r="CV180" s="12">
        <v>181350</v>
      </c>
      <c r="CW180" s="12">
        <f t="shared" si="5"/>
        <v>0</v>
      </c>
      <c r="CX180" s="12">
        <v>0</v>
      </c>
      <c r="CY180" s="12"/>
    </row>
    <row r="181" spans="1:103" hidden="1" x14ac:dyDescent="0.25">
      <c r="A181" s="10">
        <v>179</v>
      </c>
      <c r="B181" s="10" t="s">
        <v>289</v>
      </c>
      <c r="C181" s="10" t="s">
        <v>289</v>
      </c>
      <c r="D181" s="10" t="s">
        <v>106</v>
      </c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1"/>
      <c r="CR181" s="11"/>
      <c r="CS181" s="11"/>
      <c r="CT181" s="11"/>
      <c r="CU181" s="11">
        <f t="shared" si="4"/>
        <v>0</v>
      </c>
      <c r="CV181" s="12">
        <v>203703.7</v>
      </c>
      <c r="CW181" s="12">
        <f t="shared" si="5"/>
        <v>0</v>
      </c>
      <c r="CX181" s="12">
        <v>0</v>
      </c>
      <c r="CY181" s="12"/>
    </row>
    <row r="182" spans="1:103" hidden="1" x14ac:dyDescent="0.25">
      <c r="A182" s="10">
        <v>180</v>
      </c>
      <c r="B182" s="10" t="s">
        <v>290</v>
      </c>
      <c r="C182" s="10" t="s">
        <v>290</v>
      </c>
      <c r="D182" s="10" t="s">
        <v>106</v>
      </c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1"/>
      <c r="CR182" s="11"/>
      <c r="CS182" s="11"/>
      <c r="CT182" s="11"/>
      <c r="CU182" s="11">
        <f t="shared" si="4"/>
        <v>0</v>
      </c>
      <c r="CV182" s="12">
        <v>359072.22</v>
      </c>
      <c r="CW182" s="12">
        <f t="shared" si="5"/>
        <v>0</v>
      </c>
      <c r="CX182" s="12">
        <v>0</v>
      </c>
      <c r="CY182" s="12"/>
    </row>
    <row r="183" spans="1:103" hidden="1" x14ac:dyDescent="0.25">
      <c r="A183" s="10">
        <v>181</v>
      </c>
      <c r="B183" s="10" t="s">
        <v>291</v>
      </c>
      <c r="C183" s="10" t="s">
        <v>291</v>
      </c>
      <c r="D183" s="10" t="s">
        <v>106</v>
      </c>
      <c r="E183" s="10"/>
      <c r="F183" s="10"/>
      <c r="G183" s="10"/>
      <c r="H183" s="10"/>
      <c r="I183" s="10"/>
      <c r="J183" s="10"/>
      <c r="K183" s="10"/>
      <c r="L183" s="10">
        <v>2</v>
      </c>
      <c r="M183" s="10"/>
      <c r="N183" s="10"/>
      <c r="O183" s="10"/>
      <c r="P183" s="10"/>
      <c r="Q183" s="10"/>
      <c r="R183" s="10"/>
      <c r="S183" s="10">
        <v>1</v>
      </c>
      <c r="T183" s="10"/>
      <c r="U183" s="10"/>
      <c r="V183" s="10"/>
      <c r="W183" s="10"/>
      <c r="X183" s="10"/>
      <c r="Y183" s="10"/>
      <c r="Z183" s="10">
        <v>1</v>
      </c>
      <c r="AA183" s="10"/>
      <c r="AB183" s="10"/>
      <c r="AC183" s="10"/>
      <c r="AD183" s="10"/>
      <c r="AE183" s="10"/>
      <c r="AF183" s="10"/>
      <c r="AG183" s="10"/>
      <c r="AH183" s="10"/>
      <c r="AI183" s="10">
        <v>2</v>
      </c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>
        <v>1</v>
      </c>
      <c r="CA183" s="10"/>
      <c r="CB183" s="10"/>
      <c r="CC183" s="10"/>
      <c r="CD183" s="10"/>
      <c r="CE183" s="10">
        <v>3</v>
      </c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1">
        <v>10</v>
      </c>
      <c r="CR183" s="11"/>
      <c r="CS183" s="11"/>
      <c r="CT183" s="11"/>
      <c r="CU183" s="11">
        <f t="shared" si="4"/>
        <v>10</v>
      </c>
      <c r="CV183" s="12">
        <v>12476.85</v>
      </c>
      <c r="CW183" s="12">
        <f t="shared" si="5"/>
        <v>124768.5</v>
      </c>
      <c r="CX183" s="12">
        <v>0</v>
      </c>
      <c r="CY183" s="12"/>
    </row>
    <row r="184" spans="1:103" x14ac:dyDescent="0.25">
      <c r="A184" s="10">
        <v>182</v>
      </c>
      <c r="B184" s="10" t="s">
        <v>292</v>
      </c>
      <c r="C184" s="10" t="s">
        <v>292</v>
      </c>
      <c r="D184" s="10" t="s">
        <v>106</v>
      </c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>
        <v>1</v>
      </c>
      <c r="W184" s="10"/>
      <c r="X184" s="10"/>
      <c r="Y184" s="10"/>
      <c r="Z184" s="10"/>
      <c r="AA184" s="10"/>
      <c r="AB184" s="10"/>
      <c r="AC184" s="10"/>
      <c r="AD184" s="10">
        <v>1</v>
      </c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>
        <v>1</v>
      </c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1">
        <v>3</v>
      </c>
      <c r="CR184" s="11"/>
      <c r="CS184" s="11"/>
      <c r="CT184" s="11">
        <v>3</v>
      </c>
      <c r="CU184" s="11">
        <f t="shared" si="4"/>
        <v>0</v>
      </c>
      <c r="CV184" s="12">
        <v>13811.11</v>
      </c>
      <c r="CW184" s="12">
        <f t="shared" si="5"/>
        <v>0</v>
      </c>
      <c r="CX184" s="12">
        <v>12430</v>
      </c>
      <c r="CY184" s="12">
        <f>CX184*CT184</f>
        <v>37290</v>
      </c>
    </row>
    <row r="185" spans="1:103" x14ac:dyDescent="0.25">
      <c r="A185" s="10">
        <v>183</v>
      </c>
      <c r="B185" s="10" t="s">
        <v>293</v>
      </c>
      <c r="C185" s="10" t="s">
        <v>293</v>
      </c>
      <c r="D185" s="10" t="s">
        <v>106</v>
      </c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>
        <v>1</v>
      </c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1">
        <v>1</v>
      </c>
      <c r="CR185" s="11"/>
      <c r="CS185" s="11"/>
      <c r="CT185" s="11">
        <v>1</v>
      </c>
      <c r="CU185" s="11">
        <f t="shared" si="4"/>
        <v>0</v>
      </c>
      <c r="CV185" s="12">
        <v>16588.89</v>
      </c>
      <c r="CW185" s="12">
        <f t="shared" si="5"/>
        <v>0</v>
      </c>
      <c r="CX185" s="12">
        <v>14930</v>
      </c>
      <c r="CY185" s="12">
        <f>CX185*CT185</f>
        <v>14930</v>
      </c>
    </row>
    <row r="186" spans="1:103" x14ac:dyDescent="0.25">
      <c r="A186" s="10">
        <v>184</v>
      </c>
      <c r="B186" s="10" t="s">
        <v>294</v>
      </c>
      <c r="C186" s="10" t="s">
        <v>294</v>
      </c>
      <c r="D186" s="10" t="s">
        <v>106</v>
      </c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>
        <v>2</v>
      </c>
      <c r="BY186" s="10"/>
      <c r="BZ186" s="10"/>
      <c r="CA186" s="10"/>
      <c r="CB186" s="10"/>
      <c r="CC186" s="10">
        <v>1</v>
      </c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1">
        <v>3</v>
      </c>
      <c r="CR186" s="11"/>
      <c r="CS186" s="11"/>
      <c r="CT186" s="11">
        <v>3</v>
      </c>
      <c r="CU186" s="11">
        <f t="shared" si="4"/>
        <v>0</v>
      </c>
      <c r="CV186" s="12">
        <v>16080</v>
      </c>
      <c r="CW186" s="12">
        <f t="shared" si="5"/>
        <v>0</v>
      </c>
      <c r="CX186" s="12">
        <v>14472</v>
      </c>
      <c r="CY186" s="12">
        <f>CX186*CT186</f>
        <v>43416</v>
      </c>
    </row>
    <row r="187" spans="1:103" x14ac:dyDescent="0.25">
      <c r="A187" s="10">
        <v>185</v>
      </c>
      <c r="B187" s="10" t="s">
        <v>295</v>
      </c>
      <c r="C187" s="10" t="s">
        <v>295</v>
      </c>
      <c r="D187" s="10" t="s">
        <v>106</v>
      </c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>
        <v>3</v>
      </c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1">
        <v>3</v>
      </c>
      <c r="CR187" s="11"/>
      <c r="CS187" s="11"/>
      <c r="CT187" s="11">
        <v>3</v>
      </c>
      <c r="CU187" s="11">
        <f t="shared" si="4"/>
        <v>0</v>
      </c>
      <c r="CV187" s="12">
        <v>16683.330000000002</v>
      </c>
      <c r="CW187" s="12">
        <f t="shared" si="5"/>
        <v>0</v>
      </c>
      <c r="CX187" s="12">
        <v>15015</v>
      </c>
      <c r="CY187" s="12">
        <f>CX187*CT187</f>
        <v>45045</v>
      </c>
    </row>
    <row r="188" spans="1:103" x14ac:dyDescent="0.25">
      <c r="A188" s="10">
        <v>186</v>
      </c>
      <c r="B188" s="10" t="s">
        <v>296</v>
      </c>
      <c r="C188" s="10" t="s">
        <v>296</v>
      </c>
      <c r="D188" s="10" t="s">
        <v>106</v>
      </c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>
        <v>1</v>
      </c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>
        <v>2</v>
      </c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1">
        <v>3</v>
      </c>
      <c r="CR188" s="11"/>
      <c r="CS188" s="11"/>
      <c r="CT188" s="11">
        <v>3</v>
      </c>
      <c r="CU188" s="11">
        <f t="shared" si="4"/>
        <v>0</v>
      </c>
      <c r="CV188" s="12">
        <v>19461.11</v>
      </c>
      <c r="CW188" s="12">
        <f t="shared" si="5"/>
        <v>0</v>
      </c>
      <c r="CX188" s="12">
        <v>17515</v>
      </c>
      <c r="CY188" s="12">
        <f>CX188*CT188</f>
        <v>52545</v>
      </c>
    </row>
    <row r="189" spans="1:103" hidden="1" x14ac:dyDescent="0.25">
      <c r="A189" s="10">
        <v>187</v>
      </c>
      <c r="B189" s="10" t="s">
        <v>297</v>
      </c>
      <c r="C189" s="10" t="s">
        <v>297</v>
      </c>
      <c r="D189" s="10" t="s">
        <v>106</v>
      </c>
      <c r="E189" s="10"/>
      <c r="F189" s="10"/>
      <c r="G189" s="10"/>
      <c r="H189" s="10"/>
      <c r="I189" s="10"/>
      <c r="J189" s="10"/>
      <c r="K189" s="10"/>
      <c r="L189" s="10"/>
      <c r="M189" s="10"/>
      <c r="N189" s="10">
        <v>1</v>
      </c>
      <c r="O189" s="10">
        <v>1</v>
      </c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>
        <v>2</v>
      </c>
      <c r="BU189" s="10"/>
      <c r="BV189" s="10"/>
      <c r="BW189" s="10">
        <v>1</v>
      </c>
      <c r="BX189" s="10">
        <v>1</v>
      </c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1">
        <v>6</v>
      </c>
      <c r="CR189" s="11"/>
      <c r="CS189" s="11"/>
      <c r="CT189" s="11"/>
      <c r="CU189" s="11">
        <f t="shared" si="4"/>
        <v>6</v>
      </c>
      <c r="CV189" s="12">
        <v>22870</v>
      </c>
      <c r="CW189" s="12">
        <f t="shared" si="5"/>
        <v>137220</v>
      </c>
      <c r="CX189" s="12">
        <v>0</v>
      </c>
      <c r="CY189" s="12"/>
    </row>
    <row r="190" spans="1:103" x14ac:dyDescent="0.25">
      <c r="A190" s="10">
        <v>188</v>
      </c>
      <c r="B190" s="10" t="s">
        <v>298</v>
      </c>
      <c r="C190" s="10" t="s">
        <v>298</v>
      </c>
      <c r="D190" s="10" t="s">
        <v>106</v>
      </c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>
        <v>1</v>
      </c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>
        <v>1</v>
      </c>
      <c r="BR190" s="10"/>
      <c r="BS190" s="10">
        <v>2</v>
      </c>
      <c r="BT190" s="10"/>
      <c r="BU190" s="10"/>
      <c r="BV190" s="10"/>
      <c r="BW190" s="10"/>
      <c r="BX190" s="10"/>
      <c r="BY190" s="10"/>
      <c r="BZ190" s="10"/>
      <c r="CA190" s="10"/>
      <c r="CB190" s="10">
        <v>1</v>
      </c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>
        <v>3</v>
      </c>
      <c r="CN190" s="10">
        <v>2</v>
      </c>
      <c r="CO190" s="10"/>
      <c r="CP190" s="10"/>
      <c r="CQ190" s="11">
        <v>10</v>
      </c>
      <c r="CR190" s="11"/>
      <c r="CS190" s="11"/>
      <c r="CT190" s="11">
        <v>10</v>
      </c>
      <c r="CU190" s="11">
        <f t="shared" si="4"/>
        <v>0</v>
      </c>
      <c r="CV190" s="12">
        <v>25647.78</v>
      </c>
      <c r="CW190" s="12">
        <f t="shared" si="5"/>
        <v>0</v>
      </c>
      <c r="CX190" s="12">
        <v>23083</v>
      </c>
      <c r="CY190" s="12">
        <f>CX190*CT190</f>
        <v>230830</v>
      </c>
    </row>
    <row r="191" spans="1:103" hidden="1" x14ac:dyDescent="0.25">
      <c r="A191" s="10">
        <v>189</v>
      </c>
      <c r="B191" s="10" t="s">
        <v>299</v>
      </c>
      <c r="C191" s="10" t="s">
        <v>299</v>
      </c>
      <c r="D191" s="10" t="s">
        <v>106</v>
      </c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1"/>
      <c r="CR191" s="11"/>
      <c r="CS191" s="11"/>
      <c r="CT191" s="11"/>
      <c r="CU191" s="11">
        <f t="shared" si="4"/>
        <v>0</v>
      </c>
      <c r="CV191" s="12">
        <v>296296.3</v>
      </c>
      <c r="CW191" s="12">
        <f t="shared" si="5"/>
        <v>0</v>
      </c>
      <c r="CX191" s="12">
        <v>0</v>
      </c>
      <c r="CY191" s="12"/>
    </row>
    <row r="192" spans="1:103" hidden="1" x14ac:dyDescent="0.25">
      <c r="A192" s="10">
        <v>190</v>
      </c>
      <c r="B192" s="10" t="s">
        <v>300</v>
      </c>
      <c r="C192" s="10" t="s">
        <v>300</v>
      </c>
      <c r="D192" s="10" t="s">
        <v>106</v>
      </c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1"/>
      <c r="CR192" s="11"/>
      <c r="CS192" s="11"/>
      <c r="CT192" s="11"/>
      <c r="CU192" s="11">
        <f t="shared" si="4"/>
        <v>0</v>
      </c>
      <c r="CV192" s="12">
        <v>324074.07</v>
      </c>
      <c r="CW192" s="12">
        <f t="shared" si="5"/>
        <v>0</v>
      </c>
      <c r="CX192" s="12">
        <v>0</v>
      </c>
      <c r="CY192" s="12"/>
    </row>
    <row r="193" spans="1:103" hidden="1" x14ac:dyDescent="0.25">
      <c r="A193" s="10">
        <v>191</v>
      </c>
      <c r="B193" s="10" t="s">
        <v>301</v>
      </c>
      <c r="C193" s="10" t="s">
        <v>301</v>
      </c>
      <c r="D193" s="10" t="s">
        <v>106</v>
      </c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>
        <v>1</v>
      </c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>
        <v>2</v>
      </c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1">
        <v>3</v>
      </c>
      <c r="CR193" s="11"/>
      <c r="CS193" s="11"/>
      <c r="CT193" s="11"/>
      <c r="CU193" s="11">
        <f t="shared" si="4"/>
        <v>3</v>
      </c>
      <c r="CV193" s="12">
        <v>57330</v>
      </c>
      <c r="CW193" s="12">
        <f t="shared" si="5"/>
        <v>171990</v>
      </c>
      <c r="CX193" s="12">
        <v>0</v>
      </c>
      <c r="CY193" s="12"/>
    </row>
    <row r="194" spans="1:103" hidden="1" x14ac:dyDescent="0.25">
      <c r="A194" s="10">
        <v>192</v>
      </c>
      <c r="B194" s="10" t="s">
        <v>302</v>
      </c>
      <c r="C194" s="10" t="s">
        <v>302</v>
      </c>
      <c r="D194" s="10" t="s">
        <v>106</v>
      </c>
      <c r="E194" s="10"/>
      <c r="F194" s="10"/>
      <c r="G194" s="10"/>
      <c r="H194" s="10"/>
      <c r="I194" s="10"/>
      <c r="J194" s="10"/>
      <c r="K194" s="10"/>
      <c r="L194" s="10"/>
      <c r="M194" s="10">
        <v>2</v>
      </c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1">
        <v>3</v>
      </c>
      <c r="CR194" s="11"/>
      <c r="CS194" s="11"/>
      <c r="CT194" s="11"/>
      <c r="CU194" s="11">
        <f t="shared" si="4"/>
        <v>3</v>
      </c>
      <c r="CV194" s="12">
        <v>71888.89</v>
      </c>
      <c r="CW194" s="12">
        <f t="shared" si="5"/>
        <v>215666.66999999998</v>
      </c>
      <c r="CX194" s="12">
        <v>0</v>
      </c>
      <c r="CY194" s="12"/>
    </row>
    <row r="195" spans="1:103" hidden="1" x14ac:dyDescent="0.25">
      <c r="A195" s="10">
        <v>193</v>
      </c>
      <c r="B195" s="10" t="s">
        <v>303</v>
      </c>
      <c r="C195" s="10" t="s">
        <v>303</v>
      </c>
      <c r="D195" s="10" t="s">
        <v>106</v>
      </c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1"/>
      <c r="CR195" s="11"/>
      <c r="CS195" s="11"/>
      <c r="CT195" s="11"/>
      <c r="CU195" s="11">
        <f t="shared" ref="CU195:CU258" si="6">CQ195-CR195-CS195-CT195</f>
        <v>0</v>
      </c>
      <c r="CV195" s="12">
        <v>27777.78</v>
      </c>
      <c r="CW195" s="12">
        <f t="shared" si="5"/>
        <v>0</v>
      </c>
      <c r="CX195" s="12">
        <v>0</v>
      </c>
      <c r="CY195" s="12"/>
    </row>
    <row r="196" spans="1:103" hidden="1" x14ac:dyDescent="0.25">
      <c r="A196" s="10">
        <v>194</v>
      </c>
      <c r="B196" s="10" t="s">
        <v>304</v>
      </c>
      <c r="C196" s="10" t="s">
        <v>304</v>
      </c>
      <c r="D196" s="10" t="s">
        <v>106</v>
      </c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>
        <v>5</v>
      </c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>
        <v>2</v>
      </c>
      <c r="CK196" s="10"/>
      <c r="CL196" s="10"/>
      <c r="CM196" s="10"/>
      <c r="CN196" s="10"/>
      <c r="CO196" s="10"/>
      <c r="CP196" s="10"/>
      <c r="CQ196" s="11">
        <v>7</v>
      </c>
      <c r="CR196" s="11"/>
      <c r="CS196" s="11"/>
      <c r="CT196" s="11"/>
      <c r="CU196" s="11">
        <f t="shared" si="6"/>
        <v>7</v>
      </c>
      <c r="CV196" s="12">
        <v>24074.07</v>
      </c>
      <c r="CW196" s="12">
        <f t="shared" si="5"/>
        <v>168518.49</v>
      </c>
      <c r="CX196" s="12">
        <v>0</v>
      </c>
      <c r="CY196" s="12"/>
    </row>
    <row r="197" spans="1:103" x14ac:dyDescent="0.25">
      <c r="A197" s="10">
        <v>195</v>
      </c>
      <c r="B197" s="10" t="s">
        <v>305</v>
      </c>
      <c r="C197" s="10" t="s">
        <v>305</v>
      </c>
      <c r="D197" s="10" t="s">
        <v>106</v>
      </c>
      <c r="E197" s="10">
        <v>1</v>
      </c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>
        <v>1</v>
      </c>
      <c r="BF197" s="10"/>
      <c r="BG197" s="10"/>
      <c r="BH197" s="10"/>
      <c r="BI197" s="10"/>
      <c r="BJ197" s="10"/>
      <c r="BK197" s="10"/>
      <c r="BL197" s="10"/>
      <c r="BM197" s="10"/>
      <c r="BN197" s="10"/>
      <c r="BO197" s="10">
        <v>5</v>
      </c>
      <c r="BP197" s="10"/>
      <c r="BQ197" s="10"/>
      <c r="BR197" s="10"/>
      <c r="BS197" s="10">
        <v>4</v>
      </c>
      <c r="BT197" s="10"/>
      <c r="BU197" s="10"/>
      <c r="BV197" s="10"/>
      <c r="BW197" s="10"/>
      <c r="BX197" s="10">
        <v>1</v>
      </c>
      <c r="BY197" s="10"/>
      <c r="BZ197" s="10">
        <v>4</v>
      </c>
      <c r="CA197" s="10"/>
      <c r="CB197" s="10"/>
      <c r="CC197" s="10">
        <v>9</v>
      </c>
      <c r="CD197" s="10"/>
      <c r="CE197" s="10"/>
      <c r="CF197" s="10"/>
      <c r="CG197" s="10"/>
      <c r="CH197" s="10">
        <v>1</v>
      </c>
      <c r="CI197" s="10"/>
      <c r="CJ197" s="10">
        <v>2</v>
      </c>
      <c r="CK197" s="10"/>
      <c r="CL197" s="10"/>
      <c r="CM197" s="10"/>
      <c r="CN197" s="10">
        <v>3</v>
      </c>
      <c r="CO197" s="10"/>
      <c r="CP197" s="10"/>
      <c r="CQ197" s="11">
        <v>31</v>
      </c>
      <c r="CR197" s="11"/>
      <c r="CS197" s="11"/>
      <c r="CT197" s="11">
        <v>31</v>
      </c>
      <c r="CU197" s="11">
        <f t="shared" si="6"/>
        <v>0</v>
      </c>
      <c r="CV197" s="12">
        <v>24443.33</v>
      </c>
      <c r="CW197" s="12">
        <f t="shared" si="5"/>
        <v>0</v>
      </c>
      <c r="CX197" s="12">
        <v>21999</v>
      </c>
      <c r="CY197" s="12">
        <f>CX197*CT197</f>
        <v>681969</v>
      </c>
    </row>
    <row r="198" spans="1:103" hidden="1" x14ac:dyDescent="0.25">
      <c r="A198" s="10">
        <v>196</v>
      </c>
      <c r="B198" s="10" t="s">
        <v>306</v>
      </c>
      <c r="C198" s="10" t="s">
        <v>306</v>
      </c>
      <c r="D198" s="10" t="s">
        <v>106</v>
      </c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>
        <v>2</v>
      </c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>
        <v>3</v>
      </c>
      <c r="CN198" s="10">
        <v>2</v>
      </c>
      <c r="CO198" s="10"/>
      <c r="CP198" s="10"/>
      <c r="CQ198" s="11">
        <v>7</v>
      </c>
      <c r="CR198" s="11"/>
      <c r="CS198" s="11"/>
      <c r="CT198" s="11"/>
      <c r="CU198" s="11">
        <f t="shared" si="6"/>
        <v>7</v>
      </c>
      <c r="CV198" s="12">
        <v>27111.11</v>
      </c>
      <c r="CW198" s="12">
        <f t="shared" ref="CW198:CW261" si="7">CV198*CU198</f>
        <v>189777.77000000002</v>
      </c>
      <c r="CX198" s="12">
        <v>0</v>
      </c>
      <c r="CY198" s="12"/>
    </row>
    <row r="199" spans="1:103" hidden="1" x14ac:dyDescent="0.25">
      <c r="A199" s="10">
        <v>197</v>
      </c>
      <c r="B199" s="10" t="s">
        <v>307</v>
      </c>
      <c r="C199" s="10" t="s">
        <v>307</v>
      </c>
      <c r="D199" s="10" t="s">
        <v>106</v>
      </c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1"/>
      <c r="CR199" s="11"/>
      <c r="CS199" s="11"/>
      <c r="CT199" s="11"/>
      <c r="CU199" s="11">
        <f t="shared" si="6"/>
        <v>0</v>
      </c>
      <c r="CV199" s="12">
        <v>101852.22</v>
      </c>
      <c r="CW199" s="12">
        <f t="shared" si="7"/>
        <v>0</v>
      </c>
      <c r="CX199" s="12">
        <v>0</v>
      </c>
      <c r="CY199" s="12"/>
    </row>
    <row r="200" spans="1:103" hidden="1" x14ac:dyDescent="0.25">
      <c r="A200" s="10">
        <v>198</v>
      </c>
      <c r="B200" s="10" t="s">
        <v>308</v>
      </c>
      <c r="C200" s="10" t="s">
        <v>308</v>
      </c>
      <c r="D200" s="10" t="s">
        <v>106</v>
      </c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1"/>
      <c r="CR200" s="11"/>
      <c r="CS200" s="11"/>
      <c r="CT200" s="11"/>
      <c r="CU200" s="11">
        <f t="shared" si="6"/>
        <v>0</v>
      </c>
      <c r="CV200" s="12">
        <v>85185.19</v>
      </c>
      <c r="CW200" s="12">
        <f t="shared" si="7"/>
        <v>0</v>
      </c>
      <c r="CX200" s="12">
        <v>0</v>
      </c>
      <c r="CY200" s="12"/>
    </row>
    <row r="201" spans="1:103" hidden="1" x14ac:dyDescent="0.25">
      <c r="A201" s="10">
        <v>199</v>
      </c>
      <c r="B201" s="10" t="s">
        <v>309</v>
      </c>
      <c r="C201" s="10" t="s">
        <v>309</v>
      </c>
      <c r="D201" s="10" t="s">
        <v>106</v>
      </c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1"/>
      <c r="CR201" s="11"/>
      <c r="CS201" s="11"/>
      <c r="CT201" s="11"/>
      <c r="CU201" s="11">
        <f t="shared" si="6"/>
        <v>0</v>
      </c>
      <c r="CV201" s="12">
        <v>134260</v>
      </c>
      <c r="CW201" s="12">
        <f t="shared" si="7"/>
        <v>0</v>
      </c>
      <c r="CX201" s="12">
        <v>0</v>
      </c>
      <c r="CY201" s="12"/>
    </row>
    <row r="202" spans="1:103" x14ac:dyDescent="0.25">
      <c r="A202" s="10">
        <v>200</v>
      </c>
      <c r="B202" s="10" t="s">
        <v>310</v>
      </c>
      <c r="C202" s="10" t="s">
        <v>310</v>
      </c>
      <c r="D202" s="10" t="s">
        <v>106</v>
      </c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>
        <v>1</v>
      </c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1">
        <v>1</v>
      </c>
      <c r="CR202" s="11"/>
      <c r="CS202" s="11"/>
      <c r="CT202" s="11">
        <v>1</v>
      </c>
      <c r="CU202" s="11">
        <f t="shared" si="6"/>
        <v>0</v>
      </c>
      <c r="CV202" s="12">
        <v>112200</v>
      </c>
      <c r="CW202" s="12">
        <f t="shared" si="7"/>
        <v>0</v>
      </c>
      <c r="CX202" s="12">
        <v>100980</v>
      </c>
      <c r="CY202" s="12">
        <f>CX202*CT202</f>
        <v>100980</v>
      </c>
    </row>
    <row r="203" spans="1:103" x14ac:dyDescent="0.25">
      <c r="A203" s="10">
        <v>201</v>
      </c>
      <c r="B203" s="10" t="s">
        <v>311</v>
      </c>
      <c r="C203" s="10" t="s">
        <v>311</v>
      </c>
      <c r="D203" s="10" t="s">
        <v>106</v>
      </c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>
        <v>2</v>
      </c>
      <c r="CM203" s="10"/>
      <c r="CN203" s="10"/>
      <c r="CO203" s="10"/>
      <c r="CP203" s="10"/>
      <c r="CQ203" s="11">
        <v>2</v>
      </c>
      <c r="CR203" s="11"/>
      <c r="CS203" s="11"/>
      <c r="CT203" s="11">
        <v>2</v>
      </c>
      <c r="CU203" s="11">
        <f t="shared" si="6"/>
        <v>0</v>
      </c>
      <c r="CV203" s="12">
        <v>9170</v>
      </c>
      <c r="CW203" s="12">
        <f t="shared" si="7"/>
        <v>0</v>
      </c>
      <c r="CX203" s="12">
        <v>8253</v>
      </c>
      <c r="CY203" s="12">
        <f>CX203*CT203</f>
        <v>16506</v>
      </c>
    </row>
    <row r="204" spans="1:103" x14ac:dyDescent="0.25">
      <c r="A204" s="10">
        <v>202</v>
      </c>
      <c r="B204" s="10" t="s">
        <v>312</v>
      </c>
      <c r="C204" s="10" t="s">
        <v>312</v>
      </c>
      <c r="D204" s="10" t="s">
        <v>106</v>
      </c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>
        <v>2</v>
      </c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>
        <v>1</v>
      </c>
      <c r="CE204" s="10"/>
      <c r="CF204" s="10"/>
      <c r="CG204" s="10"/>
      <c r="CH204" s="10"/>
      <c r="CI204" s="10"/>
      <c r="CJ204" s="10"/>
      <c r="CK204" s="10"/>
      <c r="CL204" s="10">
        <v>5</v>
      </c>
      <c r="CM204" s="10"/>
      <c r="CN204" s="10"/>
      <c r="CO204" s="10"/>
      <c r="CP204" s="10"/>
      <c r="CQ204" s="11">
        <v>8</v>
      </c>
      <c r="CR204" s="11"/>
      <c r="CS204" s="11"/>
      <c r="CT204" s="11">
        <v>6</v>
      </c>
      <c r="CU204" s="11">
        <f t="shared" si="6"/>
        <v>2</v>
      </c>
      <c r="CV204" s="12">
        <v>10000</v>
      </c>
      <c r="CW204" s="12">
        <f>CV204*CU204</f>
        <v>20000</v>
      </c>
      <c r="CX204" s="12">
        <v>10000</v>
      </c>
      <c r="CY204" s="12">
        <f>CX204*CT204</f>
        <v>60000</v>
      </c>
    </row>
    <row r="205" spans="1:103" x14ac:dyDescent="0.25">
      <c r="A205" s="10">
        <v>203</v>
      </c>
      <c r="B205" s="10" t="s">
        <v>313</v>
      </c>
      <c r="C205" s="10" t="s">
        <v>313</v>
      </c>
      <c r="D205" s="10" t="s">
        <v>106</v>
      </c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>
        <v>4</v>
      </c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>
        <v>2</v>
      </c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>
        <v>1</v>
      </c>
      <c r="CK205" s="10"/>
      <c r="CL205" s="10">
        <v>3</v>
      </c>
      <c r="CM205" s="10"/>
      <c r="CN205" s="10"/>
      <c r="CO205" s="10"/>
      <c r="CP205" s="10"/>
      <c r="CQ205" s="11">
        <v>10</v>
      </c>
      <c r="CR205" s="11"/>
      <c r="CS205" s="11"/>
      <c r="CT205" s="11">
        <v>10</v>
      </c>
      <c r="CU205" s="11">
        <f t="shared" si="6"/>
        <v>0</v>
      </c>
      <c r="CV205" s="12">
        <v>7858.89</v>
      </c>
      <c r="CW205" s="12">
        <f t="shared" si="7"/>
        <v>0</v>
      </c>
      <c r="CX205" s="12">
        <v>7073</v>
      </c>
      <c r="CY205" s="12">
        <f>CX205*CT205</f>
        <v>70730</v>
      </c>
    </row>
    <row r="206" spans="1:103" x14ac:dyDescent="0.25">
      <c r="A206" s="10">
        <v>204</v>
      </c>
      <c r="B206" s="10" t="s">
        <v>314</v>
      </c>
      <c r="C206" s="10" t="s">
        <v>314</v>
      </c>
      <c r="D206" s="10" t="s">
        <v>106</v>
      </c>
      <c r="E206" s="10"/>
      <c r="F206" s="10"/>
      <c r="G206" s="10"/>
      <c r="H206" s="10"/>
      <c r="I206" s="10"/>
      <c r="J206" s="10"/>
      <c r="K206" s="10"/>
      <c r="L206" s="10">
        <v>2</v>
      </c>
      <c r="M206" s="10"/>
      <c r="N206" s="10"/>
      <c r="O206" s="10">
        <v>1</v>
      </c>
      <c r="P206" s="10"/>
      <c r="Q206" s="10">
        <v>2</v>
      </c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>
        <v>5</v>
      </c>
      <c r="AC206" s="10"/>
      <c r="AD206" s="10"/>
      <c r="AE206" s="10"/>
      <c r="AF206" s="10">
        <v>2</v>
      </c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>
        <v>13</v>
      </c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>
        <v>2</v>
      </c>
      <c r="BU206" s="10"/>
      <c r="BV206" s="10"/>
      <c r="BW206" s="10"/>
      <c r="BX206" s="10"/>
      <c r="BY206" s="10"/>
      <c r="BZ206" s="10"/>
      <c r="CA206" s="10"/>
      <c r="CB206" s="10"/>
      <c r="CC206" s="10">
        <v>6</v>
      </c>
      <c r="CD206" s="10"/>
      <c r="CE206" s="10"/>
      <c r="CF206" s="10"/>
      <c r="CG206" s="10"/>
      <c r="CH206" s="10"/>
      <c r="CI206" s="10"/>
      <c r="CJ206" s="10"/>
      <c r="CK206" s="10"/>
      <c r="CL206" s="10">
        <v>3</v>
      </c>
      <c r="CM206" s="10"/>
      <c r="CN206" s="10"/>
      <c r="CO206" s="10"/>
      <c r="CP206" s="10"/>
      <c r="CQ206" s="11">
        <v>36</v>
      </c>
      <c r="CR206" s="11"/>
      <c r="CS206" s="11"/>
      <c r="CT206" s="11">
        <v>36</v>
      </c>
      <c r="CU206" s="11">
        <f t="shared" si="6"/>
        <v>0</v>
      </c>
      <c r="CV206" s="12">
        <v>7943.33</v>
      </c>
      <c r="CW206" s="12">
        <f t="shared" si="7"/>
        <v>0</v>
      </c>
      <c r="CX206" s="12">
        <v>7149</v>
      </c>
      <c r="CY206" s="12">
        <f>CX206*CT206</f>
        <v>257364</v>
      </c>
    </row>
    <row r="207" spans="1:103" hidden="1" x14ac:dyDescent="0.25">
      <c r="A207" s="10">
        <v>205</v>
      </c>
      <c r="B207" s="10" t="s">
        <v>315</v>
      </c>
      <c r="C207" s="10" t="s">
        <v>315</v>
      </c>
      <c r="D207" s="10" t="s">
        <v>106</v>
      </c>
      <c r="E207" s="10">
        <v>14</v>
      </c>
      <c r="F207" s="10">
        <v>100</v>
      </c>
      <c r="G207" s="10"/>
      <c r="H207" s="10">
        <v>15</v>
      </c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>
        <v>5</v>
      </c>
      <c r="T207" s="10"/>
      <c r="U207" s="10"/>
      <c r="V207" s="10"/>
      <c r="W207" s="10"/>
      <c r="X207" s="10"/>
      <c r="Y207" s="10"/>
      <c r="Z207" s="10">
        <v>10</v>
      </c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>
        <v>13</v>
      </c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>
        <v>10</v>
      </c>
      <c r="BZ207" s="10">
        <v>15</v>
      </c>
      <c r="CA207" s="10"/>
      <c r="CB207" s="10">
        <v>7</v>
      </c>
      <c r="CC207" s="10"/>
      <c r="CD207" s="10"/>
      <c r="CE207" s="10"/>
      <c r="CF207" s="10"/>
      <c r="CG207" s="10"/>
      <c r="CH207" s="10">
        <v>10</v>
      </c>
      <c r="CI207" s="10"/>
      <c r="CJ207" s="10"/>
      <c r="CK207" s="10">
        <v>2</v>
      </c>
      <c r="CL207" s="10">
        <v>40</v>
      </c>
      <c r="CM207" s="10"/>
      <c r="CN207" s="10"/>
      <c r="CO207" s="10"/>
      <c r="CP207" s="10"/>
      <c r="CQ207" s="11">
        <v>241</v>
      </c>
      <c r="CR207" s="11"/>
      <c r="CS207" s="11"/>
      <c r="CT207" s="11"/>
      <c r="CU207" s="11">
        <f t="shared" si="6"/>
        <v>241</v>
      </c>
      <c r="CV207" s="12">
        <v>333.33</v>
      </c>
      <c r="CW207" s="12">
        <f t="shared" si="7"/>
        <v>80332.53</v>
      </c>
      <c r="CX207" s="12">
        <v>0</v>
      </c>
      <c r="CY207" s="12"/>
    </row>
    <row r="208" spans="1:103" x14ac:dyDescent="0.25">
      <c r="A208" s="10">
        <v>206</v>
      </c>
      <c r="B208" s="10" t="s">
        <v>316</v>
      </c>
      <c r="C208" s="10" t="s">
        <v>316</v>
      </c>
      <c r="D208" s="10" t="s">
        <v>106</v>
      </c>
      <c r="E208" s="10"/>
      <c r="F208" s="10"/>
      <c r="G208" s="10"/>
      <c r="H208" s="10"/>
      <c r="I208" s="10"/>
      <c r="J208" s="10"/>
      <c r="K208" s="10"/>
      <c r="L208" s="10"/>
      <c r="M208" s="10">
        <v>1</v>
      </c>
      <c r="N208" s="10"/>
      <c r="O208" s="10">
        <v>1</v>
      </c>
      <c r="P208" s="10">
        <v>3</v>
      </c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>
        <v>1</v>
      </c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>
        <v>1</v>
      </c>
      <c r="BP208" s="10"/>
      <c r="BQ208" s="10"/>
      <c r="BR208" s="10"/>
      <c r="BS208" s="10"/>
      <c r="BT208" s="10"/>
      <c r="BU208" s="10"/>
      <c r="BV208" s="10"/>
      <c r="BW208" s="10">
        <v>1</v>
      </c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1">
        <v>8</v>
      </c>
      <c r="CR208" s="11"/>
      <c r="CS208" s="11"/>
      <c r="CT208" s="11">
        <v>8</v>
      </c>
      <c r="CU208" s="11">
        <f t="shared" si="6"/>
        <v>0</v>
      </c>
      <c r="CV208" s="12">
        <v>43000</v>
      </c>
      <c r="CW208" s="12">
        <f t="shared" si="7"/>
        <v>0</v>
      </c>
      <c r="CX208" s="12">
        <v>38700</v>
      </c>
      <c r="CY208" s="12">
        <f>CX208*CT208</f>
        <v>309600</v>
      </c>
    </row>
    <row r="209" spans="1:103" hidden="1" x14ac:dyDescent="0.25">
      <c r="A209" s="10">
        <v>207</v>
      </c>
      <c r="B209" s="10" t="s">
        <v>317</v>
      </c>
      <c r="C209" s="10" t="s">
        <v>317</v>
      </c>
      <c r="D209" s="10" t="s">
        <v>106</v>
      </c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>
        <v>2</v>
      </c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1">
        <v>2</v>
      </c>
      <c r="CR209" s="11"/>
      <c r="CS209" s="11"/>
      <c r="CT209" s="11"/>
      <c r="CU209" s="11">
        <f t="shared" si="6"/>
        <v>2</v>
      </c>
      <c r="CV209" s="12">
        <v>25842.22</v>
      </c>
      <c r="CW209" s="12">
        <f t="shared" si="7"/>
        <v>51684.44</v>
      </c>
      <c r="CX209" s="12">
        <v>0</v>
      </c>
      <c r="CY209" s="12"/>
    </row>
    <row r="210" spans="1:103" x14ac:dyDescent="0.25">
      <c r="A210" s="10">
        <v>208</v>
      </c>
      <c r="B210" s="10" t="s">
        <v>318</v>
      </c>
      <c r="C210" s="10" t="s">
        <v>318</v>
      </c>
      <c r="D210" s="10" t="s">
        <v>106</v>
      </c>
      <c r="E210" s="10">
        <v>147</v>
      </c>
      <c r="F210" s="10"/>
      <c r="G210" s="10"/>
      <c r="H210" s="10"/>
      <c r="I210" s="10"/>
      <c r="J210" s="10">
        <v>10</v>
      </c>
      <c r="K210" s="10"/>
      <c r="L210" s="10">
        <v>100</v>
      </c>
      <c r="M210" s="10"/>
      <c r="N210" s="10">
        <v>20</v>
      </c>
      <c r="O210" s="10">
        <v>48</v>
      </c>
      <c r="P210" s="10"/>
      <c r="Q210" s="10"/>
      <c r="R210" s="10"/>
      <c r="S210" s="10">
        <v>5</v>
      </c>
      <c r="T210" s="10"/>
      <c r="U210" s="10"/>
      <c r="V210" s="10"/>
      <c r="W210" s="10"/>
      <c r="X210" s="10"/>
      <c r="Y210" s="10">
        <v>10</v>
      </c>
      <c r="Z210" s="10">
        <v>30</v>
      </c>
      <c r="AA210" s="10"/>
      <c r="AB210" s="10"/>
      <c r="AC210" s="10"/>
      <c r="AD210" s="10"/>
      <c r="AE210" s="10"/>
      <c r="AF210" s="10">
        <v>250</v>
      </c>
      <c r="AG210" s="10">
        <v>30</v>
      </c>
      <c r="AH210" s="10"/>
      <c r="AI210" s="10"/>
      <c r="AJ210" s="10"/>
      <c r="AK210" s="10">
        <v>30</v>
      </c>
      <c r="AL210" s="10">
        <v>10</v>
      </c>
      <c r="AM210" s="10">
        <v>20</v>
      </c>
      <c r="AN210" s="10"/>
      <c r="AO210" s="10"/>
      <c r="AP210" s="10">
        <v>40</v>
      </c>
      <c r="AQ210" s="10"/>
      <c r="AR210" s="10"/>
      <c r="AS210" s="10"/>
      <c r="AT210" s="10">
        <v>60</v>
      </c>
      <c r="AU210" s="10"/>
      <c r="AV210" s="10">
        <v>50</v>
      </c>
      <c r="AW210" s="10"/>
      <c r="AX210" s="10"/>
      <c r="AY210" s="10"/>
      <c r="AZ210" s="10"/>
      <c r="BA210" s="10"/>
      <c r="BB210" s="10"/>
      <c r="BC210" s="10"/>
      <c r="BD210" s="10"/>
      <c r="BE210" s="10"/>
      <c r="BF210" s="10">
        <v>52</v>
      </c>
      <c r="BG210" s="10"/>
      <c r="BH210" s="10"/>
      <c r="BI210" s="10"/>
      <c r="BJ210" s="10"/>
      <c r="BK210" s="10"/>
      <c r="BL210" s="10">
        <v>50</v>
      </c>
      <c r="BM210" s="10"/>
      <c r="BN210" s="10"/>
      <c r="BO210" s="10"/>
      <c r="BP210" s="10">
        <v>10</v>
      </c>
      <c r="BQ210" s="10"/>
      <c r="BR210" s="10"/>
      <c r="BS210" s="10"/>
      <c r="BT210" s="10"/>
      <c r="BU210" s="10"/>
      <c r="BV210" s="10">
        <v>60</v>
      </c>
      <c r="BW210" s="10">
        <v>150</v>
      </c>
      <c r="BX210" s="10">
        <v>5</v>
      </c>
      <c r="BY210" s="10">
        <v>100</v>
      </c>
      <c r="BZ210" s="10">
        <v>250</v>
      </c>
      <c r="CA210" s="10"/>
      <c r="CB210" s="10">
        <v>30</v>
      </c>
      <c r="CC210" s="10"/>
      <c r="CD210" s="10">
        <v>20</v>
      </c>
      <c r="CE210" s="10"/>
      <c r="CF210" s="10"/>
      <c r="CG210" s="10"/>
      <c r="CH210" s="10"/>
      <c r="CI210" s="10"/>
      <c r="CJ210" s="10">
        <v>65</v>
      </c>
      <c r="CK210" s="10"/>
      <c r="CL210" s="10">
        <v>400</v>
      </c>
      <c r="CM210" s="10"/>
      <c r="CN210" s="10"/>
      <c r="CO210" s="10"/>
      <c r="CP210" s="10">
        <v>10</v>
      </c>
      <c r="CQ210" s="11">
        <v>2062</v>
      </c>
      <c r="CR210" s="11"/>
      <c r="CS210" s="11"/>
      <c r="CT210" s="11">
        <v>2062</v>
      </c>
      <c r="CU210" s="11">
        <f t="shared" si="6"/>
        <v>0</v>
      </c>
      <c r="CV210" s="12">
        <v>36.67</v>
      </c>
      <c r="CW210" s="12">
        <f t="shared" si="7"/>
        <v>0</v>
      </c>
      <c r="CX210" s="12">
        <v>33</v>
      </c>
      <c r="CY210" s="12">
        <f>CX210*CT210</f>
        <v>68046</v>
      </c>
    </row>
    <row r="211" spans="1:103" x14ac:dyDescent="0.25">
      <c r="A211" s="10">
        <v>209</v>
      </c>
      <c r="B211" s="10" t="s">
        <v>319</v>
      </c>
      <c r="C211" s="10" t="s">
        <v>319</v>
      </c>
      <c r="D211" s="10" t="s">
        <v>106</v>
      </c>
      <c r="E211" s="10"/>
      <c r="F211" s="10"/>
      <c r="G211" s="10"/>
      <c r="H211" s="10"/>
      <c r="I211" s="10"/>
      <c r="J211" s="10"/>
      <c r="K211" s="10"/>
      <c r="L211" s="10"/>
      <c r="M211" s="10"/>
      <c r="N211" s="10">
        <v>60</v>
      </c>
      <c r="O211" s="10">
        <v>12</v>
      </c>
      <c r="P211" s="10"/>
      <c r="Q211" s="10"/>
      <c r="R211" s="10"/>
      <c r="S211" s="10"/>
      <c r="T211" s="10"/>
      <c r="U211" s="10"/>
      <c r="V211" s="10">
        <v>20</v>
      </c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>
        <v>30</v>
      </c>
      <c r="AK211" s="10"/>
      <c r="AL211" s="10"/>
      <c r="AM211" s="10"/>
      <c r="AN211" s="10"/>
      <c r="AO211" s="10"/>
      <c r="AP211" s="10"/>
      <c r="AQ211" s="10"/>
      <c r="AR211" s="10">
        <v>10</v>
      </c>
      <c r="AS211" s="10"/>
      <c r="AT211" s="10"/>
      <c r="AU211" s="10"/>
      <c r="AV211" s="10"/>
      <c r="AW211" s="10"/>
      <c r="AX211" s="10">
        <v>10</v>
      </c>
      <c r="AY211" s="10"/>
      <c r="AZ211" s="10"/>
      <c r="BA211" s="10"/>
      <c r="BB211" s="10"/>
      <c r="BC211" s="10"/>
      <c r="BD211" s="10"/>
      <c r="BE211" s="10"/>
      <c r="BF211" s="10">
        <v>41</v>
      </c>
      <c r="BG211" s="10"/>
      <c r="BH211" s="10"/>
      <c r="BI211" s="10"/>
      <c r="BJ211" s="10"/>
      <c r="BK211" s="10"/>
      <c r="BL211" s="10">
        <v>10</v>
      </c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>
        <v>30</v>
      </c>
      <c r="BX211" s="10"/>
      <c r="BY211" s="10"/>
      <c r="BZ211" s="10">
        <v>3</v>
      </c>
      <c r="CA211" s="10"/>
      <c r="CB211" s="10">
        <v>30</v>
      </c>
      <c r="CC211" s="10"/>
      <c r="CD211" s="10"/>
      <c r="CE211" s="10"/>
      <c r="CF211" s="10"/>
      <c r="CG211" s="10"/>
      <c r="CH211" s="10"/>
      <c r="CI211" s="10"/>
      <c r="CJ211" s="10"/>
      <c r="CK211" s="10"/>
      <c r="CL211" s="10">
        <v>50</v>
      </c>
      <c r="CM211" s="10"/>
      <c r="CN211" s="10"/>
      <c r="CO211" s="10"/>
      <c r="CP211" s="10">
        <v>6</v>
      </c>
      <c r="CQ211" s="11">
        <v>312</v>
      </c>
      <c r="CR211" s="11"/>
      <c r="CS211" s="11"/>
      <c r="CT211" s="11">
        <v>312</v>
      </c>
      <c r="CU211" s="11">
        <f t="shared" si="6"/>
        <v>0</v>
      </c>
      <c r="CV211" s="12">
        <v>58.89</v>
      </c>
      <c r="CW211" s="12">
        <f t="shared" si="7"/>
        <v>0</v>
      </c>
      <c r="CX211" s="12">
        <v>53</v>
      </c>
      <c r="CY211" s="12">
        <f>CX211*CT211</f>
        <v>16536</v>
      </c>
    </row>
    <row r="212" spans="1:103" x14ac:dyDescent="0.25">
      <c r="A212" s="10">
        <v>210</v>
      </c>
      <c r="B212" s="10" t="s">
        <v>320</v>
      </c>
      <c r="C212" s="10" t="s">
        <v>320</v>
      </c>
      <c r="D212" s="10" t="s">
        <v>106</v>
      </c>
      <c r="E212" s="10"/>
      <c r="F212" s="10"/>
      <c r="G212" s="10"/>
      <c r="H212" s="10">
        <v>6</v>
      </c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>
        <v>1</v>
      </c>
      <c r="AH212" s="10"/>
      <c r="AI212" s="10"/>
      <c r="AJ212" s="10"/>
      <c r="AK212" s="10"/>
      <c r="AL212" s="10">
        <v>2</v>
      </c>
      <c r="AM212" s="10"/>
      <c r="AN212" s="10"/>
      <c r="AO212" s="10"/>
      <c r="AP212" s="10"/>
      <c r="AQ212" s="10"/>
      <c r="AR212" s="10">
        <v>2</v>
      </c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>
        <v>4</v>
      </c>
      <c r="BD212" s="10"/>
      <c r="BE212" s="10"/>
      <c r="BF212" s="10">
        <v>5</v>
      </c>
      <c r="BG212" s="10"/>
      <c r="BH212" s="10"/>
      <c r="BI212" s="10">
        <v>1</v>
      </c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>
        <v>25</v>
      </c>
      <c r="BX212" s="10"/>
      <c r="BY212" s="10"/>
      <c r="BZ212" s="10"/>
      <c r="CA212" s="10"/>
      <c r="CB212" s="10"/>
      <c r="CC212" s="10">
        <v>5</v>
      </c>
      <c r="CD212" s="10"/>
      <c r="CE212" s="10"/>
      <c r="CF212" s="10"/>
      <c r="CG212" s="10"/>
      <c r="CH212" s="10"/>
      <c r="CI212" s="10"/>
      <c r="CJ212" s="10"/>
      <c r="CK212" s="10"/>
      <c r="CL212" s="10">
        <v>5</v>
      </c>
      <c r="CM212" s="10"/>
      <c r="CN212" s="10"/>
      <c r="CO212" s="10"/>
      <c r="CP212" s="10"/>
      <c r="CQ212" s="11">
        <v>56</v>
      </c>
      <c r="CR212" s="11"/>
      <c r="CS212" s="11"/>
      <c r="CT212" s="11">
        <v>13</v>
      </c>
      <c r="CU212" s="11">
        <f t="shared" si="6"/>
        <v>43</v>
      </c>
      <c r="CV212" s="12">
        <v>887.78</v>
      </c>
      <c r="CW212" s="12">
        <f t="shared" si="7"/>
        <v>38174.54</v>
      </c>
      <c r="CX212" s="12">
        <v>799</v>
      </c>
      <c r="CY212" s="12">
        <f>CX212*CT212</f>
        <v>10387</v>
      </c>
    </row>
    <row r="213" spans="1:103" hidden="1" x14ac:dyDescent="0.25">
      <c r="A213" s="10">
        <v>211</v>
      </c>
      <c r="B213" s="10" t="s">
        <v>321</v>
      </c>
      <c r="C213" s="10" t="s">
        <v>321</v>
      </c>
      <c r="D213" s="10" t="s">
        <v>106</v>
      </c>
      <c r="E213" s="10">
        <v>14</v>
      </c>
      <c r="F213" s="10"/>
      <c r="G213" s="10"/>
      <c r="H213" s="10">
        <v>1</v>
      </c>
      <c r="I213" s="10"/>
      <c r="J213" s="10"/>
      <c r="K213" s="10"/>
      <c r="L213" s="10"/>
      <c r="M213" s="10"/>
      <c r="N213" s="10"/>
      <c r="O213" s="10">
        <v>23</v>
      </c>
      <c r="P213" s="10"/>
      <c r="Q213" s="10"/>
      <c r="R213" s="10">
        <v>1</v>
      </c>
      <c r="S213" s="10"/>
      <c r="T213" s="10"/>
      <c r="U213" s="10"/>
      <c r="V213" s="10">
        <v>5</v>
      </c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>
        <v>6</v>
      </c>
      <c r="AN213" s="10"/>
      <c r="AO213" s="10"/>
      <c r="AP213" s="10">
        <v>10</v>
      </c>
      <c r="AQ213" s="10">
        <v>6</v>
      </c>
      <c r="AR213" s="10"/>
      <c r="AS213" s="10">
        <v>5</v>
      </c>
      <c r="AT213" s="10"/>
      <c r="AU213" s="10"/>
      <c r="AV213" s="10">
        <v>2</v>
      </c>
      <c r="AW213" s="10">
        <v>2</v>
      </c>
      <c r="AX213" s="10"/>
      <c r="AY213" s="10"/>
      <c r="AZ213" s="10"/>
      <c r="BA213" s="10"/>
      <c r="BB213" s="10"/>
      <c r="BC213" s="10"/>
      <c r="BD213" s="10">
        <v>5</v>
      </c>
      <c r="BE213" s="10"/>
      <c r="BF213" s="10">
        <v>10</v>
      </c>
      <c r="BG213" s="10"/>
      <c r="BH213" s="10"/>
      <c r="BI213" s="10"/>
      <c r="BJ213" s="10">
        <v>8</v>
      </c>
      <c r="BK213" s="10"/>
      <c r="BL213" s="10"/>
      <c r="BM213" s="10"/>
      <c r="BN213" s="10"/>
      <c r="BO213" s="10"/>
      <c r="BP213" s="10"/>
      <c r="BQ213" s="10">
        <v>2</v>
      </c>
      <c r="BR213" s="10"/>
      <c r="BS213" s="10"/>
      <c r="BT213" s="10"/>
      <c r="BU213" s="10"/>
      <c r="BV213" s="10">
        <v>25</v>
      </c>
      <c r="BW213" s="10"/>
      <c r="BX213" s="10"/>
      <c r="BY213" s="10">
        <v>20</v>
      </c>
      <c r="BZ213" s="10">
        <v>4</v>
      </c>
      <c r="CA213" s="10"/>
      <c r="CB213" s="10">
        <v>2</v>
      </c>
      <c r="CC213" s="10"/>
      <c r="CD213" s="10">
        <v>5</v>
      </c>
      <c r="CE213" s="10"/>
      <c r="CF213" s="10"/>
      <c r="CG213" s="10"/>
      <c r="CH213" s="10"/>
      <c r="CI213" s="10">
        <v>10</v>
      </c>
      <c r="CJ213" s="10"/>
      <c r="CK213" s="10"/>
      <c r="CL213" s="10">
        <v>13</v>
      </c>
      <c r="CM213" s="10"/>
      <c r="CN213" s="10"/>
      <c r="CO213" s="10"/>
      <c r="CP213" s="10"/>
      <c r="CQ213" s="11">
        <v>179</v>
      </c>
      <c r="CR213" s="11"/>
      <c r="CS213" s="11"/>
      <c r="CT213" s="11"/>
      <c r="CU213" s="11">
        <f t="shared" si="6"/>
        <v>179</v>
      </c>
      <c r="CV213" s="12">
        <v>217.59</v>
      </c>
      <c r="CW213" s="12">
        <f t="shared" si="7"/>
        <v>38948.61</v>
      </c>
      <c r="CX213" s="12">
        <v>0</v>
      </c>
      <c r="CY213" s="12"/>
    </row>
    <row r="214" spans="1:103" hidden="1" x14ac:dyDescent="0.25">
      <c r="A214" s="10">
        <v>212</v>
      </c>
      <c r="B214" s="10" t="s">
        <v>322</v>
      </c>
      <c r="C214" s="10" t="s">
        <v>322</v>
      </c>
      <c r="D214" s="10" t="s">
        <v>106</v>
      </c>
      <c r="E214" s="10">
        <v>1</v>
      </c>
      <c r="F214" s="10"/>
      <c r="G214" s="10"/>
      <c r="H214" s="10"/>
      <c r="I214" s="10">
        <v>3</v>
      </c>
      <c r="J214" s="10">
        <v>3</v>
      </c>
      <c r="K214" s="10"/>
      <c r="L214" s="10"/>
      <c r="M214" s="10">
        <v>10</v>
      </c>
      <c r="N214" s="10"/>
      <c r="O214" s="10">
        <v>29</v>
      </c>
      <c r="P214" s="10">
        <v>14</v>
      </c>
      <c r="Q214" s="10"/>
      <c r="R214" s="10"/>
      <c r="S214" s="10"/>
      <c r="T214" s="10">
        <v>13</v>
      </c>
      <c r="U214" s="10"/>
      <c r="V214" s="10"/>
      <c r="W214" s="10"/>
      <c r="X214" s="10">
        <v>2</v>
      </c>
      <c r="Y214" s="10">
        <v>3</v>
      </c>
      <c r="Z214" s="10"/>
      <c r="AA214" s="10"/>
      <c r="AB214" s="10">
        <v>5</v>
      </c>
      <c r="AC214" s="10"/>
      <c r="AD214" s="10"/>
      <c r="AE214" s="10"/>
      <c r="AF214" s="10"/>
      <c r="AG214" s="10">
        <v>3</v>
      </c>
      <c r="AH214" s="10"/>
      <c r="AI214" s="10"/>
      <c r="AJ214" s="10"/>
      <c r="AK214" s="10"/>
      <c r="AL214" s="10">
        <v>3</v>
      </c>
      <c r="AM214" s="10">
        <v>6</v>
      </c>
      <c r="AN214" s="10"/>
      <c r="AO214" s="10"/>
      <c r="AP214" s="10"/>
      <c r="AQ214" s="10"/>
      <c r="AR214" s="10">
        <v>3</v>
      </c>
      <c r="AS214" s="10"/>
      <c r="AT214" s="10">
        <v>10</v>
      </c>
      <c r="AU214" s="10"/>
      <c r="AV214" s="10">
        <v>2</v>
      </c>
      <c r="AW214" s="10">
        <v>2</v>
      </c>
      <c r="AX214" s="10"/>
      <c r="AY214" s="10"/>
      <c r="AZ214" s="10"/>
      <c r="BA214" s="10"/>
      <c r="BB214" s="10"/>
      <c r="BC214" s="10"/>
      <c r="BD214" s="10">
        <v>5</v>
      </c>
      <c r="BE214" s="10"/>
      <c r="BF214" s="10">
        <v>18</v>
      </c>
      <c r="BG214" s="10"/>
      <c r="BH214" s="10"/>
      <c r="BI214" s="10"/>
      <c r="BJ214" s="10">
        <v>15</v>
      </c>
      <c r="BK214" s="10"/>
      <c r="BL214" s="10">
        <v>6</v>
      </c>
      <c r="BM214" s="10"/>
      <c r="BN214" s="10"/>
      <c r="BO214" s="10">
        <v>40</v>
      </c>
      <c r="BP214" s="10"/>
      <c r="BQ214" s="10">
        <v>25</v>
      </c>
      <c r="BR214" s="10"/>
      <c r="BS214" s="10"/>
      <c r="BT214" s="10"/>
      <c r="BU214" s="10">
        <v>5</v>
      </c>
      <c r="BV214" s="10"/>
      <c r="BW214" s="10">
        <v>40</v>
      </c>
      <c r="BX214" s="10"/>
      <c r="BY214" s="10">
        <v>10</v>
      </c>
      <c r="BZ214" s="10"/>
      <c r="CA214" s="10"/>
      <c r="CB214" s="10">
        <v>8</v>
      </c>
      <c r="CC214" s="10"/>
      <c r="CD214" s="10"/>
      <c r="CE214" s="10">
        <v>40</v>
      </c>
      <c r="CF214" s="10"/>
      <c r="CG214" s="10"/>
      <c r="CH214" s="10">
        <v>3</v>
      </c>
      <c r="CI214" s="10">
        <v>10</v>
      </c>
      <c r="CJ214" s="10"/>
      <c r="CK214" s="10">
        <v>5</v>
      </c>
      <c r="CL214" s="10">
        <v>9</v>
      </c>
      <c r="CM214" s="10"/>
      <c r="CN214" s="10"/>
      <c r="CO214" s="10"/>
      <c r="CP214" s="10"/>
      <c r="CQ214" s="11">
        <v>351</v>
      </c>
      <c r="CR214" s="11"/>
      <c r="CS214" s="11"/>
      <c r="CT214" s="11"/>
      <c r="CU214" s="11">
        <f t="shared" si="6"/>
        <v>351</v>
      </c>
      <c r="CV214" s="12">
        <v>217.59</v>
      </c>
      <c r="CW214" s="12">
        <f t="shared" si="7"/>
        <v>76374.09</v>
      </c>
      <c r="CX214" s="12">
        <v>0</v>
      </c>
      <c r="CY214" s="12"/>
    </row>
    <row r="215" spans="1:103" x14ac:dyDescent="0.25">
      <c r="A215" s="10">
        <v>213</v>
      </c>
      <c r="B215" s="10" t="s">
        <v>323</v>
      </c>
      <c r="C215" s="10" t="s">
        <v>323</v>
      </c>
      <c r="D215" s="10" t="s">
        <v>106</v>
      </c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>
        <v>11</v>
      </c>
      <c r="P215" s="10"/>
      <c r="Q215" s="10"/>
      <c r="R215" s="10"/>
      <c r="S215" s="10"/>
      <c r="T215" s="10">
        <v>10</v>
      </c>
      <c r="U215" s="10"/>
      <c r="V215" s="10"/>
      <c r="W215" s="10"/>
      <c r="X215" s="10"/>
      <c r="Y215" s="10"/>
      <c r="Z215" s="10"/>
      <c r="AA215" s="10">
        <v>3</v>
      </c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>
        <v>4</v>
      </c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>
        <v>7</v>
      </c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>
        <v>10</v>
      </c>
      <c r="BW215" s="10"/>
      <c r="BX215" s="10"/>
      <c r="BY215" s="10">
        <v>50</v>
      </c>
      <c r="BZ215" s="10"/>
      <c r="CA215" s="10"/>
      <c r="CB215" s="10"/>
      <c r="CC215" s="10">
        <v>17</v>
      </c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>
        <v>15</v>
      </c>
      <c r="CP215" s="10">
        <v>6</v>
      </c>
      <c r="CQ215" s="11">
        <v>133</v>
      </c>
      <c r="CR215" s="11"/>
      <c r="CS215" s="11"/>
      <c r="CT215" s="11">
        <v>133</v>
      </c>
      <c r="CU215" s="11">
        <f t="shared" si="6"/>
        <v>0</v>
      </c>
      <c r="CV215" s="12">
        <v>138.88999999999999</v>
      </c>
      <c r="CW215" s="12">
        <f t="shared" si="7"/>
        <v>0</v>
      </c>
      <c r="CX215" s="12">
        <v>125</v>
      </c>
      <c r="CY215" s="12">
        <f>CX215*CT215</f>
        <v>16625</v>
      </c>
    </row>
    <row r="216" spans="1:103" x14ac:dyDescent="0.25">
      <c r="A216" s="10">
        <v>214</v>
      </c>
      <c r="B216" s="10" t="s">
        <v>324</v>
      </c>
      <c r="C216" s="10" t="s">
        <v>324</v>
      </c>
      <c r="D216" s="10" t="s">
        <v>106</v>
      </c>
      <c r="E216" s="10">
        <v>35</v>
      </c>
      <c r="F216" s="10"/>
      <c r="G216" s="10"/>
      <c r="H216" s="10">
        <v>15</v>
      </c>
      <c r="I216" s="10"/>
      <c r="J216" s="10"/>
      <c r="K216" s="10"/>
      <c r="L216" s="10"/>
      <c r="M216" s="10">
        <v>55</v>
      </c>
      <c r="N216" s="10"/>
      <c r="O216" s="10">
        <v>18</v>
      </c>
      <c r="P216" s="10">
        <v>5</v>
      </c>
      <c r="Q216" s="10"/>
      <c r="R216" s="10"/>
      <c r="S216" s="10">
        <v>120</v>
      </c>
      <c r="T216" s="10">
        <v>13</v>
      </c>
      <c r="U216" s="10"/>
      <c r="V216" s="10">
        <v>10</v>
      </c>
      <c r="W216" s="10"/>
      <c r="X216" s="10"/>
      <c r="Y216" s="10"/>
      <c r="Z216" s="10">
        <v>20</v>
      </c>
      <c r="AA216" s="10"/>
      <c r="AB216" s="10"/>
      <c r="AC216" s="10"/>
      <c r="AD216" s="10"/>
      <c r="AE216" s="10"/>
      <c r="AF216" s="10">
        <v>310</v>
      </c>
      <c r="AG216" s="10"/>
      <c r="AH216" s="10"/>
      <c r="AI216" s="10">
        <v>20</v>
      </c>
      <c r="AJ216" s="10"/>
      <c r="AK216" s="10"/>
      <c r="AL216" s="10"/>
      <c r="AM216" s="10"/>
      <c r="AN216" s="10"/>
      <c r="AO216" s="10"/>
      <c r="AP216" s="10">
        <v>10</v>
      </c>
      <c r="AQ216" s="10">
        <v>50</v>
      </c>
      <c r="AR216" s="10">
        <v>6</v>
      </c>
      <c r="AS216" s="10"/>
      <c r="AT216" s="10">
        <v>50</v>
      </c>
      <c r="AU216" s="10"/>
      <c r="AV216" s="10">
        <v>30</v>
      </c>
      <c r="AW216" s="10">
        <v>10</v>
      </c>
      <c r="AX216" s="10"/>
      <c r="AY216" s="10"/>
      <c r="AZ216" s="10"/>
      <c r="BA216" s="10"/>
      <c r="BB216" s="10"/>
      <c r="BC216" s="10"/>
      <c r="BD216" s="10"/>
      <c r="BE216" s="10"/>
      <c r="BF216" s="10">
        <v>12</v>
      </c>
      <c r="BG216" s="10"/>
      <c r="BH216" s="10"/>
      <c r="BI216" s="10">
        <v>8</v>
      </c>
      <c r="BJ216" s="10">
        <v>15</v>
      </c>
      <c r="BK216" s="10"/>
      <c r="BL216" s="10"/>
      <c r="BM216" s="10"/>
      <c r="BN216" s="10"/>
      <c r="BO216" s="10">
        <v>30</v>
      </c>
      <c r="BP216" s="10"/>
      <c r="BQ216" s="10"/>
      <c r="BR216" s="10">
        <v>50</v>
      </c>
      <c r="BS216" s="10"/>
      <c r="BT216" s="10"/>
      <c r="BU216" s="10">
        <v>15</v>
      </c>
      <c r="BV216" s="10">
        <v>20</v>
      </c>
      <c r="BW216" s="10">
        <v>70</v>
      </c>
      <c r="BX216" s="10"/>
      <c r="BY216" s="10">
        <v>50</v>
      </c>
      <c r="BZ216" s="10">
        <v>50</v>
      </c>
      <c r="CA216" s="10"/>
      <c r="CB216" s="10"/>
      <c r="CC216" s="10"/>
      <c r="CD216" s="10"/>
      <c r="CE216" s="10"/>
      <c r="CF216" s="10"/>
      <c r="CG216" s="10"/>
      <c r="CH216" s="10"/>
      <c r="CI216" s="10">
        <v>10</v>
      </c>
      <c r="CJ216" s="10"/>
      <c r="CK216" s="10"/>
      <c r="CL216" s="10">
        <v>150</v>
      </c>
      <c r="CM216" s="10">
        <v>1</v>
      </c>
      <c r="CN216" s="10"/>
      <c r="CO216" s="10"/>
      <c r="CP216" s="10">
        <v>2</v>
      </c>
      <c r="CQ216" s="11">
        <v>1260</v>
      </c>
      <c r="CR216" s="11"/>
      <c r="CS216" s="11"/>
      <c r="CT216" s="11">
        <v>1260</v>
      </c>
      <c r="CU216" s="11">
        <f t="shared" si="6"/>
        <v>0</v>
      </c>
      <c r="CV216" s="12">
        <v>166.67</v>
      </c>
      <c r="CW216" s="12">
        <f t="shared" si="7"/>
        <v>0</v>
      </c>
      <c r="CX216" s="12">
        <v>150</v>
      </c>
      <c r="CY216" s="12">
        <f>CX216*CT216</f>
        <v>189000</v>
      </c>
    </row>
    <row r="217" spans="1:103" x14ac:dyDescent="0.25">
      <c r="A217" s="10">
        <v>215</v>
      </c>
      <c r="B217" s="10" t="s">
        <v>325</v>
      </c>
      <c r="C217" s="10" t="s">
        <v>325</v>
      </c>
      <c r="D217" s="10" t="s">
        <v>106</v>
      </c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>
        <v>2</v>
      </c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>
        <v>2</v>
      </c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1">
        <v>4</v>
      </c>
      <c r="CR217" s="11"/>
      <c r="CS217" s="11"/>
      <c r="CT217" s="11">
        <v>4</v>
      </c>
      <c r="CU217" s="11">
        <f t="shared" si="6"/>
        <v>0</v>
      </c>
      <c r="CV217" s="12">
        <v>200</v>
      </c>
      <c r="CW217" s="12">
        <f t="shared" si="7"/>
        <v>0</v>
      </c>
      <c r="CX217" s="12">
        <v>180</v>
      </c>
      <c r="CY217" s="12">
        <f>CX217*CT217</f>
        <v>720</v>
      </c>
    </row>
    <row r="218" spans="1:103" x14ac:dyDescent="0.25">
      <c r="A218" s="10">
        <v>216</v>
      </c>
      <c r="B218" s="10" t="s">
        <v>326</v>
      </c>
      <c r="C218" s="10" t="s">
        <v>326</v>
      </c>
      <c r="D218" s="10" t="s">
        <v>106</v>
      </c>
      <c r="E218" s="10"/>
      <c r="F218" s="10"/>
      <c r="G218" s="10"/>
      <c r="H218" s="10">
        <v>10</v>
      </c>
      <c r="I218" s="10"/>
      <c r="J218" s="10">
        <v>2</v>
      </c>
      <c r="K218" s="10"/>
      <c r="L218" s="10"/>
      <c r="M218" s="10">
        <v>9</v>
      </c>
      <c r="N218" s="10"/>
      <c r="O218" s="10">
        <v>14</v>
      </c>
      <c r="P218" s="10"/>
      <c r="Q218" s="10"/>
      <c r="R218" s="10"/>
      <c r="S218" s="10">
        <v>2</v>
      </c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>
        <v>100</v>
      </c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>
        <v>5</v>
      </c>
      <c r="BS218" s="10"/>
      <c r="BT218" s="10"/>
      <c r="BU218" s="10">
        <v>1</v>
      </c>
      <c r="BV218" s="10">
        <v>2</v>
      </c>
      <c r="BW218" s="10"/>
      <c r="BX218" s="10"/>
      <c r="BY218" s="10"/>
      <c r="BZ218" s="10">
        <v>1</v>
      </c>
      <c r="CA218" s="10"/>
      <c r="CB218" s="10"/>
      <c r="CC218" s="10"/>
      <c r="CD218" s="10">
        <v>10</v>
      </c>
      <c r="CE218" s="10"/>
      <c r="CF218" s="10"/>
      <c r="CG218" s="10"/>
      <c r="CH218" s="10">
        <v>1</v>
      </c>
      <c r="CI218" s="10"/>
      <c r="CJ218" s="10"/>
      <c r="CK218" s="10"/>
      <c r="CL218" s="10">
        <v>10</v>
      </c>
      <c r="CM218" s="10"/>
      <c r="CN218" s="10"/>
      <c r="CO218" s="10"/>
      <c r="CP218" s="10"/>
      <c r="CQ218" s="11">
        <v>167</v>
      </c>
      <c r="CR218" s="11"/>
      <c r="CS218" s="11"/>
      <c r="CT218" s="11">
        <v>45</v>
      </c>
      <c r="CU218" s="11">
        <f t="shared" si="6"/>
        <v>122</v>
      </c>
      <c r="CV218" s="12">
        <v>194.44</v>
      </c>
      <c r="CW218" s="12">
        <f>CV218*CU218</f>
        <v>23721.68</v>
      </c>
      <c r="CX218" s="12">
        <v>175</v>
      </c>
      <c r="CY218" s="12">
        <f>CX218*CT218</f>
        <v>7875</v>
      </c>
    </row>
    <row r="219" spans="1:103" hidden="1" x14ac:dyDescent="0.25">
      <c r="A219" s="10">
        <v>217</v>
      </c>
      <c r="B219" s="10" t="s">
        <v>327</v>
      </c>
      <c r="C219" s="10" t="s">
        <v>327</v>
      </c>
      <c r="D219" s="10" t="s">
        <v>106</v>
      </c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>
        <v>2</v>
      </c>
      <c r="P219" s="10"/>
      <c r="Q219" s="10"/>
      <c r="R219" s="10">
        <v>1</v>
      </c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>
        <v>26</v>
      </c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>
        <v>3</v>
      </c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>
        <v>11</v>
      </c>
      <c r="CM219" s="10"/>
      <c r="CN219" s="10"/>
      <c r="CO219" s="10"/>
      <c r="CP219" s="10"/>
      <c r="CQ219" s="11">
        <v>43</v>
      </c>
      <c r="CR219" s="11"/>
      <c r="CS219" s="11"/>
      <c r="CT219" s="11"/>
      <c r="CU219" s="11">
        <f t="shared" si="6"/>
        <v>43</v>
      </c>
      <c r="CV219" s="12">
        <v>1111.1099999999999</v>
      </c>
      <c r="CW219" s="12">
        <f t="shared" si="7"/>
        <v>47777.729999999996</v>
      </c>
      <c r="CX219" s="12">
        <v>0</v>
      </c>
      <c r="CY219" s="12"/>
    </row>
    <row r="220" spans="1:103" hidden="1" x14ac:dyDescent="0.25">
      <c r="A220" s="10">
        <v>218</v>
      </c>
      <c r="B220" s="10" t="s">
        <v>328</v>
      </c>
      <c r="C220" s="10" t="s">
        <v>328</v>
      </c>
      <c r="D220" s="10" t="s">
        <v>106</v>
      </c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>
        <v>2</v>
      </c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>
        <v>1</v>
      </c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>
        <v>3</v>
      </c>
      <c r="CM220" s="10"/>
      <c r="CN220" s="10"/>
      <c r="CO220" s="10"/>
      <c r="CP220" s="10"/>
      <c r="CQ220" s="11">
        <v>6</v>
      </c>
      <c r="CR220" s="11"/>
      <c r="CS220" s="11"/>
      <c r="CT220" s="11"/>
      <c r="CU220" s="11">
        <f t="shared" si="6"/>
        <v>6</v>
      </c>
      <c r="CV220" s="12">
        <v>1027.78</v>
      </c>
      <c r="CW220" s="12">
        <f t="shared" si="7"/>
        <v>6166.68</v>
      </c>
      <c r="CX220" s="12">
        <v>0</v>
      </c>
      <c r="CY220" s="12"/>
    </row>
    <row r="221" spans="1:103" hidden="1" x14ac:dyDescent="0.25">
      <c r="A221" s="10">
        <v>219</v>
      </c>
      <c r="B221" s="10" t="s">
        <v>329</v>
      </c>
      <c r="C221" s="10" t="s">
        <v>329</v>
      </c>
      <c r="D221" s="10" t="s">
        <v>106</v>
      </c>
      <c r="E221" s="10"/>
      <c r="F221" s="10"/>
      <c r="G221" s="10"/>
      <c r="H221" s="10">
        <v>6</v>
      </c>
      <c r="I221" s="10"/>
      <c r="J221" s="10"/>
      <c r="K221" s="10"/>
      <c r="L221" s="10"/>
      <c r="M221" s="10"/>
      <c r="N221" s="10"/>
      <c r="O221" s="10">
        <v>4</v>
      </c>
      <c r="P221" s="10">
        <v>10</v>
      </c>
      <c r="Q221" s="10"/>
      <c r="R221" s="10"/>
      <c r="S221" s="10"/>
      <c r="T221" s="10"/>
      <c r="U221" s="10">
        <v>20</v>
      </c>
      <c r="V221" s="10">
        <v>2</v>
      </c>
      <c r="W221" s="10"/>
      <c r="X221" s="10"/>
      <c r="Y221" s="10"/>
      <c r="Z221" s="10">
        <v>2</v>
      </c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>
        <v>10</v>
      </c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>
        <v>6</v>
      </c>
      <c r="AY221" s="10"/>
      <c r="AZ221" s="10"/>
      <c r="BA221" s="10"/>
      <c r="BB221" s="10"/>
      <c r="BC221" s="10">
        <v>1</v>
      </c>
      <c r="BD221" s="10"/>
      <c r="BE221" s="10"/>
      <c r="BF221" s="10">
        <v>16</v>
      </c>
      <c r="BG221" s="10"/>
      <c r="BH221" s="10">
        <v>34</v>
      </c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>
        <v>25</v>
      </c>
      <c r="BX221" s="10"/>
      <c r="BY221" s="10"/>
      <c r="BZ221" s="10">
        <v>1</v>
      </c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>
        <v>21</v>
      </c>
      <c r="CM221" s="10"/>
      <c r="CN221" s="10"/>
      <c r="CO221" s="10"/>
      <c r="CP221" s="10"/>
      <c r="CQ221" s="11">
        <v>158</v>
      </c>
      <c r="CR221" s="11"/>
      <c r="CS221" s="11"/>
      <c r="CT221" s="11"/>
      <c r="CU221" s="11">
        <f t="shared" si="6"/>
        <v>158</v>
      </c>
      <c r="CV221" s="12">
        <v>1018.52</v>
      </c>
      <c r="CW221" s="12">
        <f t="shared" si="7"/>
        <v>160926.16</v>
      </c>
      <c r="CX221" s="12">
        <v>0</v>
      </c>
      <c r="CY221" s="12"/>
    </row>
    <row r="222" spans="1:103" hidden="1" x14ac:dyDescent="0.25">
      <c r="A222" s="10">
        <v>220</v>
      </c>
      <c r="B222" s="10" t="s">
        <v>330</v>
      </c>
      <c r="C222" s="10" t="s">
        <v>330</v>
      </c>
      <c r="D222" s="10" t="s">
        <v>106</v>
      </c>
      <c r="E222" s="10"/>
      <c r="F222" s="10"/>
      <c r="G222" s="10"/>
      <c r="H222" s="10"/>
      <c r="I222" s="10">
        <v>2</v>
      </c>
      <c r="J222" s="10"/>
      <c r="K222" s="10"/>
      <c r="L222" s="10"/>
      <c r="M222" s="10"/>
      <c r="N222" s="10"/>
      <c r="O222" s="10">
        <v>14</v>
      </c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>
        <v>4</v>
      </c>
      <c r="CM222" s="10"/>
      <c r="CN222" s="10"/>
      <c r="CO222" s="10"/>
      <c r="CP222" s="10"/>
      <c r="CQ222" s="11">
        <v>20</v>
      </c>
      <c r="CR222" s="11"/>
      <c r="CS222" s="11"/>
      <c r="CT222" s="11"/>
      <c r="CU222" s="11">
        <f t="shared" si="6"/>
        <v>20</v>
      </c>
      <c r="CV222" s="12">
        <v>1788.89</v>
      </c>
      <c r="CW222" s="12">
        <f t="shared" si="7"/>
        <v>35777.800000000003</v>
      </c>
      <c r="CX222" s="12">
        <v>0</v>
      </c>
      <c r="CY222" s="12"/>
    </row>
    <row r="223" spans="1:103" hidden="1" x14ac:dyDescent="0.25">
      <c r="A223" s="10">
        <v>221</v>
      </c>
      <c r="B223" s="10" t="s">
        <v>331</v>
      </c>
      <c r="C223" s="10" t="s">
        <v>331</v>
      </c>
      <c r="D223" s="10" t="s">
        <v>106</v>
      </c>
      <c r="E223" s="10">
        <v>31</v>
      </c>
      <c r="F223" s="10"/>
      <c r="G223" s="10"/>
      <c r="H223" s="10"/>
      <c r="I223" s="10"/>
      <c r="J223" s="10"/>
      <c r="K223" s="10"/>
      <c r="L223" s="10">
        <v>20</v>
      </c>
      <c r="M223" s="10"/>
      <c r="N223" s="10"/>
      <c r="O223" s="10">
        <v>15</v>
      </c>
      <c r="P223" s="10"/>
      <c r="Q223" s="10">
        <v>30</v>
      </c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>
        <v>10</v>
      </c>
      <c r="AG223" s="10"/>
      <c r="AH223" s="10">
        <v>6</v>
      </c>
      <c r="AI223" s="10"/>
      <c r="AJ223" s="10"/>
      <c r="AK223" s="10"/>
      <c r="AL223" s="10"/>
      <c r="AM223" s="10">
        <v>1</v>
      </c>
      <c r="AN223" s="10"/>
      <c r="AO223" s="10"/>
      <c r="AP223" s="10"/>
      <c r="AQ223" s="10"/>
      <c r="AR223" s="10">
        <v>4</v>
      </c>
      <c r="AS223" s="10">
        <v>10</v>
      </c>
      <c r="AT223" s="10"/>
      <c r="AU223" s="10"/>
      <c r="AV223" s="10"/>
      <c r="AW223" s="10"/>
      <c r="AX223" s="10">
        <v>2</v>
      </c>
      <c r="AY223" s="10"/>
      <c r="AZ223" s="10"/>
      <c r="BA223" s="10"/>
      <c r="BB223" s="10"/>
      <c r="BC223" s="10">
        <v>1</v>
      </c>
      <c r="BD223" s="10"/>
      <c r="BE223" s="10">
        <v>12</v>
      </c>
      <c r="BF223" s="10">
        <v>6</v>
      </c>
      <c r="BG223" s="10"/>
      <c r="BH223" s="10"/>
      <c r="BI223" s="10">
        <v>1</v>
      </c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>
        <v>20</v>
      </c>
      <c r="CC223" s="10"/>
      <c r="CD223" s="10"/>
      <c r="CE223" s="10"/>
      <c r="CF223" s="10"/>
      <c r="CG223" s="10"/>
      <c r="CH223" s="10"/>
      <c r="CI223" s="10"/>
      <c r="CJ223" s="10"/>
      <c r="CK223" s="10"/>
      <c r="CL223" s="10">
        <v>1</v>
      </c>
      <c r="CM223" s="10"/>
      <c r="CN223" s="10"/>
      <c r="CO223" s="10"/>
      <c r="CP223" s="10"/>
      <c r="CQ223" s="11">
        <v>170</v>
      </c>
      <c r="CR223" s="11"/>
      <c r="CS223" s="11"/>
      <c r="CT223" s="11"/>
      <c r="CU223" s="11">
        <f t="shared" si="6"/>
        <v>170</v>
      </c>
      <c r="CV223" s="12">
        <v>1287.04</v>
      </c>
      <c r="CW223" s="12">
        <f t="shared" si="7"/>
        <v>218796.79999999999</v>
      </c>
      <c r="CX223" s="12">
        <v>0</v>
      </c>
      <c r="CY223" s="12"/>
    </row>
    <row r="224" spans="1:103" hidden="1" x14ac:dyDescent="0.25">
      <c r="A224" s="10">
        <v>222</v>
      </c>
      <c r="B224" s="10" t="s">
        <v>332</v>
      </c>
      <c r="C224" s="10" t="s">
        <v>332</v>
      </c>
      <c r="D224" s="10" t="s">
        <v>106</v>
      </c>
      <c r="E224" s="10"/>
      <c r="F224" s="10"/>
      <c r="G224" s="10"/>
      <c r="H224" s="10"/>
      <c r="I224" s="10">
        <v>2</v>
      </c>
      <c r="J224" s="10"/>
      <c r="K224" s="10"/>
      <c r="L224" s="10"/>
      <c r="M224" s="10"/>
      <c r="N224" s="10"/>
      <c r="O224" s="10">
        <v>6</v>
      </c>
      <c r="P224" s="10"/>
      <c r="Q224" s="10">
        <v>2</v>
      </c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>
        <v>1</v>
      </c>
      <c r="AQ224" s="10">
        <v>1</v>
      </c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>
        <v>2</v>
      </c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1">
        <v>14</v>
      </c>
      <c r="CR224" s="11"/>
      <c r="CS224" s="11"/>
      <c r="CT224" s="11"/>
      <c r="CU224" s="11">
        <f t="shared" si="6"/>
        <v>14</v>
      </c>
      <c r="CV224" s="12">
        <v>1666.67</v>
      </c>
      <c r="CW224" s="12">
        <f t="shared" si="7"/>
        <v>23333.38</v>
      </c>
      <c r="CX224" s="12">
        <v>0</v>
      </c>
      <c r="CY224" s="12"/>
    </row>
    <row r="225" spans="1:103" x14ac:dyDescent="0.25">
      <c r="A225" s="10">
        <v>223</v>
      </c>
      <c r="B225" s="10" t="s">
        <v>333</v>
      </c>
      <c r="C225" s="10" t="s">
        <v>333</v>
      </c>
      <c r="D225" s="10" t="s">
        <v>106</v>
      </c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>
        <v>5</v>
      </c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>
        <v>3</v>
      </c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1">
        <v>8</v>
      </c>
      <c r="CR225" s="11"/>
      <c r="CS225" s="11"/>
      <c r="CT225" s="11">
        <v>8</v>
      </c>
      <c r="CU225" s="11">
        <f t="shared" si="6"/>
        <v>0</v>
      </c>
      <c r="CV225" s="12">
        <v>38022.22</v>
      </c>
      <c r="CW225" s="12">
        <f t="shared" si="7"/>
        <v>0</v>
      </c>
      <c r="CX225" s="12">
        <v>34220</v>
      </c>
      <c r="CY225" s="12">
        <f>CX225*CT225</f>
        <v>273760</v>
      </c>
    </row>
    <row r="226" spans="1:103" hidden="1" x14ac:dyDescent="0.25">
      <c r="A226" s="10">
        <v>224</v>
      </c>
      <c r="B226" s="10" t="s">
        <v>334</v>
      </c>
      <c r="C226" s="10" t="s">
        <v>334</v>
      </c>
      <c r="D226" s="10" t="s">
        <v>106</v>
      </c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1"/>
      <c r="CR226" s="11"/>
      <c r="CS226" s="11"/>
      <c r="CT226" s="11"/>
      <c r="CU226" s="11">
        <f t="shared" si="6"/>
        <v>0</v>
      </c>
      <c r="CV226" s="12">
        <v>66917.78</v>
      </c>
      <c r="CW226" s="12">
        <f t="shared" si="7"/>
        <v>0</v>
      </c>
      <c r="CX226" s="12">
        <v>0</v>
      </c>
      <c r="CY226" s="12"/>
    </row>
    <row r="227" spans="1:103" hidden="1" x14ac:dyDescent="0.25">
      <c r="A227" s="10">
        <v>225</v>
      </c>
      <c r="B227" s="10" t="s">
        <v>335</v>
      </c>
      <c r="C227" s="10" t="s">
        <v>335</v>
      </c>
      <c r="D227" s="10" t="s">
        <v>106</v>
      </c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1"/>
      <c r="CR227" s="11"/>
      <c r="CS227" s="11"/>
      <c r="CT227" s="11"/>
      <c r="CU227" s="11">
        <f t="shared" si="6"/>
        <v>0</v>
      </c>
      <c r="CV227" s="12">
        <v>48455.56</v>
      </c>
      <c r="CW227" s="12">
        <f t="shared" si="7"/>
        <v>0</v>
      </c>
      <c r="CX227" s="12">
        <v>0</v>
      </c>
      <c r="CY227" s="12"/>
    </row>
    <row r="228" spans="1:103" hidden="1" x14ac:dyDescent="0.25">
      <c r="A228" s="10">
        <v>226</v>
      </c>
      <c r="B228" s="10" t="s">
        <v>336</v>
      </c>
      <c r="C228" s="10" t="s">
        <v>336</v>
      </c>
      <c r="D228" s="10" t="s">
        <v>106</v>
      </c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>
        <v>1</v>
      </c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1">
        <v>1</v>
      </c>
      <c r="CR228" s="11"/>
      <c r="CS228" s="11"/>
      <c r="CT228" s="11"/>
      <c r="CU228" s="11">
        <f t="shared" si="6"/>
        <v>1</v>
      </c>
      <c r="CV228" s="12">
        <v>185184.44</v>
      </c>
      <c r="CW228" s="12">
        <f t="shared" si="7"/>
        <v>185184.44</v>
      </c>
      <c r="CX228" s="12">
        <v>0</v>
      </c>
      <c r="CY228" s="12"/>
    </row>
    <row r="229" spans="1:103" hidden="1" x14ac:dyDescent="0.25">
      <c r="A229" s="10">
        <v>227</v>
      </c>
      <c r="B229" s="10" t="s">
        <v>337</v>
      </c>
      <c r="C229" s="10" t="s">
        <v>337</v>
      </c>
      <c r="D229" s="10" t="s">
        <v>106</v>
      </c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1"/>
      <c r="CR229" s="11"/>
      <c r="CS229" s="11"/>
      <c r="CT229" s="11"/>
      <c r="CU229" s="11">
        <f t="shared" si="6"/>
        <v>0</v>
      </c>
      <c r="CV229" s="12">
        <v>277777.78000000003</v>
      </c>
      <c r="CW229" s="12">
        <f t="shared" si="7"/>
        <v>0</v>
      </c>
      <c r="CX229" s="12">
        <v>0</v>
      </c>
      <c r="CY229" s="12"/>
    </row>
    <row r="230" spans="1:103" hidden="1" x14ac:dyDescent="0.25">
      <c r="A230" s="10">
        <v>228</v>
      </c>
      <c r="B230" s="10" t="s">
        <v>338</v>
      </c>
      <c r="C230" s="10" t="s">
        <v>338</v>
      </c>
      <c r="D230" s="10" t="s">
        <v>106</v>
      </c>
      <c r="E230" s="10">
        <v>1</v>
      </c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1">
        <v>1</v>
      </c>
      <c r="CR230" s="11"/>
      <c r="CS230" s="11"/>
      <c r="CT230" s="11"/>
      <c r="CU230" s="11">
        <f t="shared" si="6"/>
        <v>1</v>
      </c>
      <c r="CV230" s="12">
        <v>36896.67</v>
      </c>
      <c r="CW230" s="12">
        <f t="shared" si="7"/>
        <v>36896.67</v>
      </c>
      <c r="CX230" s="12">
        <v>0</v>
      </c>
      <c r="CY230" s="12"/>
    </row>
    <row r="231" spans="1:103" x14ac:dyDescent="0.25">
      <c r="A231" s="10">
        <v>229</v>
      </c>
      <c r="B231" s="10" t="s">
        <v>339</v>
      </c>
      <c r="C231" s="10" t="s">
        <v>339</v>
      </c>
      <c r="D231" s="10" t="s">
        <v>106</v>
      </c>
      <c r="E231" s="10"/>
      <c r="F231" s="10"/>
      <c r="G231" s="10"/>
      <c r="H231" s="10"/>
      <c r="I231" s="10"/>
      <c r="J231" s="10"/>
      <c r="K231" s="10"/>
      <c r="L231" s="10"/>
      <c r="M231" s="10">
        <v>1</v>
      </c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1">
        <v>1</v>
      </c>
      <c r="CR231" s="11"/>
      <c r="CS231" s="11"/>
      <c r="CT231" s="11">
        <v>1</v>
      </c>
      <c r="CU231" s="11">
        <f t="shared" si="6"/>
        <v>0</v>
      </c>
      <c r="CV231" s="12">
        <v>62222.22</v>
      </c>
      <c r="CW231" s="12">
        <f t="shared" si="7"/>
        <v>0</v>
      </c>
      <c r="CX231" s="12">
        <v>56000</v>
      </c>
      <c r="CY231" s="12">
        <f>CX231*CT231</f>
        <v>56000</v>
      </c>
    </row>
    <row r="232" spans="1:103" hidden="1" x14ac:dyDescent="0.25">
      <c r="A232" s="10">
        <v>230</v>
      </c>
      <c r="B232" s="10" t="s">
        <v>340</v>
      </c>
      <c r="C232" s="10" t="s">
        <v>340</v>
      </c>
      <c r="D232" s="10" t="s">
        <v>106</v>
      </c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>
        <v>2</v>
      </c>
      <c r="P232" s="10">
        <v>3</v>
      </c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>
        <v>10</v>
      </c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1">
        <v>15</v>
      </c>
      <c r="CR232" s="11"/>
      <c r="CS232" s="11"/>
      <c r="CT232" s="11"/>
      <c r="CU232" s="11">
        <f t="shared" si="6"/>
        <v>15</v>
      </c>
      <c r="CV232" s="12">
        <v>82222.22</v>
      </c>
      <c r="CW232" s="12">
        <f t="shared" si="7"/>
        <v>1233333.3</v>
      </c>
      <c r="CX232" s="12">
        <v>0</v>
      </c>
      <c r="CY232" s="12"/>
    </row>
    <row r="233" spans="1:103" hidden="1" x14ac:dyDescent="0.25">
      <c r="A233" s="10">
        <v>231</v>
      </c>
      <c r="B233" s="10" t="s">
        <v>341</v>
      </c>
      <c r="C233" s="10" t="s">
        <v>341</v>
      </c>
      <c r="D233" s="10" t="s">
        <v>106</v>
      </c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>
        <v>1</v>
      </c>
      <c r="CO233" s="10"/>
      <c r="CP233" s="10"/>
      <c r="CQ233" s="11">
        <v>1</v>
      </c>
      <c r="CR233" s="11"/>
      <c r="CS233" s="11"/>
      <c r="CT233" s="11"/>
      <c r="CU233" s="11">
        <f t="shared" si="6"/>
        <v>1</v>
      </c>
      <c r="CV233" s="12">
        <v>268518.89</v>
      </c>
      <c r="CW233" s="12">
        <f t="shared" si="7"/>
        <v>268518.89</v>
      </c>
      <c r="CX233" s="12">
        <v>0</v>
      </c>
      <c r="CY233" s="12"/>
    </row>
    <row r="234" spans="1:103" hidden="1" x14ac:dyDescent="0.25">
      <c r="A234" s="10">
        <v>232</v>
      </c>
      <c r="B234" s="10" t="s">
        <v>342</v>
      </c>
      <c r="C234" s="10" t="s">
        <v>342</v>
      </c>
      <c r="D234" s="10" t="s">
        <v>106</v>
      </c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1"/>
      <c r="CR234" s="11"/>
      <c r="CS234" s="11"/>
      <c r="CT234" s="11"/>
      <c r="CU234" s="11">
        <f t="shared" si="6"/>
        <v>0</v>
      </c>
      <c r="CV234" s="12">
        <v>413396.67</v>
      </c>
      <c r="CW234" s="12">
        <f t="shared" si="7"/>
        <v>0</v>
      </c>
      <c r="CX234" s="12">
        <v>0</v>
      </c>
      <c r="CY234" s="12"/>
    </row>
    <row r="235" spans="1:103" hidden="1" x14ac:dyDescent="0.25">
      <c r="A235" s="10">
        <v>233</v>
      </c>
      <c r="B235" s="10" t="s">
        <v>343</v>
      </c>
      <c r="C235" s="10" t="s">
        <v>343</v>
      </c>
      <c r="D235" s="10" t="s">
        <v>106</v>
      </c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1"/>
      <c r="CR235" s="11"/>
      <c r="CS235" s="11"/>
      <c r="CT235" s="11"/>
      <c r="CU235" s="11">
        <f t="shared" si="6"/>
        <v>0</v>
      </c>
      <c r="CV235" s="12">
        <v>629630</v>
      </c>
      <c r="CW235" s="12">
        <f t="shared" si="7"/>
        <v>0</v>
      </c>
      <c r="CX235" s="12">
        <v>0</v>
      </c>
      <c r="CY235" s="12"/>
    </row>
    <row r="236" spans="1:103" hidden="1" x14ac:dyDescent="0.25">
      <c r="A236" s="10">
        <v>234</v>
      </c>
      <c r="B236" s="10" t="s">
        <v>344</v>
      </c>
      <c r="C236" s="10" t="s">
        <v>344</v>
      </c>
      <c r="D236" s="10" t="s">
        <v>106</v>
      </c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1"/>
      <c r="CR236" s="11"/>
      <c r="CS236" s="11"/>
      <c r="CT236" s="11"/>
      <c r="CU236" s="11">
        <f t="shared" si="6"/>
        <v>0</v>
      </c>
      <c r="CV236" s="12">
        <v>759260</v>
      </c>
      <c r="CW236" s="12">
        <f t="shared" si="7"/>
        <v>0</v>
      </c>
      <c r="CX236" s="12">
        <v>0</v>
      </c>
      <c r="CY236" s="12"/>
    </row>
    <row r="237" spans="1:103" hidden="1" x14ac:dyDescent="0.25">
      <c r="A237" s="10">
        <v>235</v>
      </c>
      <c r="B237" s="10" t="s">
        <v>345</v>
      </c>
      <c r="C237" s="10" t="s">
        <v>345</v>
      </c>
      <c r="D237" s="10" t="s">
        <v>106</v>
      </c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1"/>
      <c r="CR237" s="11"/>
      <c r="CS237" s="11"/>
      <c r="CT237" s="11"/>
      <c r="CU237" s="11">
        <f t="shared" si="6"/>
        <v>0</v>
      </c>
      <c r="CV237" s="12">
        <v>977225.56</v>
      </c>
      <c r="CW237" s="12">
        <f t="shared" si="7"/>
        <v>0</v>
      </c>
      <c r="CX237" s="12">
        <v>0</v>
      </c>
      <c r="CY237" s="12"/>
    </row>
    <row r="238" spans="1:103" hidden="1" x14ac:dyDescent="0.25">
      <c r="A238" s="10">
        <v>236</v>
      </c>
      <c r="B238" s="10" t="s">
        <v>346</v>
      </c>
      <c r="C238" s="10" t="s">
        <v>346</v>
      </c>
      <c r="D238" s="10" t="s">
        <v>106</v>
      </c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1"/>
      <c r="CR238" s="11"/>
      <c r="CS238" s="11"/>
      <c r="CT238" s="11"/>
      <c r="CU238" s="11">
        <f t="shared" si="6"/>
        <v>0</v>
      </c>
      <c r="CV238" s="12">
        <v>883110.19</v>
      </c>
      <c r="CW238" s="12">
        <f t="shared" si="7"/>
        <v>0</v>
      </c>
      <c r="CX238" s="12">
        <v>0</v>
      </c>
      <c r="CY238" s="12"/>
    </row>
    <row r="239" spans="1:103" hidden="1" x14ac:dyDescent="0.25">
      <c r="A239" s="10">
        <v>237</v>
      </c>
      <c r="B239" s="10" t="s">
        <v>347</v>
      </c>
      <c r="C239" s="10" t="s">
        <v>347</v>
      </c>
      <c r="D239" s="10" t="s">
        <v>106</v>
      </c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>
        <v>1</v>
      </c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1">
        <v>1</v>
      </c>
      <c r="CR239" s="11"/>
      <c r="CS239" s="11"/>
      <c r="CT239" s="11"/>
      <c r="CU239" s="11">
        <f t="shared" si="6"/>
        <v>1</v>
      </c>
      <c r="CV239" s="12">
        <v>248666.67</v>
      </c>
      <c r="CW239" s="12">
        <f t="shared" si="7"/>
        <v>248666.67</v>
      </c>
      <c r="CX239" s="12">
        <v>0</v>
      </c>
      <c r="CY239" s="12"/>
    </row>
    <row r="240" spans="1:103" x14ac:dyDescent="0.25">
      <c r="A240" s="10">
        <v>238</v>
      </c>
      <c r="B240" s="10" t="s">
        <v>348</v>
      </c>
      <c r="C240" s="10" t="s">
        <v>348</v>
      </c>
      <c r="D240" s="10" t="s">
        <v>106</v>
      </c>
      <c r="E240" s="10"/>
      <c r="F240" s="10"/>
      <c r="G240" s="10"/>
      <c r="H240" s="10"/>
      <c r="I240" s="10"/>
      <c r="J240" s="10"/>
      <c r="K240" s="10"/>
      <c r="L240" s="10"/>
      <c r="M240" s="10">
        <v>1</v>
      </c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1">
        <v>1</v>
      </c>
      <c r="CR240" s="11"/>
      <c r="CS240" s="11"/>
      <c r="CT240" s="11">
        <v>1</v>
      </c>
      <c r="CU240" s="11">
        <f t="shared" si="6"/>
        <v>0</v>
      </c>
      <c r="CV240" s="12">
        <v>360731.48</v>
      </c>
      <c r="CW240" s="12">
        <f t="shared" si="7"/>
        <v>0</v>
      </c>
      <c r="CX240" s="12">
        <v>325342</v>
      </c>
      <c r="CY240" s="12">
        <f>CX240*CT240</f>
        <v>325342</v>
      </c>
    </row>
    <row r="241" spans="1:103" hidden="1" x14ac:dyDescent="0.25">
      <c r="A241" s="10">
        <v>239</v>
      </c>
      <c r="B241" s="10" t="s">
        <v>349</v>
      </c>
      <c r="C241" s="10" t="s">
        <v>349</v>
      </c>
      <c r="D241" s="10" t="s">
        <v>106</v>
      </c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1"/>
      <c r="CR241" s="11"/>
      <c r="CS241" s="11"/>
      <c r="CT241" s="11"/>
      <c r="CU241" s="11">
        <f t="shared" si="6"/>
        <v>0</v>
      </c>
      <c r="CV241" s="12">
        <v>361491.11</v>
      </c>
      <c r="CW241" s="12">
        <f t="shared" si="7"/>
        <v>0</v>
      </c>
      <c r="CX241" s="12">
        <v>0</v>
      </c>
      <c r="CY241" s="12"/>
    </row>
    <row r="242" spans="1:103" x14ac:dyDescent="0.25">
      <c r="A242" s="10">
        <v>240</v>
      </c>
      <c r="B242" s="10" t="s">
        <v>350</v>
      </c>
      <c r="C242" s="10" t="s">
        <v>350</v>
      </c>
      <c r="D242" s="10" t="s">
        <v>106</v>
      </c>
      <c r="E242" s="10"/>
      <c r="F242" s="10"/>
      <c r="G242" s="10"/>
      <c r="H242" s="10"/>
      <c r="I242" s="10"/>
      <c r="J242" s="10"/>
      <c r="K242" s="10"/>
      <c r="L242" s="10"/>
      <c r="M242" s="10"/>
      <c r="N242" s="10">
        <v>1</v>
      </c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1">
        <v>1</v>
      </c>
      <c r="CR242" s="11"/>
      <c r="CS242" s="11"/>
      <c r="CT242" s="11">
        <v>1</v>
      </c>
      <c r="CU242" s="11">
        <f t="shared" si="6"/>
        <v>0</v>
      </c>
      <c r="CV242" s="12">
        <v>370370.37</v>
      </c>
      <c r="CW242" s="12">
        <f t="shared" si="7"/>
        <v>0</v>
      </c>
      <c r="CX242" s="12">
        <v>333333.33333333337</v>
      </c>
      <c r="CY242" s="12">
        <f>CX242*CT242</f>
        <v>333333.33333333337</v>
      </c>
    </row>
    <row r="243" spans="1:103" hidden="1" x14ac:dyDescent="0.25">
      <c r="A243" s="10">
        <v>241</v>
      </c>
      <c r="B243" s="10" t="s">
        <v>351</v>
      </c>
      <c r="C243" s="10" t="s">
        <v>351</v>
      </c>
      <c r="D243" s="10" t="s">
        <v>106</v>
      </c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1"/>
      <c r="CR243" s="11"/>
      <c r="CS243" s="11"/>
      <c r="CT243" s="11"/>
      <c r="CU243" s="11">
        <f t="shared" si="6"/>
        <v>0</v>
      </c>
      <c r="CV243" s="12">
        <v>398148.15</v>
      </c>
      <c r="CW243" s="12">
        <f t="shared" si="7"/>
        <v>0</v>
      </c>
      <c r="CX243" s="12">
        <v>0</v>
      </c>
      <c r="CY243" s="12"/>
    </row>
    <row r="244" spans="1:103" hidden="1" x14ac:dyDescent="0.25">
      <c r="A244" s="10">
        <v>242</v>
      </c>
      <c r="B244" s="10" t="s">
        <v>352</v>
      </c>
      <c r="C244" s="10" t="s">
        <v>352</v>
      </c>
      <c r="D244" s="10" t="s">
        <v>106</v>
      </c>
      <c r="E244" s="10"/>
      <c r="F244" s="10"/>
      <c r="G244" s="10"/>
      <c r="H244" s="10"/>
      <c r="I244" s="10"/>
      <c r="J244" s="10">
        <v>1</v>
      </c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>
        <v>2</v>
      </c>
      <c r="AT244" s="10"/>
      <c r="AU244" s="10"/>
      <c r="AV244" s="10">
        <v>1</v>
      </c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>
        <v>2</v>
      </c>
      <c r="BJ244" s="10"/>
      <c r="BK244" s="10"/>
      <c r="BL244" s="10"/>
      <c r="BM244" s="10"/>
      <c r="BN244" s="10"/>
      <c r="BO244" s="10"/>
      <c r="BP244" s="10">
        <v>3</v>
      </c>
      <c r="BQ244" s="10"/>
      <c r="BR244" s="10"/>
      <c r="BS244" s="10"/>
      <c r="BT244" s="10"/>
      <c r="BU244" s="10"/>
      <c r="BV244" s="10"/>
      <c r="BW244" s="10"/>
      <c r="BX244" s="10">
        <v>2</v>
      </c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1">
        <v>11</v>
      </c>
      <c r="CR244" s="11"/>
      <c r="CS244" s="11"/>
      <c r="CT244" s="11"/>
      <c r="CU244" s="11">
        <f t="shared" si="6"/>
        <v>11</v>
      </c>
      <c r="CV244" s="12">
        <v>10185.56</v>
      </c>
      <c r="CW244" s="12">
        <f t="shared" si="7"/>
        <v>112041.15999999999</v>
      </c>
      <c r="CX244" s="12">
        <v>0</v>
      </c>
      <c r="CY244" s="12"/>
    </row>
    <row r="245" spans="1:103" hidden="1" x14ac:dyDescent="0.25">
      <c r="A245" s="10">
        <v>243</v>
      </c>
      <c r="B245" s="10" t="s">
        <v>353</v>
      </c>
      <c r="C245" s="10" t="s">
        <v>353</v>
      </c>
      <c r="D245" s="10" t="s">
        <v>106</v>
      </c>
      <c r="E245" s="10">
        <v>1</v>
      </c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>
        <v>1</v>
      </c>
      <c r="AR245" s="10"/>
      <c r="AS245" s="10"/>
      <c r="AT245" s="10"/>
      <c r="AU245" s="10"/>
      <c r="AV245" s="10"/>
      <c r="AW245" s="10"/>
      <c r="AX245" s="10">
        <v>1</v>
      </c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>
        <v>1</v>
      </c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>
        <v>1</v>
      </c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>
        <v>1</v>
      </c>
      <c r="CQ245" s="11">
        <v>6</v>
      </c>
      <c r="CR245" s="11"/>
      <c r="CS245" s="11"/>
      <c r="CT245" s="11"/>
      <c r="CU245" s="11">
        <f t="shared" si="6"/>
        <v>6</v>
      </c>
      <c r="CV245" s="12">
        <v>13333.33</v>
      </c>
      <c r="CW245" s="12">
        <f t="shared" si="7"/>
        <v>79999.98</v>
      </c>
      <c r="CX245" s="12">
        <v>0</v>
      </c>
      <c r="CY245" s="12"/>
    </row>
    <row r="246" spans="1:103" hidden="1" x14ac:dyDescent="0.25">
      <c r="A246" s="10">
        <v>244</v>
      </c>
      <c r="B246" s="10" t="s">
        <v>354</v>
      </c>
      <c r="C246" s="10" t="s">
        <v>354</v>
      </c>
      <c r="D246" s="10" t="s">
        <v>106</v>
      </c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>
        <v>4</v>
      </c>
      <c r="CD246" s="10"/>
      <c r="CE246" s="10"/>
      <c r="CF246" s="10">
        <v>2</v>
      </c>
      <c r="CG246" s="10"/>
      <c r="CH246" s="10"/>
      <c r="CI246" s="10">
        <v>1</v>
      </c>
      <c r="CJ246" s="10"/>
      <c r="CK246" s="10"/>
      <c r="CL246" s="10"/>
      <c r="CM246" s="10"/>
      <c r="CN246" s="10"/>
      <c r="CO246" s="10"/>
      <c r="CP246" s="10"/>
      <c r="CQ246" s="11">
        <v>7</v>
      </c>
      <c r="CR246" s="11"/>
      <c r="CS246" s="11"/>
      <c r="CT246" s="11"/>
      <c r="CU246" s="11">
        <f t="shared" si="6"/>
        <v>7</v>
      </c>
      <c r="CV246" s="12">
        <v>15917.78</v>
      </c>
      <c r="CW246" s="12">
        <f t="shared" si="7"/>
        <v>111424.46</v>
      </c>
      <c r="CX246" s="12">
        <v>0</v>
      </c>
      <c r="CY246" s="12"/>
    </row>
    <row r="247" spans="1:103" hidden="1" x14ac:dyDescent="0.25">
      <c r="A247" s="10">
        <v>245</v>
      </c>
      <c r="B247" s="10" t="s">
        <v>355</v>
      </c>
      <c r="C247" s="10" t="s">
        <v>355</v>
      </c>
      <c r="D247" s="10" t="s">
        <v>106</v>
      </c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>
        <v>1</v>
      </c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>
        <v>4</v>
      </c>
      <c r="BN247" s="10"/>
      <c r="BO247" s="10"/>
      <c r="BP247" s="10"/>
      <c r="BQ247" s="10">
        <v>2</v>
      </c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>
        <v>1</v>
      </c>
      <c r="CK247" s="10"/>
      <c r="CL247" s="10"/>
      <c r="CM247" s="10"/>
      <c r="CN247" s="10"/>
      <c r="CO247" s="10"/>
      <c r="CP247" s="10"/>
      <c r="CQ247" s="11">
        <v>8</v>
      </c>
      <c r="CR247" s="11"/>
      <c r="CS247" s="11"/>
      <c r="CT247" s="11"/>
      <c r="CU247" s="11">
        <f t="shared" si="6"/>
        <v>8</v>
      </c>
      <c r="CV247" s="12">
        <v>23222.22</v>
      </c>
      <c r="CW247" s="12">
        <f t="shared" si="7"/>
        <v>185777.76</v>
      </c>
      <c r="CX247" s="12">
        <v>0</v>
      </c>
      <c r="CY247" s="12"/>
    </row>
    <row r="248" spans="1:103" hidden="1" x14ac:dyDescent="0.25">
      <c r="A248" s="10">
        <v>246</v>
      </c>
      <c r="B248" s="10" t="s">
        <v>356</v>
      </c>
      <c r="C248" s="10" t="s">
        <v>356</v>
      </c>
      <c r="D248" s="10" t="s">
        <v>106</v>
      </c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>
        <v>2</v>
      </c>
      <c r="BG248" s="10"/>
      <c r="BH248" s="10"/>
      <c r="BI248" s="10"/>
      <c r="BJ248" s="10"/>
      <c r="BK248" s="10"/>
      <c r="BL248" s="10"/>
      <c r="BM248" s="10">
        <v>1</v>
      </c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1">
        <v>3</v>
      </c>
      <c r="CR248" s="11"/>
      <c r="CS248" s="11"/>
      <c r="CT248" s="11"/>
      <c r="CU248" s="11">
        <f t="shared" si="6"/>
        <v>3</v>
      </c>
      <c r="CV248" s="12">
        <v>38210</v>
      </c>
      <c r="CW248" s="12">
        <f t="shared" si="7"/>
        <v>114630</v>
      </c>
      <c r="CX248" s="12">
        <v>0</v>
      </c>
      <c r="CY248" s="12"/>
    </row>
    <row r="249" spans="1:103" hidden="1" x14ac:dyDescent="0.25">
      <c r="A249" s="10">
        <v>247</v>
      </c>
      <c r="B249" s="10" t="s">
        <v>357</v>
      </c>
      <c r="C249" s="10" t="s">
        <v>357</v>
      </c>
      <c r="D249" s="10" t="s">
        <v>106</v>
      </c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1"/>
      <c r="CR249" s="11"/>
      <c r="CS249" s="11"/>
      <c r="CT249" s="11"/>
      <c r="CU249" s="11">
        <f t="shared" si="6"/>
        <v>0</v>
      </c>
      <c r="CV249" s="12">
        <v>136111.10999999999</v>
      </c>
      <c r="CW249" s="12">
        <f t="shared" si="7"/>
        <v>0</v>
      </c>
      <c r="CX249" s="12">
        <v>0</v>
      </c>
      <c r="CY249" s="12"/>
    </row>
    <row r="250" spans="1:103" hidden="1" x14ac:dyDescent="0.25">
      <c r="A250" s="10">
        <v>248</v>
      </c>
      <c r="B250" s="10" t="s">
        <v>358</v>
      </c>
      <c r="C250" s="10" t="s">
        <v>358</v>
      </c>
      <c r="D250" s="10" t="s">
        <v>106</v>
      </c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1"/>
      <c r="CR250" s="11"/>
      <c r="CS250" s="11"/>
      <c r="CT250" s="11"/>
      <c r="CU250" s="11">
        <f t="shared" si="6"/>
        <v>0</v>
      </c>
      <c r="CV250" s="12">
        <v>28703.33</v>
      </c>
      <c r="CW250" s="12">
        <f t="shared" si="7"/>
        <v>0</v>
      </c>
      <c r="CX250" s="12">
        <v>0</v>
      </c>
      <c r="CY250" s="12"/>
    </row>
    <row r="251" spans="1:103" hidden="1" x14ac:dyDescent="0.25">
      <c r="A251" s="10">
        <v>249</v>
      </c>
      <c r="B251" s="10" t="s">
        <v>359</v>
      </c>
      <c r="C251" s="10" t="s">
        <v>359</v>
      </c>
      <c r="D251" s="10" t="s">
        <v>106</v>
      </c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1"/>
      <c r="CR251" s="11"/>
      <c r="CS251" s="11"/>
      <c r="CT251" s="11"/>
      <c r="CU251" s="11">
        <f t="shared" si="6"/>
        <v>0</v>
      </c>
      <c r="CV251" s="12">
        <v>30555.56</v>
      </c>
      <c r="CW251" s="12">
        <f t="shared" si="7"/>
        <v>0</v>
      </c>
      <c r="CX251" s="12">
        <v>0</v>
      </c>
      <c r="CY251" s="12"/>
    </row>
    <row r="252" spans="1:103" x14ac:dyDescent="0.25">
      <c r="A252" s="10">
        <v>250</v>
      </c>
      <c r="B252" s="10" t="s">
        <v>360</v>
      </c>
      <c r="C252" s="10" t="s">
        <v>360</v>
      </c>
      <c r="D252" s="10" t="s">
        <v>106</v>
      </c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>
        <v>1</v>
      </c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>
        <v>1</v>
      </c>
      <c r="CN252" s="10"/>
      <c r="CO252" s="10"/>
      <c r="CP252" s="10"/>
      <c r="CQ252" s="11">
        <v>2</v>
      </c>
      <c r="CR252" s="11"/>
      <c r="CS252" s="11"/>
      <c r="CT252" s="11">
        <v>2</v>
      </c>
      <c r="CU252" s="11">
        <f t="shared" si="6"/>
        <v>0</v>
      </c>
      <c r="CV252" s="12">
        <v>34194.44</v>
      </c>
      <c r="CW252" s="12">
        <f t="shared" si="7"/>
        <v>0</v>
      </c>
      <c r="CX252" s="12">
        <v>38333</v>
      </c>
      <c r="CY252" s="12">
        <f>CX252*CT252</f>
        <v>76666</v>
      </c>
    </row>
    <row r="253" spans="1:103" hidden="1" x14ac:dyDescent="0.25">
      <c r="A253" s="10">
        <v>251</v>
      </c>
      <c r="B253" s="10" t="s">
        <v>361</v>
      </c>
      <c r="C253" s="10" t="s">
        <v>361</v>
      </c>
      <c r="D253" s="10" t="s">
        <v>106</v>
      </c>
      <c r="E253" s="10"/>
      <c r="F253" s="10"/>
      <c r="G253" s="10">
        <v>1</v>
      </c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>
        <v>1</v>
      </c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>
        <v>1</v>
      </c>
      <c r="BP253" s="10"/>
      <c r="BQ253" s="10"/>
      <c r="BR253" s="10">
        <v>5</v>
      </c>
      <c r="BS253" s="10">
        <v>1</v>
      </c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1">
        <v>9</v>
      </c>
      <c r="CR253" s="11"/>
      <c r="CS253" s="11"/>
      <c r="CT253" s="11"/>
      <c r="CU253" s="11">
        <f t="shared" si="6"/>
        <v>9</v>
      </c>
      <c r="CV253" s="12">
        <v>38574.07</v>
      </c>
      <c r="CW253" s="12">
        <f t="shared" si="7"/>
        <v>347166.63</v>
      </c>
      <c r="CX253" s="12">
        <v>0</v>
      </c>
      <c r="CY253" s="12"/>
    </row>
    <row r="254" spans="1:103" hidden="1" x14ac:dyDescent="0.25">
      <c r="A254" s="10">
        <v>252</v>
      </c>
      <c r="B254" s="10" t="s">
        <v>362</v>
      </c>
      <c r="C254" s="10" t="s">
        <v>362</v>
      </c>
      <c r="D254" s="10" t="s">
        <v>106</v>
      </c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>
        <v>2</v>
      </c>
      <c r="P254" s="10">
        <v>2</v>
      </c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>
        <v>1</v>
      </c>
      <c r="BH254" s="10">
        <v>1</v>
      </c>
      <c r="BI254" s="10"/>
      <c r="BJ254" s="10"/>
      <c r="BK254" s="10"/>
      <c r="BL254" s="10"/>
      <c r="BM254" s="10"/>
      <c r="BN254" s="10"/>
      <c r="BO254" s="10"/>
      <c r="BP254" s="10"/>
      <c r="BQ254" s="10">
        <v>2</v>
      </c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1">
        <v>8</v>
      </c>
      <c r="CR254" s="11"/>
      <c r="CS254" s="11"/>
      <c r="CT254" s="11"/>
      <c r="CU254" s="11">
        <f t="shared" si="6"/>
        <v>8</v>
      </c>
      <c r="CV254" s="12">
        <v>23147.78</v>
      </c>
      <c r="CW254" s="12">
        <f t="shared" si="7"/>
        <v>185182.24</v>
      </c>
      <c r="CX254" s="12">
        <v>0</v>
      </c>
      <c r="CY254" s="12"/>
    </row>
    <row r="255" spans="1:103" hidden="1" x14ac:dyDescent="0.25">
      <c r="A255" s="10">
        <v>253</v>
      </c>
      <c r="B255" s="10" t="s">
        <v>363</v>
      </c>
      <c r="C255" s="10" t="s">
        <v>363</v>
      </c>
      <c r="D255" s="10" t="s">
        <v>106</v>
      </c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1"/>
      <c r="CR255" s="11"/>
      <c r="CS255" s="11"/>
      <c r="CT255" s="11"/>
      <c r="CU255" s="11">
        <f t="shared" si="6"/>
        <v>0</v>
      </c>
      <c r="CV255" s="12">
        <v>92592.22</v>
      </c>
      <c r="CW255" s="12">
        <f t="shared" si="7"/>
        <v>0</v>
      </c>
      <c r="CX255" s="12">
        <v>0</v>
      </c>
      <c r="CY255" s="12"/>
    </row>
    <row r="256" spans="1:103" hidden="1" x14ac:dyDescent="0.25">
      <c r="A256" s="10">
        <v>254</v>
      </c>
      <c r="B256" s="10" t="s">
        <v>364</v>
      </c>
      <c r="C256" s="10" t="s">
        <v>364</v>
      </c>
      <c r="D256" s="10" t="s">
        <v>106</v>
      </c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1"/>
      <c r="CR256" s="11"/>
      <c r="CS256" s="11"/>
      <c r="CT256" s="11"/>
      <c r="CU256" s="11">
        <f t="shared" si="6"/>
        <v>0</v>
      </c>
      <c r="CV256" s="12">
        <v>101851.11</v>
      </c>
      <c r="CW256" s="12">
        <f t="shared" si="7"/>
        <v>0</v>
      </c>
      <c r="CX256" s="12">
        <v>0</v>
      </c>
      <c r="CY256" s="12"/>
    </row>
    <row r="257" spans="1:103" hidden="1" x14ac:dyDescent="0.25">
      <c r="A257" s="10">
        <v>255</v>
      </c>
      <c r="B257" s="10" t="s">
        <v>365</v>
      </c>
      <c r="C257" s="10" t="s">
        <v>365</v>
      </c>
      <c r="D257" s="10" t="s">
        <v>106</v>
      </c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1"/>
      <c r="CR257" s="11"/>
      <c r="CS257" s="11"/>
      <c r="CT257" s="11"/>
      <c r="CU257" s="11">
        <f t="shared" si="6"/>
        <v>0</v>
      </c>
      <c r="CV257" s="12">
        <v>555555.56000000006</v>
      </c>
      <c r="CW257" s="12">
        <f t="shared" si="7"/>
        <v>0</v>
      </c>
      <c r="CX257" s="12">
        <v>0</v>
      </c>
      <c r="CY257" s="12"/>
    </row>
    <row r="258" spans="1:103" hidden="1" x14ac:dyDescent="0.25">
      <c r="A258" s="10">
        <v>256</v>
      </c>
      <c r="B258" s="10" t="s">
        <v>366</v>
      </c>
      <c r="C258" s="10" t="s">
        <v>366</v>
      </c>
      <c r="D258" s="10" t="s">
        <v>106</v>
      </c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1"/>
      <c r="CR258" s="11"/>
      <c r="CS258" s="11"/>
      <c r="CT258" s="11"/>
      <c r="CU258" s="11">
        <f t="shared" si="6"/>
        <v>0</v>
      </c>
      <c r="CV258" s="12">
        <v>648148.14</v>
      </c>
      <c r="CW258" s="12">
        <f t="shared" si="7"/>
        <v>0</v>
      </c>
      <c r="CX258" s="12">
        <v>0</v>
      </c>
      <c r="CY258" s="12"/>
    </row>
    <row r="259" spans="1:103" hidden="1" x14ac:dyDescent="0.25">
      <c r="A259" s="10">
        <v>257</v>
      </c>
      <c r="B259" s="10" t="s">
        <v>367</v>
      </c>
      <c r="C259" s="10" t="s">
        <v>367</v>
      </c>
      <c r="D259" s="10" t="s">
        <v>106</v>
      </c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>
        <v>1</v>
      </c>
      <c r="BR259" s="10"/>
      <c r="BS259" s="10"/>
      <c r="BT259" s="10"/>
      <c r="BU259" s="10"/>
      <c r="BV259" s="10"/>
      <c r="BW259" s="10"/>
      <c r="BX259" s="10"/>
      <c r="BY259" s="10"/>
      <c r="BZ259" s="10">
        <v>1</v>
      </c>
      <c r="CA259" s="10"/>
      <c r="CB259" s="10"/>
      <c r="CC259" s="10"/>
      <c r="CD259" s="10"/>
      <c r="CE259" s="10"/>
      <c r="CF259" s="10"/>
      <c r="CG259" s="10"/>
      <c r="CH259" s="10"/>
      <c r="CI259" s="10"/>
      <c r="CJ259" s="10">
        <v>1</v>
      </c>
      <c r="CK259" s="10"/>
      <c r="CL259" s="10"/>
      <c r="CM259" s="10"/>
      <c r="CN259" s="10"/>
      <c r="CO259" s="10"/>
      <c r="CP259" s="10"/>
      <c r="CQ259" s="11">
        <v>3</v>
      </c>
      <c r="CR259" s="11"/>
      <c r="CS259" s="11"/>
      <c r="CT259" s="11"/>
      <c r="CU259" s="11">
        <f t="shared" ref="CU259:CU322" si="8">CQ259-CR259-CS259-CT259</f>
        <v>3</v>
      </c>
      <c r="CV259" s="12">
        <v>45761.11</v>
      </c>
      <c r="CW259" s="12">
        <f t="shared" si="7"/>
        <v>137283.33000000002</v>
      </c>
      <c r="CX259" s="12">
        <v>0</v>
      </c>
      <c r="CY259" s="12"/>
    </row>
    <row r="260" spans="1:103" hidden="1" x14ac:dyDescent="0.25">
      <c r="A260" s="10">
        <v>258</v>
      </c>
      <c r="B260" s="10" t="s">
        <v>368</v>
      </c>
      <c r="C260" s="10" t="s">
        <v>368</v>
      </c>
      <c r="D260" s="10" t="s">
        <v>106</v>
      </c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>
        <v>1</v>
      </c>
      <c r="CB260" s="10"/>
      <c r="CC260" s="10"/>
      <c r="CD260" s="10"/>
      <c r="CE260" s="10"/>
      <c r="CF260" s="10">
        <v>1</v>
      </c>
      <c r="CG260" s="10"/>
      <c r="CH260" s="10"/>
      <c r="CI260" s="10"/>
      <c r="CJ260" s="10">
        <v>1</v>
      </c>
      <c r="CK260" s="10"/>
      <c r="CL260" s="10"/>
      <c r="CM260" s="10"/>
      <c r="CN260" s="10"/>
      <c r="CO260" s="10"/>
      <c r="CP260" s="10"/>
      <c r="CQ260" s="11">
        <v>3</v>
      </c>
      <c r="CR260" s="11"/>
      <c r="CS260" s="11"/>
      <c r="CT260" s="11"/>
      <c r="CU260" s="11">
        <f t="shared" si="8"/>
        <v>3</v>
      </c>
      <c r="CV260" s="12">
        <v>74073.33</v>
      </c>
      <c r="CW260" s="12">
        <f t="shared" si="7"/>
        <v>222219.99</v>
      </c>
      <c r="CX260" s="12">
        <v>0</v>
      </c>
      <c r="CY260" s="12"/>
    </row>
    <row r="261" spans="1:103" hidden="1" x14ac:dyDescent="0.25">
      <c r="A261" s="10">
        <v>259</v>
      </c>
      <c r="B261" s="10" t="s">
        <v>369</v>
      </c>
      <c r="C261" s="10" t="s">
        <v>369</v>
      </c>
      <c r="D261" s="10" t="s">
        <v>106</v>
      </c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>
        <v>1</v>
      </c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1">
        <v>1</v>
      </c>
      <c r="CR261" s="11"/>
      <c r="CS261" s="11"/>
      <c r="CT261" s="11"/>
      <c r="CU261" s="11">
        <f t="shared" si="8"/>
        <v>1</v>
      </c>
      <c r="CV261" s="12">
        <v>85444.44</v>
      </c>
      <c r="CW261" s="12">
        <f t="shared" si="7"/>
        <v>85444.44</v>
      </c>
      <c r="CX261" s="12">
        <v>0</v>
      </c>
      <c r="CY261" s="12"/>
    </row>
    <row r="262" spans="1:103" hidden="1" x14ac:dyDescent="0.25">
      <c r="A262" s="10">
        <v>260</v>
      </c>
      <c r="B262" s="10" t="s">
        <v>370</v>
      </c>
      <c r="C262" s="10" t="s">
        <v>370</v>
      </c>
      <c r="D262" s="10" t="s">
        <v>106</v>
      </c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1"/>
      <c r="CR262" s="11"/>
      <c r="CS262" s="11"/>
      <c r="CT262" s="11"/>
      <c r="CU262" s="11">
        <f t="shared" si="8"/>
        <v>0</v>
      </c>
      <c r="CV262" s="12">
        <v>51316.67</v>
      </c>
      <c r="CW262" s="12">
        <f t="shared" ref="CW262:CW325" si="9">CV262*CU262</f>
        <v>0</v>
      </c>
      <c r="CX262" s="12">
        <v>0</v>
      </c>
      <c r="CY262" s="12"/>
    </row>
    <row r="263" spans="1:103" hidden="1" x14ac:dyDescent="0.25">
      <c r="A263" s="10">
        <v>261</v>
      </c>
      <c r="B263" s="10" t="s">
        <v>371</v>
      </c>
      <c r="C263" s="10" t="s">
        <v>371</v>
      </c>
      <c r="D263" s="10" t="s">
        <v>106</v>
      </c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1"/>
      <c r="CR263" s="11"/>
      <c r="CS263" s="11"/>
      <c r="CT263" s="11"/>
      <c r="CU263" s="11">
        <f t="shared" si="8"/>
        <v>0</v>
      </c>
      <c r="CV263" s="12">
        <v>92592.22</v>
      </c>
      <c r="CW263" s="12">
        <f t="shared" si="9"/>
        <v>0</v>
      </c>
      <c r="CX263" s="12">
        <v>0</v>
      </c>
      <c r="CY263" s="12"/>
    </row>
    <row r="264" spans="1:103" hidden="1" x14ac:dyDescent="0.25">
      <c r="A264" s="10">
        <v>262</v>
      </c>
      <c r="B264" s="10" t="s">
        <v>372</v>
      </c>
      <c r="C264" s="10" t="s">
        <v>372</v>
      </c>
      <c r="D264" s="10" t="s">
        <v>106</v>
      </c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>
        <v>2</v>
      </c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1">
        <v>2</v>
      </c>
      <c r="CR264" s="11"/>
      <c r="CS264" s="11"/>
      <c r="CT264" s="11"/>
      <c r="CU264" s="11">
        <f t="shared" si="8"/>
        <v>2</v>
      </c>
      <c r="CV264" s="12">
        <v>94333.33</v>
      </c>
      <c r="CW264" s="12">
        <f t="shared" si="9"/>
        <v>188666.66</v>
      </c>
      <c r="CX264" s="12">
        <v>0</v>
      </c>
      <c r="CY264" s="12"/>
    </row>
    <row r="265" spans="1:103" hidden="1" x14ac:dyDescent="0.25">
      <c r="A265" s="10">
        <v>263</v>
      </c>
      <c r="B265" s="10" t="s">
        <v>373</v>
      </c>
      <c r="C265" s="10" t="s">
        <v>373</v>
      </c>
      <c r="D265" s="10" t="s">
        <v>106</v>
      </c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>
        <v>1</v>
      </c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1">
        <v>1</v>
      </c>
      <c r="CR265" s="11"/>
      <c r="CS265" s="11"/>
      <c r="CT265" s="11"/>
      <c r="CU265" s="11">
        <f t="shared" si="8"/>
        <v>1</v>
      </c>
      <c r="CV265" s="12">
        <v>1666666.67</v>
      </c>
      <c r="CW265" s="12">
        <f t="shared" si="9"/>
        <v>1666666.67</v>
      </c>
      <c r="CX265" s="12">
        <v>0</v>
      </c>
      <c r="CY265" s="12"/>
    </row>
    <row r="266" spans="1:103" hidden="1" x14ac:dyDescent="0.25">
      <c r="A266" s="10">
        <v>264</v>
      </c>
      <c r="B266" s="10" t="s">
        <v>374</v>
      </c>
      <c r="C266" s="10" t="s">
        <v>374</v>
      </c>
      <c r="D266" s="10" t="s">
        <v>106</v>
      </c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1"/>
      <c r="CR266" s="11"/>
      <c r="CS266" s="11"/>
      <c r="CT266" s="11"/>
      <c r="CU266" s="11">
        <f t="shared" si="8"/>
        <v>0</v>
      </c>
      <c r="CV266" s="12">
        <v>296296.3</v>
      </c>
      <c r="CW266" s="12">
        <f t="shared" si="9"/>
        <v>0</v>
      </c>
      <c r="CX266" s="12">
        <v>0</v>
      </c>
      <c r="CY266" s="12"/>
    </row>
    <row r="267" spans="1:103" hidden="1" x14ac:dyDescent="0.25">
      <c r="A267" s="10">
        <v>265</v>
      </c>
      <c r="B267" s="10" t="s">
        <v>375</v>
      </c>
      <c r="C267" s="10" t="s">
        <v>375</v>
      </c>
      <c r="D267" s="10" t="s">
        <v>106</v>
      </c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1"/>
      <c r="CR267" s="11"/>
      <c r="CS267" s="11"/>
      <c r="CT267" s="11"/>
      <c r="CU267" s="11">
        <f t="shared" si="8"/>
        <v>0</v>
      </c>
      <c r="CV267" s="12">
        <v>416666.67</v>
      </c>
      <c r="CW267" s="12">
        <f t="shared" si="9"/>
        <v>0</v>
      </c>
      <c r="CX267" s="12">
        <v>0</v>
      </c>
      <c r="CY267" s="12"/>
    </row>
    <row r="268" spans="1:103" hidden="1" x14ac:dyDescent="0.25">
      <c r="A268" s="10">
        <v>266</v>
      </c>
      <c r="B268" s="10" t="s">
        <v>376</v>
      </c>
      <c r="C268" s="10" t="s">
        <v>376</v>
      </c>
      <c r="D268" s="10" t="s">
        <v>106</v>
      </c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1"/>
      <c r="CR268" s="11"/>
      <c r="CS268" s="11"/>
      <c r="CT268" s="11"/>
      <c r="CU268" s="11">
        <f t="shared" si="8"/>
        <v>0</v>
      </c>
      <c r="CV268" s="12">
        <v>314814.81</v>
      </c>
      <c r="CW268" s="12">
        <f t="shared" si="9"/>
        <v>0</v>
      </c>
      <c r="CX268" s="12">
        <v>0</v>
      </c>
      <c r="CY268" s="12"/>
    </row>
    <row r="269" spans="1:103" hidden="1" x14ac:dyDescent="0.25">
      <c r="A269" s="10">
        <v>267</v>
      </c>
      <c r="B269" s="10" t="s">
        <v>377</v>
      </c>
      <c r="C269" s="10" t="s">
        <v>377</v>
      </c>
      <c r="D269" s="10" t="s">
        <v>106</v>
      </c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1"/>
      <c r="CR269" s="11"/>
      <c r="CS269" s="11"/>
      <c r="CT269" s="11"/>
      <c r="CU269" s="11">
        <f t="shared" si="8"/>
        <v>0</v>
      </c>
      <c r="CV269" s="12">
        <v>435185.19</v>
      </c>
      <c r="CW269" s="12">
        <f t="shared" si="9"/>
        <v>0</v>
      </c>
      <c r="CX269" s="12">
        <v>0</v>
      </c>
      <c r="CY269" s="12"/>
    </row>
    <row r="270" spans="1:103" hidden="1" x14ac:dyDescent="0.25">
      <c r="A270" s="10">
        <v>268</v>
      </c>
      <c r="B270" s="10" t="s">
        <v>378</v>
      </c>
      <c r="C270" s="10" t="s">
        <v>378</v>
      </c>
      <c r="D270" s="10" t="s">
        <v>106</v>
      </c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1"/>
      <c r="CR270" s="11"/>
      <c r="CS270" s="11"/>
      <c r="CT270" s="11"/>
      <c r="CU270" s="11">
        <f t="shared" si="8"/>
        <v>0</v>
      </c>
      <c r="CV270" s="12">
        <v>387121.11</v>
      </c>
      <c r="CW270" s="12">
        <f t="shared" si="9"/>
        <v>0</v>
      </c>
      <c r="CX270" s="12">
        <v>0</v>
      </c>
      <c r="CY270" s="12"/>
    </row>
    <row r="271" spans="1:103" hidden="1" x14ac:dyDescent="0.25">
      <c r="A271" s="10">
        <v>269</v>
      </c>
      <c r="B271" s="10" t="s">
        <v>379</v>
      </c>
      <c r="C271" s="10" t="s">
        <v>379</v>
      </c>
      <c r="D271" s="10" t="s">
        <v>106</v>
      </c>
      <c r="E271" s="10"/>
      <c r="F271" s="10"/>
      <c r="G271" s="10"/>
      <c r="H271" s="10"/>
      <c r="I271" s="10"/>
      <c r="J271" s="10"/>
      <c r="K271" s="10"/>
      <c r="L271" s="10"/>
      <c r="M271" s="10"/>
      <c r="N271" s="10">
        <v>1</v>
      </c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1">
        <v>1</v>
      </c>
      <c r="CR271" s="11"/>
      <c r="CS271" s="11"/>
      <c r="CT271" s="11"/>
      <c r="CU271" s="11">
        <f t="shared" si="8"/>
        <v>1</v>
      </c>
      <c r="CV271" s="12">
        <v>435185.19</v>
      </c>
      <c r="CW271" s="12">
        <f t="shared" si="9"/>
        <v>435185.19</v>
      </c>
      <c r="CX271" s="12">
        <v>0</v>
      </c>
      <c r="CY271" s="12"/>
    </row>
    <row r="272" spans="1:103" hidden="1" x14ac:dyDescent="0.25">
      <c r="A272" s="10">
        <v>270</v>
      </c>
      <c r="B272" s="10" t="s">
        <v>380</v>
      </c>
      <c r="C272" s="10" t="s">
        <v>380</v>
      </c>
      <c r="D272" s="10" t="s">
        <v>106</v>
      </c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>
        <v>1</v>
      </c>
      <c r="CN272" s="10"/>
      <c r="CO272" s="10"/>
      <c r="CP272" s="10"/>
      <c r="CQ272" s="11">
        <v>1</v>
      </c>
      <c r="CR272" s="11"/>
      <c r="CS272" s="11"/>
      <c r="CT272" s="11"/>
      <c r="CU272" s="11">
        <f t="shared" si="8"/>
        <v>1</v>
      </c>
      <c r="CV272" s="12">
        <v>297026.67</v>
      </c>
      <c r="CW272" s="12">
        <f t="shared" si="9"/>
        <v>297026.67</v>
      </c>
      <c r="CX272" s="12">
        <v>0</v>
      </c>
      <c r="CY272" s="12"/>
    </row>
    <row r="273" spans="1:118" hidden="1" x14ac:dyDescent="0.25">
      <c r="A273" s="10">
        <v>271</v>
      </c>
      <c r="B273" s="10" t="s">
        <v>381</v>
      </c>
      <c r="C273" s="10" t="s">
        <v>381</v>
      </c>
      <c r="D273" s="10" t="s">
        <v>106</v>
      </c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1"/>
      <c r="CR273" s="11"/>
      <c r="CS273" s="11"/>
      <c r="CT273" s="11"/>
      <c r="CU273" s="11">
        <f t="shared" si="8"/>
        <v>0</v>
      </c>
      <c r="CV273" s="12">
        <v>203703.7</v>
      </c>
      <c r="CW273" s="12">
        <f t="shared" si="9"/>
        <v>0</v>
      </c>
      <c r="CX273" s="12">
        <v>0</v>
      </c>
      <c r="CY273" s="12"/>
    </row>
    <row r="274" spans="1:118" hidden="1" x14ac:dyDescent="0.25">
      <c r="A274" s="10">
        <v>272</v>
      </c>
      <c r="B274" s="10" t="s">
        <v>382</v>
      </c>
      <c r="C274" s="10" t="s">
        <v>382</v>
      </c>
      <c r="D274" s="10" t="s">
        <v>106</v>
      </c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1"/>
      <c r="CR274" s="11"/>
      <c r="CS274" s="11"/>
      <c r="CT274" s="11"/>
      <c r="CU274" s="11">
        <f t="shared" si="8"/>
        <v>0</v>
      </c>
      <c r="CV274" s="12">
        <v>185185.19</v>
      </c>
      <c r="CW274" s="12">
        <f t="shared" si="9"/>
        <v>0</v>
      </c>
      <c r="CX274" s="12">
        <v>0</v>
      </c>
      <c r="CY274" s="12"/>
    </row>
    <row r="275" spans="1:118" hidden="1" x14ac:dyDescent="0.25">
      <c r="A275" s="10">
        <v>273</v>
      </c>
      <c r="B275" s="10" t="s">
        <v>383</v>
      </c>
      <c r="C275" s="10" t="s">
        <v>383</v>
      </c>
      <c r="D275" s="10" t="s">
        <v>106</v>
      </c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1"/>
      <c r="CR275" s="11"/>
      <c r="CS275" s="11"/>
      <c r="CT275" s="11"/>
      <c r="CU275" s="11">
        <f t="shared" si="8"/>
        <v>0</v>
      </c>
      <c r="CV275" s="12">
        <v>203703.7</v>
      </c>
      <c r="CW275" s="12">
        <f t="shared" si="9"/>
        <v>0</v>
      </c>
      <c r="CX275" s="12">
        <v>0</v>
      </c>
      <c r="CY275" s="12"/>
    </row>
    <row r="276" spans="1:118" hidden="1" x14ac:dyDescent="0.25">
      <c r="A276" s="10">
        <v>274</v>
      </c>
      <c r="B276" s="10" t="s">
        <v>384</v>
      </c>
      <c r="C276" s="10" t="s">
        <v>384</v>
      </c>
      <c r="D276" s="10" t="s">
        <v>106</v>
      </c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1"/>
      <c r="CR276" s="11"/>
      <c r="CS276" s="11"/>
      <c r="CT276" s="11"/>
      <c r="CU276" s="11">
        <f t="shared" si="8"/>
        <v>0</v>
      </c>
      <c r="CV276" s="12">
        <v>185185.19</v>
      </c>
      <c r="CW276" s="12">
        <f t="shared" si="9"/>
        <v>0</v>
      </c>
      <c r="CX276" s="12">
        <v>0</v>
      </c>
      <c r="CY276" s="12"/>
    </row>
    <row r="277" spans="1:118" hidden="1" x14ac:dyDescent="0.25">
      <c r="A277" s="10">
        <v>275</v>
      </c>
      <c r="B277" s="10" t="s">
        <v>385</v>
      </c>
      <c r="C277" s="10" t="s">
        <v>385</v>
      </c>
      <c r="D277" s="10" t="s">
        <v>106</v>
      </c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1"/>
      <c r="CR277" s="11"/>
      <c r="CS277" s="11"/>
      <c r="CT277" s="11"/>
      <c r="CU277" s="11">
        <f t="shared" si="8"/>
        <v>0</v>
      </c>
      <c r="CV277" s="12">
        <v>203703.7</v>
      </c>
      <c r="CW277" s="12">
        <f t="shared" si="9"/>
        <v>0</v>
      </c>
      <c r="CX277" s="12">
        <v>0</v>
      </c>
      <c r="CY277" s="12"/>
    </row>
    <row r="278" spans="1:118" hidden="1" x14ac:dyDescent="0.25">
      <c r="A278" s="10">
        <v>276</v>
      </c>
      <c r="B278" s="10" t="s">
        <v>386</v>
      </c>
      <c r="C278" s="10" t="s">
        <v>386</v>
      </c>
      <c r="D278" s="10" t="s">
        <v>106</v>
      </c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>
        <v>1</v>
      </c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1">
        <v>1</v>
      </c>
      <c r="CR278" s="11"/>
      <c r="CS278" s="11"/>
      <c r="CT278" s="11"/>
      <c r="CU278" s="11">
        <f t="shared" si="8"/>
        <v>1</v>
      </c>
      <c r="CV278" s="12">
        <v>213805.56</v>
      </c>
      <c r="CW278" s="12">
        <f t="shared" si="9"/>
        <v>213805.56</v>
      </c>
      <c r="CX278" s="12">
        <v>0</v>
      </c>
      <c r="CY278" s="12"/>
    </row>
    <row r="279" spans="1:118" s="17" customFormat="1" hidden="1" x14ac:dyDescent="0.25">
      <c r="A279" s="14">
        <v>277</v>
      </c>
      <c r="B279" s="14" t="s">
        <v>387</v>
      </c>
      <c r="C279" s="14" t="s">
        <v>387</v>
      </c>
      <c r="D279" s="14" t="s">
        <v>106</v>
      </c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>
        <v>4</v>
      </c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5">
        <v>4</v>
      </c>
      <c r="CR279" s="15"/>
      <c r="CS279" s="15">
        <v>4</v>
      </c>
      <c r="CT279" s="15"/>
      <c r="CU279" s="15">
        <f t="shared" si="8"/>
        <v>0</v>
      </c>
      <c r="CV279" s="16">
        <v>469236.67</v>
      </c>
      <c r="CW279" s="16">
        <f t="shared" si="9"/>
        <v>0</v>
      </c>
      <c r="CX279" s="16"/>
      <c r="CY279" s="16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</row>
    <row r="280" spans="1:118" s="17" customFormat="1" hidden="1" x14ac:dyDescent="0.25">
      <c r="A280" s="14">
        <v>278</v>
      </c>
      <c r="B280" s="14" t="s">
        <v>388</v>
      </c>
      <c r="C280" s="14" t="s">
        <v>388</v>
      </c>
      <c r="D280" s="14" t="s">
        <v>106</v>
      </c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5"/>
      <c r="CR280" s="15"/>
      <c r="CS280" s="15"/>
      <c r="CT280" s="15"/>
      <c r="CU280" s="15">
        <f t="shared" si="8"/>
        <v>0</v>
      </c>
      <c r="CV280" s="16">
        <v>462962.96</v>
      </c>
      <c r="CW280" s="16">
        <f t="shared" si="9"/>
        <v>0</v>
      </c>
      <c r="CX280" s="16"/>
      <c r="CY280" s="16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</row>
    <row r="281" spans="1:118" s="17" customFormat="1" hidden="1" x14ac:dyDescent="0.25">
      <c r="A281" s="14">
        <v>279</v>
      </c>
      <c r="B281" s="14" t="s">
        <v>389</v>
      </c>
      <c r="C281" s="14" t="s">
        <v>389</v>
      </c>
      <c r="D281" s="14" t="s">
        <v>106</v>
      </c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>
        <v>1</v>
      </c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>
        <v>1</v>
      </c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5">
        <v>2</v>
      </c>
      <c r="CR281" s="15"/>
      <c r="CS281" s="15">
        <v>2</v>
      </c>
      <c r="CT281" s="15"/>
      <c r="CU281" s="15">
        <f t="shared" si="8"/>
        <v>0</v>
      </c>
      <c r="CV281" s="16">
        <v>462962.22</v>
      </c>
      <c r="CW281" s="16">
        <f t="shared" si="9"/>
        <v>0</v>
      </c>
      <c r="CX281" s="16"/>
      <c r="CY281" s="16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</row>
    <row r="282" spans="1:118" s="17" customFormat="1" hidden="1" x14ac:dyDescent="0.25">
      <c r="A282" s="14">
        <v>280</v>
      </c>
      <c r="B282" s="14" t="s">
        <v>390</v>
      </c>
      <c r="C282" s="14" t="s">
        <v>390</v>
      </c>
      <c r="D282" s="14" t="s">
        <v>106</v>
      </c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5"/>
      <c r="CR282" s="15"/>
      <c r="CS282" s="15"/>
      <c r="CT282" s="15"/>
      <c r="CU282" s="15">
        <f t="shared" si="8"/>
        <v>0</v>
      </c>
      <c r="CV282" s="16">
        <v>490740.74</v>
      </c>
      <c r="CW282" s="16">
        <f t="shared" si="9"/>
        <v>0</v>
      </c>
      <c r="CX282" s="16"/>
      <c r="CY282" s="16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</row>
    <row r="283" spans="1:118" hidden="1" x14ac:dyDescent="0.25">
      <c r="A283" s="10">
        <v>281</v>
      </c>
      <c r="B283" s="10" t="s">
        <v>391</v>
      </c>
      <c r="C283" s="10" t="s">
        <v>391</v>
      </c>
      <c r="D283" s="10" t="s">
        <v>106</v>
      </c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1"/>
      <c r="CR283" s="11"/>
      <c r="CS283" s="11"/>
      <c r="CT283" s="11"/>
      <c r="CU283" s="11">
        <f t="shared" si="8"/>
        <v>0</v>
      </c>
      <c r="CV283" s="18">
        <v>575351.85</v>
      </c>
      <c r="CW283" s="12">
        <f t="shared" si="9"/>
        <v>0</v>
      </c>
      <c r="CX283" s="18">
        <v>0</v>
      </c>
      <c r="CY283" s="18"/>
    </row>
    <row r="284" spans="1:118" hidden="1" x14ac:dyDescent="0.25">
      <c r="A284" s="10">
        <v>282</v>
      </c>
      <c r="B284" s="10" t="s">
        <v>392</v>
      </c>
      <c r="C284" s="10" t="s">
        <v>392</v>
      </c>
      <c r="D284" s="10" t="s">
        <v>106</v>
      </c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1"/>
      <c r="CR284" s="11"/>
      <c r="CS284" s="11"/>
      <c r="CT284" s="11"/>
      <c r="CU284" s="11">
        <f t="shared" si="8"/>
        <v>0</v>
      </c>
      <c r="CV284" s="12">
        <v>451851.11</v>
      </c>
      <c r="CW284" s="12">
        <f t="shared" si="9"/>
        <v>0</v>
      </c>
      <c r="CX284" s="12">
        <v>0</v>
      </c>
      <c r="CY284" s="12"/>
    </row>
    <row r="285" spans="1:118" x14ac:dyDescent="0.25">
      <c r="A285" s="10">
        <v>283</v>
      </c>
      <c r="B285" s="10" t="s">
        <v>393</v>
      </c>
      <c r="C285" s="10" t="s">
        <v>393</v>
      </c>
      <c r="D285" s="10" t="s">
        <v>106</v>
      </c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>
        <v>1</v>
      </c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1">
        <v>1</v>
      </c>
      <c r="CR285" s="11"/>
      <c r="CS285" s="11"/>
      <c r="CT285" s="11">
        <v>1</v>
      </c>
      <c r="CU285" s="11">
        <f t="shared" si="8"/>
        <v>0</v>
      </c>
      <c r="CV285" s="12">
        <v>503939.81</v>
      </c>
      <c r="CW285" s="12">
        <f t="shared" si="9"/>
        <v>0</v>
      </c>
      <c r="CX285" s="12">
        <v>600000</v>
      </c>
      <c r="CY285" s="12">
        <f>CX285*CT285</f>
        <v>600000</v>
      </c>
    </row>
    <row r="286" spans="1:118" hidden="1" x14ac:dyDescent="0.25">
      <c r="A286" s="10">
        <v>284</v>
      </c>
      <c r="B286" s="10" t="s">
        <v>394</v>
      </c>
      <c r="C286" s="10" t="s">
        <v>394</v>
      </c>
      <c r="D286" s="10" t="s">
        <v>106</v>
      </c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1"/>
      <c r="CR286" s="11"/>
      <c r="CS286" s="11"/>
      <c r="CT286" s="11"/>
      <c r="CU286" s="11">
        <f t="shared" si="8"/>
        <v>0</v>
      </c>
      <c r="CV286" s="12">
        <v>430777.78</v>
      </c>
      <c r="CW286" s="12">
        <f t="shared" si="9"/>
        <v>0</v>
      </c>
      <c r="CX286" s="12">
        <v>0</v>
      </c>
      <c r="CY286" s="12"/>
    </row>
    <row r="287" spans="1:118" hidden="1" x14ac:dyDescent="0.25">
      <c r="A287" s="10">
        <v>285</v>
      </c>
      <c r="B287" s="10" t="s">
        <v>395</v>
      </c>
      <c r="C287" s="10" t="s">
        <v>395</v>
      </c>
      <c r="D287" s="10" t="s">
        <v>106</v>
      </c>
      <c r="E287" s="10"/>
      <c r="F287" s="10"/>
      <c r="G287" s="10"/>
      <c r="H287" s="10"/>
      <c r="I287" s="10"/>
      <c r="J287" s="10"/>
      <c r="K287" s="10">
        <v>1</v>
      </c>
      <c r="L287" s="10"/>
      <c r="M287" s="10"/>
      <c r="N287" s="10"/>
      <c r="O287" s="10"/>
      <c r="P287" s="10"/>
      <c r="Q287" s="10">
        <v>1</v>
      </c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1">
        <v>2</v>
      </c>
      <c r="CR287" s="11"/>
      <c r="CS287" s="11"/>
      <c r="CT287" s="11"/>
      <c r="CU287" s="11">
        <f t="shared" si="8"/>
        <v>2</v>
      </c>
      <c r="CV287" s="12">
        <v>402777.78</v>
      </c>
      <c r="CW287" s="12">
        <f t="shared" si="9"/>
        <v>805555.56</v>
      </c>
      <c r="CX287" s="12">
        <v>0</v>
      </c>
      <c r="CY287" s="12"/>
    </row>
    <row r="288" spans="1:118" hidden="1" x14ac:dyDescent="0.25">
      <c r="A288" s="10">
        <v>286</v>
      </c>
      <c r="B288" s="10" t="s">
        <v>396</v>
      </c>
      <c r="C288" s="10" t="s">
        <v>396</v>
      </c>
      <c r="D288" s="10" t="s">
        <v>106</v>
      </c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>
        <v>1</v>
      </c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1">
        <v>1</v>
      </c>
      <c r="CR288" s="11"/>
      <c r="CS288" s="11"/>
      <c r="CT288" s="11"/>
      <c r="CU288" s="11">
        <f t="shared" si="8"/>
        <v>1</v>
      </c>
      <c r="CV288" s="12">
        <v>555555.56000000006</v>
      </c>
      <c r="CW288" s="12">
        <f t="shared" si="9"/>
        <v>555555.56000000006</v>
      </c>
      <c r="CX288" s="12">
        <v>0</v>
      </c>
      <c r="CY288" s="12"/>
    </row>
    <row r="289" spans="1:103" hidden="1" x14ac:dyDescent="0.25">
      <c r="A289" s="10">
        <v>287</v>
      </c>
      <c r="B289" s="10" t="s">
        <v>397</v>
      </c>
      <c r="C289" s="10" t="s">
        <v>397</v>
      </c>
      <c r="D289" s="10" t="s">
        <v>106</v>
      </c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1"/>
      <c r="CR289" s="11"/>
      <c r="CS289" s="11"/>
      <c r="CT289" s="11"/>
      <c r="CU289" s="11">
        <f t="shared" si="8"/>
        <v>0</v>
      </c>
      <c r="CV289" s="12">
        <v>601851.85</v>
      </c>
      <c r="CW289" s="12">
        <f t="shared" si="9"/>
        <v>0</v>
      </c>
      <c r="CX289" s="12">
        <v>0</v>
      </c>
      <c r="CY289" s="12"/>
    </row>
    <row r="290" spans="1:103" hidden="1" x14ac:dyDescent="0.25">
      <c r="A290" s="10">
        <v>288</v>
      </c>
      <c r="B290" s="10" t="s">
        <v>398</v>
      </c>
      <c r="C290" s="10" t="s">
        <v>398</v>
      </c>
      <c r="D290" s="10" t="s">
        <v>106</v>
      </c>
      <c r="E290" s="10"/>
      <c r="F290" s="10"/>
      <c r="G290" s="10"/>
      <c r="H290" s="10"/>
      <c r="I290" s="10"/>
      <c r="J290" s="10"/>
      <c r="K290" s="10"/>
      <c r="L290" s="10"/>
      <c r="M290" s="10"/>
      <c r="N290" s="10">
        <v>1</v>
      </c>
      <c r="O290" s="10">
        <v>1</v>
      </c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>
        <v>1</v>
      </c>
      <c r="BN290" s="10"/>
      <c r="BO290" s="10"/>
      <c r="BP290" s="10"/>
      <c r="BQ290" s="10"/>
      <c r="BR290" s="10"/>
      <c r="BS290" s="10">
        <v>1</v>
      </c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1">
        <v>4</v>
      </c>
      <c r="CR290" s="11"/>
      <c r="CS290" s="11"/>
      <c r="CT290" s="11"/>
      <c r="CU290" s="11">
        <f t="shared" si="8"/>
        <v>4</v>
      </c>
      <c r="CV290" s="12">
        <v>127777.78</v>
      </c>
      <c r="CW290" s="12">
        <f t="shared" si="9"/>
        <v>511111.12</v>
      </c>
      <c r="CX290" s="12">
        <v>0</v>
      </c>
      <c r="CY290" s="12"/>
    </row>
    <row r="291" spans="1:103" hidden="1" x14ac:dyDescent="0.25">
      <c r="A291" s="10">
        <v>289</v>
      </c>
      <c r="B291" s="10" t="s">
        <v>399</v>
      </c>
      <c r="C291" s="10" t="s">
        <v>399</v>
      </c>
      <c r="D291" s="10" t="s">
        <v>106</v>
      </c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>
        <v>1</v>
      </c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1">
        <v>1</v>
      </c>
      <c r="CR291" s="11"/>
      <c r="CS291" s="11"/>
      <c r="CT291" s="11"/>
      <c r="CU291" s="11">
        <f t="shared" si="8"/>
        <v>1</v>
      </c>
      <c r="CV291" s="12">
        <v>509258.89</v>
      </c>
      <c r="CW291" s="12">
        <f t="shared" si="9"/>
        <v>509258.89</v>
      </c>
      <c r="CX291" s="12">
        <v>0</v>
      </c>
      <c r="CY291" s="12"/>
    </row>
    <row r="292" spans="1:103" x14ac:dyDescent="0.25">
      <c r="A292" s="10">
        <v>290</v>
      </c>
      <c r="B292" s="10" t="s">
        <v>400</v>
      </c>
      <c r="C292" s="10" t="s">
        <v>400</v>
      </c>
      <c r="D292" s="10" t="s">
        <v>106</v>
      </c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>
        <v>2</v>
      </c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1">
        <v>2</v>
      </c>
      <c r="CR292" s="11"/>
      <c r="CS292" s="11"/>
      <c r="CT292" s="11">
        <v>2</v>
      </c>
      <c r="CU292" s="11">
        <f t="shared" si="8"/>
        <v>0</v>
      </c>
      <c r="CV292" s="12">
        <v>290185.19</v>
      </c>
      <c r="CW292" s="12">
        <f t="shared" si="9"/>
        <v>0</v>
      </c>
      <c r="CX292" s="12">
        <v>398750</v>
      </c>
      <c r="CY292" s="12">
        <f>CX292*CT292</f>
        <v>797500</v>
      </c>
    </row>
    <row r="293" spans="1:103" hidden="1" x14ac:dyDescent="0.25">
      <c r="A293" s="10">
        <v>291</v>
      </c>
      <c r="B293" s="10" t="s">
        <v>401</v>
      </c>
      <c r="C293" s="10" t="s">
        <v>401</v>
      </c>
      <c r="D293" s="10" t="s">
        <v>106</v>
      </c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>
        <v>1</v>
      </c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1">
        <v>1</v>
      </c>
      <c r="CR293" s="11"/>
      <c r="CS293" s="11"/>
      <c r="CT293" s="11"/>
      <c r="CU293" s="11">
        <f t="shared" si="8"/>
        <v>1</v>
      </c>
      <c r="CV293" s="12">
        <v>24783.33</v>
      </c>
      <c r="CW293" s="12">
        <f t="shared" si="9"/>
        <v>24783.33</v>
      </c>
      <c r="CX293" s="12"/>
      <c r="CY293" s="12"/>
    </row>
    <row r="294" spans="1:103" hidden="1" x14ac:dyDescent="0.25">
      <c r="A294" s="10">
        <v>292</v>
      </c>
      <c r="B294" s="10" t="s">
        <v>402</v>
      </c>
      <c r="C294" s="10" t="s">
        <v>402</v>
      </c>
      <c r="D294" s="10" t="s">
        <v>106</v>
      </c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1"/>
      <c r="CR294" s="11"/>
      <c r="CS294" s="11"/>
      <c r="CT294" s="11"/>
      <c r="CU294" s="11">
        <f t="shared" si="8"/>
        <v>0</v>
      </c>
      <c r="CV294" s="12">
        <v>222222.22</v>
      </c>
      <c r="CW294" s="12">
        <f t="shared" si="9"/>
        <v>0</v>
      </c>
      <c r="CX294" s="12"/>
      <c r="CY294" s="12"/>
    </row>
    <row r="295" spans="1:103" hidden="1" x14ac:dyDescent="0.25">
      <c r="A295" s="10">
        <v>293</v>
      </c>
      <c r="B295" s="10" t="s">
        <v>403</v>
      </c>
      <c r="C295" s="10" t="s">
        <v>403</v>
      </c>
      <c r="D295" s="10" t="s">
        <v>106</v>
      </c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>
        <v>1</v>
      </c>
      <c r="BE295" s="10">
        <v>2</v>
      </c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1">
        <v>3</v>
      </c>
      <c r="CR295" s="11"/>
      <c r="CS295" s="11"/>
      <c r="CT295" s="11"/>
      <c r="CU295" s="11">
        <f t="shared" si="8"/>
        <v>3</v>
      </c>
      <c r="CV295" s="12">
        <v>74074.070000000007</v>
      </c>
      <c r="CW295" s="12">
        <f t="shared" si="9"/>
        <v>222222.21000000002</v>
      </c>
      <c r="CX295" s="12"/>
      <c r="CY295" s="12"/>
    </row>
    <row r="296" spans="1:103" x14ac:dyDescent="0.25">
      <c r="A296" s="10">
        <v>294</v>
      </c>
      <c r="B296" s="10" t="s">
        <v>404</v>
      </c>
      <c r="C296" s="10" t="s">
        <v>404</v>
      </c>
      <c r="D296" s="10" t="s">
        <v>106</v>
      </c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>
        <v>7</v>
      </c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>
        <v>1</v>
      </c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1">
        <v>8</v>
      </c>
      <c r="CR296" s="11"/>
      <c r="CS296" s="11"/>
      <c r="CT296" s="11">
        <v>8</v>
      </c>
      <c r="CU296" s="11">
        <f t="shared" si="8"/>
        <v>0</v>
      </c>
      <c r="CV296" s="12">
        <v>85162.04</v>
      </c>
      <c r="CW296" s="12">
        <f t="shared" si="9"/>
        <v>0</v>
      </c>
      <c r="CX296" s="12">
        <v>83333.333333333343</v>
      </c>
      <c r="CY296" s="12">
        <f>CX296*CT296</f>
        <v>666666.66666666674</v>
      </c>
    </row>
    <row r="297" spans="1:103" hidden="1" x14ac:dyDescent="0.25">
      <c r="A297" s="10">
        <v>295</v>
      </c>
      <c r="B297" s="10" t="s">
        <v>405</v>
      </c>
      <c r="C297" s="10" t="s">
        <v>405</v>
      </c>
      <c r="D297" s="10" t="s">
        <v>106</v>
      </c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>
        <v>1</v>
      </c>
      <c r="P297" s="10">
        <v>1</v>
      </c>
      <c r="Q297" s="10"/>
      <c r="R297" s="10"/>
      <c r="S297" s="10">
        <v>1</v>
      </c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>
        <v>1</v>
      </c>
      <c r="AG297" s="10">
        <v>1</v>
      </c>
      <c r="AH297" s="10"/>
      <c r="AI297" s="10"/>
      <c r="AJ297" s="10"/>
      <c r="AK297" s="10">
        <v>1</v>
      </c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>
        <v>1</v>
      </c>
      <c r="BD297" s="10"/>
      <c r="BE297" s="10"/>
      <c r="BF297" s="10"/>
      <c r="BG297" s="10"/>
      <c r="BH297" s="10"/>
      <c r="BI297" s="10"/>
      <c r="BJ297" s="10"/>
      <c r="BK297" s="10"/>
      <c r="BL297" s="10"/>
      <c r="BM297" s="10">
        <v>1</v>
      </c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>
        <v>1</v>
      </c>
      <c r="CJ297" s="10"/>
      <c r="CK297" s="10"/>
      <c r="CL297" s="10"/>
      <c r="CM297" s="10"/>
      <c r="CN297" s="10"/>
      <c r="CO297" s="10"/>
      <c r="CP297" s="10"/>
      <c r="CQ297" s="11">
        <v>9</v>
      </c>
      <c r="CR297" s="11"/>
      <c r="CS297" s="11"/>
      <c r="CT297" s="11"/>
      <c r="CU297" s="11">
        <f t="shared" si="8"/>
        <v>9</v>
      </c>
      <c r="CV297" s="12">
        <v>46296.3</v>
      </c>
      <c r="CW297" s="12">
        <f t="shared" si="9"/>
        <v>416666.7</v>
      </c>
      <c r="CX297" s="12">
        <f>SUBTOTAL(9,CX9:CX296)</f>
        <v>3687192.666666667</v>
      </c>
      <c r="CY297" s="12"/>
    </row>
    <row r="298" spans="1:103" hidden="1" x14ac:dyDescent="0.25">
      <c r="A298" s="10">
        <v>296</v>
      </c>
      <c r="B298" s="10" t="s">
        <v>406</v>
      </c>
      <c r="C298" s="10" t="s">
        <v>406</v>
      </c>
      <c r="D298" s="10" t="s">
        <v>106</v>
      </c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1"/>
      <c r="CR298" s="11"/>
      <c r="CS298" s="11"/>
      <c r="CT298" s="11"/>
      <c r="CU298" s="11">
        <f t="shared" si="8"/>
        <v>0</v>
      </c>
      <c r="CV298" s="12">
        <v>462962.96</v>
      </c>
      <c r="CW298" s="12">
        <f t="shared" si="9"/>
        <v>0</v>
      </c>
      <c r="CX298" s="12"/>
      <c r="CY298" s="12"/>
    </row>
    <row r="299" spans="1:103" hidden="1" x14ac:dyDescent="0.25">
      <c r="A299" s="10">
        <v>297</v>
      </c>
      <c r="B299" s="10" t="s">
        <v>407</v>
      </c>
      <c r="C299" s="10" t="s">
        <v>407</v>
      </c>
      <c r="D299" s="10" t="s">
        <v>106</v>
      </c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1"/>
      <c r="CR299" s="11"/>
      <c r="CS299" s="11"/>
      <c r="CT299" s="11"/>
      <c r="CU299" s="11">
        <f t="shared" si="8"/>
        <v>0</v>
      </c>
      <c r="CV299" s="12">
        <v>50000</v>
      </c>
      <c r="CW299" s="12">
        <f t="shared" si="9"/>
        <v>0</v>
      </c>
      <c r="CX299" s="12"/>
      <c r="CY299" s="12"/>
    </row>
    <row r="300" spans="1:103" hidden="1" x14ac:dyDescent="0.25">
      <c r="A300" s="10">
        <v>298</v>
      </c>
      <c r="B300" s="10" t="s">
        <v>408</v>
      </c>
      <c r="C300" s="10" t="s">
        <v>408</v>
      </c>
      <c r="D300" s="10" t="s">
        <v>106</v>
      </c>
      <c r="E300" s="10"/>
      <c r="F300" s="10"/>
      <c r="G300" s="10"/>
      <c r="H300" s="10"/>
      <c r="I300" s="10"/>
      <c r="J300" s="10"/>
      <c r="K300" s="10"/>
      <c r="L300" s="10"/>
      <c r="M300" s="10"/>
      <c r="N300" s="10">
        <v>3</v>
      </c>
      <c r="O300" s="10">
        <v>2</v>
      </c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>
        <v>1</v>
      </c>
      <c r="AF300" s="10"/>
      <c r="AG300" s="10"/>
      <c r="AH300" s="10"/>
      <c r="AI300" s="10"/>
      <c r="AJ300" s="10">
        <v>1</v>
      </c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>
        <v>1</v>
      </c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1">
        <v>8</v>
      </c>
      <c r="CR300" s="11"/>
      <c r="CS300" s="11"/>
      <c r="CT300" s="11"/>
      <c r="CU300" s="11">
        <f t="shared" si="8"/>
        <v>8</v>
      </c>
      <c r="CV300" s="12">
        <v>16666.669999999998</v>
      </c>
      <c r="CW300" s="12">
        <f t="shared" si="9"/>
        <v>133333.35999999999</v>
      </c>
      <c r="CX300" s="12"/>
      <c r="CY300" s="12"/>
    </row>
    <row r="301" spans="1:103" hidden="1" x14ac:dyDescent="0.25">
      <c r="A301" s="10">
        <v>299</v>
      </c>
      <c r="B301" s="10" t="s">
        <v>409</v>
      </c>
      <c r="C301" s="10" t="s">
        <v>409</v>
      </c>
      <c r="D301" s="10" t="s">
        <v>106</v>
      </c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>
        <v>1</v>
      </c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1">
        <v>1</v>
      </c>
      <c r="CR301" s="11"/>
      <c r="CS301" s="11"/>
      <c r="CT301" s="11"/>
      <c r="CU301" s="11">
        <f t="shared" si="8"/>
        <v>1</v>
      </c>
      <c r="CV301" s="12">
        <v>39066.67</v>
      </c>
      <c r="CW301" s="12">
        <f t="shared" si="9"/>
        <v>39066.67</v>
      </c>
      <c r="CX301" s="12"/>
      <c r="CY301" s="12"/>
    </row>
    <row r="302" spans="1:103" hidden="1" x14ac:dyDescent="0.25">
      <c r="A302" s="10">
        <v>300</v>
      </c>
      <c r="B302" s="10" t="s">
        <v>410</v>
      </c>
      <c r="C302" s="10" t="s">
        <v>410</v>
      </c>
      <c r="D302" s="10" t="s">
        <v>106</v>
      </c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>
        <v>1</v>
      </c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>
        <v>4</v>
      </c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>
        <v>1</v>
      </c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>
        <v>1</v>
      </c>
      <c r="CJ302" s="10"/>
      <c r="CK302" s="10"/>
      <c r="CL302" s="10">
        <v>1</v>
      </c>
      <c r="CM302" s="10"/>
      <c r="CN302" s="10"/>
      <c r="CO302" s="10"/>
      <c r="CP302" s="10"/>
      <c r="CQ302" s="11">
        <v>8</v>
      </c>
      <c r="CR302" s="11"/>
      <c r="CS302" s="11"/>
      <c r="CT302" s="11"/>
      <c r="CU302" s="11">
        <f t="shared" si="8"/>
        <v>8</v>
      </c>
      <c r="CV302" s="12">
        <v>17870.37</v>
      </c>
      <c r="CW302" s="12">
        <f t="shared" si="9"/>
        <v>142962.96</v>
      </c>
      <c r="CX302" s="12"/>
      <c r="CY302" s="12"/>
    </row>
    <row r="303" spans="1:103" hidden="1" x14ac:dyDescent="0.25">
      <c r="A303" s="10">
        <v>301</v>
      </c>
      <c r="B303" s="10" t="s">
        <v>411</v>
      </c>
      <c r="C303" s="10" t="s">
        <v>411</v>
      </c>
      <c r="D303" s="10" t="s">
        <v>106</v>
      </c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1"/>
      <c r="CR303" s="11"/>
      <c r="CS303" s="11"/>
      <c r="CT303" s="11"/>
      <c r="CU303" s="11">
        <f t="shared" si="8"/>
        <v>0</v>
      </c>
      <c r="CV303" s="12">
        <v>122222.22</v>
      </c>
      <c r="CW303" s="12">
        <f t="shared" si="9"/>
        <v>0</v>
      </c>
      <c r="CX303" s="12"/>
      <c r="CY303" s="12"/>
    </row>
    <row r="304" spans="1:103" hidden="1" x14ac:dyDescent="0.25">
      <c r="A304" s="10">
        <v>302</v>
      </c>
      <c r="B304" s="10" t="s">
        <v>412</v>
      </c>
      <c r="C304" s="10" t="s">
        <v>412</v>
      </c>
      <c r="D304" s="10" t="s">
        <v>106</v>
      </c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1"/>
      <c r="CR304" s="11"/>
      <c r="CS304" s="11"/>
      <c r="CT304" s="11"/>
      <c r="CU304" s="11">
        <f t="shared" si="8"/>
        <v>0</v>
      </c>
      <c r="CV304" s="12">
        <v>20371.11</v>
      </c>
      <c r="CW304" s="12">
        <f t="shared" si="9"/>
        <v>0</v>
      </c>
      <c r="CX304" s="12"/>
      <c r="CY304" s="12"/>
    </row>
    <row r="305" spans="1:119" hidden="1" x14ac:dyDescent="0.25">
      <c r="A305" s="10">
        <v>303</v>
      </c>
      <c r="B305" s="10" t="s">
        <v>413</v>
      </c>
      <c r="C305" s="10" t="s">
        <v>413</v>
      </c>
      <c r="D305" s="10" t="s">
        <v>106</v>
      </c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1"/>
      <c r="CR305" s="11"/>
      <c r="CS305" s="11"/>
      <c r="CT305" s="11"/>
      <c r="CU305" s="11">
        <f t="shared" si="8"/>
        <v>0</v>
      </c>
      <c r="CV305" s="12">
        <v>125000</v>
      </c>
      <c r="CW305" s="12">
        <f t="shared" si="9"/>
        <v>0</v>
      </c>
      <c r="CX305" s="12"/>
      <c r="CY305" s="12"/>
    </row>
    <row r="306" spans="1:119" hidden="1" x14ac:dyDescent="0.25">
      <c r="A306" s="10">
        <v>304</v>
      </c>
      <c r="B306" s="10" t="s">
        <v>414</v>
      </c>
      <c r="C306" s="10" t="s">
        <v>414</v>
      </c>
      <c r="D306" s="10" t="s">
        <v>106</v>
      </c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1"/>
      <c r="CR306" s="11"/>
      <c r="CS306" s="11"/>
      <c r="CT306" s="11"/>
      <c r="CU306" s="11">
        <f t="shared" si="8"/>
        <v>0</v>
      </c>
      <c r="CV306" s="12">
        <v>83333.33</v>
      </c>
      <c r="CW306" s="12">
        <f t="shared" si="9"/>
        <v>0</v>
      </c>
      <c r="CX306" s="12"/>
      <c r="CY306" s="12"/>
    </row>
    <row r="307" spans="1:119" s="17" customFormat="1" hidden="1" x14ac:dyDescent="0.25">
      <c r="A307" s="14">
        <v>305</v>
      </c>
      <c r="B307" s="14" t="s">
        <v>415</v>
      </c>
      <c r="C307" s="14" t="s">
        <v>415</v>
      </c>
      <c r="D307" s="14" t="s">
        <v>106</v>
      </c>
      <c r="E307" s="14"/>
      <c r="F307" s="14"/>
      <c r="G307" s="14"/>
      <c r="H307" s="14"/>
      <c r="I307" s="14"/>
      <c r="J307" s="14"/>
      <c r="K307" s="14"/>
      <c r="L307" s="14"/>
      <c r="M307" s="14">
        <v>1</v>
      </c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>
        <v>1</v>
      </c>
      <c r="BG307" s="14"/>
      <c r="BH307" s="14"/>
      <c r="BI307" s="14"/>
      <c r="BJ307" s="14"/>
      <c r="BK307" s="14"/>
      <c r="BL307" s="14"/>
      <c r="BM307" s="14"/>
      <c r="BN307" s="14"/>
      <c r="BO307" s="14"/>
      <c r="BP307" s="14"/>
      <c r="BQ307" s="14"/>
      <c r="BR307" s="14"/>
      <c r="BS307" s="14"/>
      <c r="BT307" s="14"/>
      <c r="BU307" s="14"/>
      <c r="BV307" s="14"/>
      <c r="BW307" s="14"/>
      <c r="BX307" s="14"/>
      <c r="BY307" s="14"/>
      <c r="BZ307" s="14"/>
      <c r="CA307" s="14"/>
      <c r="CB307" s="14"/>
      <c r="CC307" s="14"/>
      <c r="CD307" s="14"/>
      <c r="CE307" s="14"/>
      <c r="CF307" s="14"/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5">
        <v>2</v>
      </c>
      <c r="CR307" s="15"/>
      <c r="CS307" s="15">
        <v>2</v>
      </c>
      <c r="CT307" s="15"/>
      <c r="CU307" s="15">
        <f t="shared" si="8"/>
        <v>0</v>
      </c>
      <c r="CV307" s="16">
        <v>14814.82</v>
      </c>
      <c r="CW307" s="16">
        <f t="shared" si="9"/>
        <v>0</v>
      </c>
      <c r="CX307" s="16"/>
      <c r="CY307" s="16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</row>
    <row r="308" spans="1:119" s="17" customFormat="1" hidden="1" x14ac:dyDescent="0.25">
      <c r="A308" s="14">
        <v>306</v>
      </c>
      <c r="B308" s="14" t="s">
        <v>416</v>
      </c>
      <c r="C308" s="14" t="s">
        <v>416</v>
      </c>
      <c r="D308" s="14" t="s">
        <v>106</v>
      </c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>
        <v>1</v>
      </c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4"/>
      <c r="BL308" s="14"/>
      <c r="BM308" s="14"/>
      <c r="BN308" s="14"/>
      <c r="BO308" s="14"/>
      <c r="BP308" s="14"/>
      <c r="BQ308" s="14"/>
      <c r="BR308" s="14"/>
      <c r="BS308" s="14"/>
      <c r="BT308" s="14"/>
      <c r="BU308" s="14"/>
      <c r="BV308" s="14"/>
      <c r="BW308" s="14"/>
      <c r="BX308" s="14"/>
      <c r="BY308" s="14"/>
      <c r="BZ308" s="14"/>
      <c r="CA308" s="14"/>
      <c r="CB308" s="14"/>
      <c r="CC308" s="14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5">
        <v>1</v>
      </c>
      <c r="CR308" s="15"/>
      <c r="CS308" s="15">
        <v>1</v>
      </c>
      <c r="CT308" s="15"/>
      <c r="CU308" s="15">
        <f t="shared" si="8"/>
        <v>0</v>
      </c>
      <c r="CV308" s="16">
        <v>385185.19</v>
      </c>
      <c r="CW308" s="16">
        <f t="shared" si="9"/>
        <v>0</v>
      </c>
      <c r="CX308" s="16"/>
      <c r="CY308" s="16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</row>
    <row r="309" spans="1:119" s="17" customFormat="1" hidden="1" x14ac:dyDescent="0.25">
      <c r="A309" s="14">
        <v>307</v>
      </c>
      <c r="B309" s="14" t="s">
        <v>417</v>
      </c>
      <c r="C309" s="14" t="s">
        <v>417</v>
      </c>
      <c r="D309" s="14" t="s">
        <v>106</v>
      </c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  <c r="BM309" s="14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4"/>
      <c r="BY309" s="14"/>
      <c r="BZ309" s="14"/>
      <c r="CA309" s="14"/>
      <c r="CB309" s="14"/>
      <c r="CC309" s="14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5"/>
      <c r="CR309" s="15"/>
      <c r="CS309" s="15"/>
      <c r="CT309" s="15"/>
      <c r="CU309" s="15">
        <f t="shared" si="8"/>
        <v>0</v>
      </c>
      <c r="CV309" s="16">
        <v>37037.040000000001</v>
      </c>
      <c r="CW309" s="16">
        <f t="shared" si="9"/>
        <v>0</v>
      </c>
      <c r="CX309" s="16"/>
      <c r="CY309" s="16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</row>
    <row r="310" spans="1:119" s="17" customFormat="1" hidden="1" x14ac:dyDescent="0.25">
      <c r="A310" s="14">
        <v>308</v>
      </c>
      <c r="B310" s="14" t="s">
        <v>418</v>
      </c>
      <c r="C310" s="14" t="s">
        <v>418</v>
      </c>
      <c r="D310" s="14" t="s">
        <v>106</v>
      </c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  <c r="BM310" s="14"/>
      <c r="BN310" s="14"/>
      <c r="BO310" s="14"/>
      <c r="BP310" s="14"/>
      <c r="BQ310" s="14"/>
      <c r="BR310" s="14"/>
      <c r="BS310" s="14"/>
      <c r="BT310" s="14"/>
      <c r="BU310" s="14"/>
      <c r="BV310" s="14"/>
      <c r="BW310" s="14"/>
      <c r="BX310" s="14"/>
      <c r="BY310" s="14"/>
      <c r="BZ310" s="14"/>
      <c r="CA310" s="14"/>
      <c r="CB310" s="14"/>
      <c r="CC310" s="14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5"/>
      <c r="CR310" s="15"/>
      <c r="CS310" s="15"/>
      <c r="CT310" s="15"/>
      <c r="CU310" s="15">
        <f t="shared" si="8"/>
        <v>0</v>
      </c>
      <c r="CV310" s="16">
        <v>113888.89</v>
      </c>
      <c r="CW310" s="16">
        <f t="shared" si="9"/>
        <v>0</v>
      </c>
      <c r="CX310" s="16"/>
      <c r="CY310" s="16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</row>
    <row r="311" spans="1:119" s="17" customFormat="1" hidden="1" x14ac:dyDescent="0.25">
      <c r="A311" s="14">
        <v>309</v>
      </c>
      <c r="B311" s="14" t="s">
        <v>419</v>
      </c>
      <c r="C311" s="14" t="s">
        <v>419</v>
      </c>
      <c r="D311" s="14" t="s">
        <v>106</v>
      </c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>
        <v>1</v>
      </c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4"/>
      <c r="BY311" s="14"/>
      <c r="BZ311" s="14"/>
      <c r="CA311" s="14"/>
      <c r="CB311" s="14"/>
      <c r="CC311" s="14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5">
        <v>1</v>
      </c>
      <c r="CR311" s="15"/>
      <c r="CS311" s="15">
        <v>1</v>
      </c>
      <c r="CT311" s="15"/>
      <c r="CU311" s="15">
        <f t="shared" si="8"/>
        <v>0</v>
      </c>
      <c r="CV311" s="16">
        <v>166666.67000000001</v>
      </c>
      <c r="CW311" s="16">
        <f t="shared" si="9"/>
        <v>0</v>
      </c>
      <c r="CX311" s="16"/>
      <c r="CY311" s="16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</row>
    <row r="312" spans="1:119" s="17" customFormat="1" hidden="1" x14ac:dyDescent="0.25">
      <c r="A312" s="14">
        <v>310</v>
      </c>
      <c r="B312" s="14" t="s">
        <v>420</v>
      </c>
      <c r="C312" s="14" t="s">
        <v>420</v>
      </c>
      <c r="D312" s="14" t="s">
        <v>106</v>
      </c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5"/>
      <c r="CR312" s="15"/>
      <c r="CS312" s="15"/>
      <c r="CT312" s="15"/>
      <c r="CU312" s="15">
        <f t="shared" si="8"/>
        <v>0</v>
      </c>
      <c r="CV312" s="16">
        <v>185185.19</v>
      </c>
      <c r="CW312" s="16">
        <f t="shared" si="9"/>
        <v>0</v>
      </c>
      <c r="CX312" s="16"/>
      <c r="CY312" s="16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</row>
    <row r="313" spans="1:119" s="17" customFormat="1" hidden="1" x14ac:dyDescent="0.25">
      <c r="A313" s="14">
        <v>311</v>
      </c>
      <c r="B313" s="14" t="s">
        <v>421</v>
      </c>
      <c r="C313" s="14" t="s">
        <v>421</v>
      </c>
      <c r="D313" s="14" t="s">
        <v>106</v>
      </c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>
        <v>1</v>
      </c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  <c r="BT313" s="14"/>
      <c r="BU313" s="14"/>
      <c r="BV313" s="14"/>
      <c r="BW313" s="14"/>
      <c r="BX313" s="14"/>
      <c r="BY313" s="14"/>
      <c r="BZ313" s="14"/>
      <c r="CA313" s="14"/>
      <c r="CB313" s="14"/>
      <c r="CC313" s="14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5">
        <v>1</v>
      </c>
      <c r="CR313" s="15"/>
      <c r="CS313" s="15">
        <v>1</v>
      </c>
      <c r="CT313" s="15"/>
      <c r="CU313" s="15">
        <f t="shared" si="8"/>
        <v>0</v>
      </c>
      <c r="CV313" s="16">
        <v>185185.19</v>
      </c>
      <c r="CW313" s="16">
        <f t="shared" si="9"/>
        <v>0</v>
      </c>
      <c r="CX313" s="16"/>
      <c r="CY313" s="16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</row>
    <row r="314" spans="1:119" s="17" customFormat="1" hidden="1" x14ac:dyDescent="0.25">
      <c r="A314" s="14">
        <v>312</v>
      </c>
      <c r="B314" s="14" t="s">
        <v>422</v>
      </c>
      <c r="C314" s="14" t="s">
        <v>422</v>
      </c>
      <c r="D314" s="14" t="s">
        <v>106</v>
      </c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>
        <v>1</v>
      </c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5">
        <v>1</v>
      </c>
      <c r="CR314" s="15"/>
      <c r="CS314" s="15">
        <v>1</v>
      </c>
      <c r="CT314" s="15"/>
      <c r="CU314" s="15">
        <f t="shared" si="8"/>
        <v>0</v>
      </c>
      <c r="CV314" s="16">
        <v>222222.22</v>
      </c>
      <c r="CW314" s="16">
        <f t="shared" si="9"/>
        <v>0</v>
      </c>
      <c r="CX314" s="16"/>
      <c r="CY314" s="16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</row>
    <row r="315" spans="1:119" s="17" customFormat="1" hidden="1" x14ac:dyDescent="0.25">
      <c r="A315" s="14">
        <v>313</v>
      </c>
      <c r="B315" s="14" t="s">
        <v>423</v>
      </c>
      <c r="C315" s="14" t="s">
        <v>423</v>
      </c>
      <c r="D315" s="14" t="s">
        <v>106</v>
      </c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>
        <v>2</v>
      </c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  <c r="BT315" s="14"/>
      <c r="BU315" s="14"/>
      <c r="BV315" s="14"/>
      <c r="BW315" s="14"/>
      <c r="BX315" s="14"/>
      <c r="BY315" s="14"/>
      <c r="BZ315" s="14"/>
      <c r="CA315" s="14"/>
      <c r="CB315" s="14"/>
      <c r="CC315" s="14"/>
      <c r="CD315" s="14"/>
      <c r="CE315" s="14"/>
      <c r="CF315" s="14"/>
      <c r="CG315" s="14"/>
      <c r="CH315" s="14"/>
      <c r="CI315" s="14"/>
      <c r="CJ315" s="14"/>
      <c r="CK315" s="14"/>
      <c r="CL315" s="14"/>
      <c r="CM315" s="14"/>
      <c r="CN315" s="14"/>
      <c r="CO315" s="14"/>
      <c r="CP315" s="14"/>
      <c r="CQ315" s="15">
        <v>2</v>
      </c>
      <c r="CR315" s="15"/>
      <c r="CS315" s="15">
        <v>2</v>
      </c>
      <c r="CT315" s="15"/>
      <c r="CU315" s="15">
        <f t="shared" si="8"/>
        <v>0</v>
      </c>
      <c r="CV315" s="16">
        <v>33880.559999999998</v>
      </c>
      <c r="CW315" s="16">
        <f t="shared" si="9"/>
        <v>0</v>
      </c>
      <c r="CX315" s="16"/>
      <c r="CY315" s="16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</row>
    <row r="316" spans="1:119" s="17" customFormat="1" hidden="1" x14ac:dyDescent="0.25">
      <c r="A316" s="14">
        <v>314</v>
      </c>
      <c r="B316" s="14" t="s">
        <v>424</v>
      </c>
      <c r="C316" s="14" t="s">
        <v>424</v>
      </c>
      <c r="D316" s="14" t="s">
        <v>106</v>
      </c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  <c r="BO316" s="14"/>
      <c r="BP316" s="14"/>
      <c r="BQ316" s="14"/>
      <c r="BR316" s="14"/>
      <c r="BS316" s="14"/>
      <c r="BT316" s="14"/>
      <c r="BU316" s="14"/>
      <c r="BV316" s="14"/>
      <c r="BW316" s="14"/>
      <c r="BX316" s="14"/>
      <c r="BY316" s="14"/>
      <c r="BZ316" s="14"/>
      <c r="CA316" s="14"/>
      <c r="CB316" s="14"/>
      <c r="CC316" s="14"/>
      <c r="CD316" s="14"/>
      <c r="CE316" s="14"/>
      <c r="CF316" s="14"/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5"/>
      <c r="CR316" s="15"/>
      <c r="CS316" s="15"/>
      <c r="CT316" s="15"/>
      <c r="CU316" s="15">
        <f t="shared" si="8"/>
        <v>0</v>
      </c>
      <c r="CV316" s="16">
        <v>21021.3</v>
      </c>
      <c r="CW316" s="16">
        <f t="shared" si="9"/>
        <v>0</v>
      </c>
      <c r="CX316" s="16"/>
      <c r="CY316" s="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</row>
    <row r="317" spans="1:119" s="17" customFormat="1" hidden="1" x14ac:dyDescent="0.25">
      <c r="A317" s="14">
        <v>315</v>
      </c>
      <c r="B317" s="14" t="s">
        <v>425</v>
      </c>
      <c r="C317" s="14" t="s">
        <v>425</v>
      </c>
      <c r="D317" s="14" t="s">
        <v>106</v>
      </c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  <c r="BT317" s="14"/>
      <c r="BU317" s="14"/>
      <c r="BV317" s="14"/>
      <c r="BW317" s="14"/>
      <c r="BX317" s="14"/>
      <c r="BY317" s="14"/>
      <c r="BZ317" s="14"/>
      <c r="CA317" s="14"/>
      <c r="CB317" s="14"/>
      <c r="CC317" s="14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5"/>
      <c r="CR317" s="15"/>
      <c r="CS317" s="15"/>
      <c r="CT317" s="15"/>
      <c r="CU317" s="15">
        <f t="shared" si="8"/>
        <v>0</v>
      </c>
      <c r="CV317" s="16">
        <v>215926.86</v>
      </c>
      <c r="CW317" s="16">
        <f t="shared" si="9"/>
        <v>0</v>
      </c>
      <c r="CX317" s="16"/>
      <c r="CY317" s="16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</row>
    <row r="318" spans="1:119" s="17" customFormat="1" hidden="1" x14ac:dyDescent="0.25">
      <c r="A318" s="14">
        <v>316</v>
      </c>
      <c r="B318" s="14" t="s">
        <v>426</v>
      </c>
      <c r="C318" s="14" t="s">
        <v>426</v>
      </c>
      <c r="D318" s="14" t="s">
        <v>106</v>
      </c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  <c r="BO318" s="14"/>
      <c r="BP318" s="14"/>
      <c r="BQ318" s="14"/>
      <c r="BR318" s="14"/>
      <c r="BS318" s="14"/>
      <c r="BT318" s="14"/>
      <c r="BU318" s="14"/>
      <c r="BV318" s="14"/>
      <c r="BW318" s="14"/>
      <c r="BX318" s="14"/>
      <c r="BY318" s="14"/>
      <c r="BZ318" s="14"/>
      <c r="CA318" s="14"/>
      <c r="CB318" s="14"/>
      <c r="CC318" s="14"/>
      <c r="CD318" s="14"/>
      <c r="CE318" s="14"/>
      <c r="CF318" s="14"/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5"/>
      <c r="CR318" s="15"/>
      <c r="CS318" s="15"/>
      <c r="CT318" s="15"/>
      <c r="CU318" s="15">
        <f t="shared" si="8"/>
        <v>0</v>
      </c>
      <c r="CV318" s="16">
        <v>231481.48</v>
      </c>
      <c r="CW318" s="16">
        <f t="shared" si="9"/>
        <v>0</v>
      </c>
      <c r="CX318" s="16"/>
      <c r="CY318" s="16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</row>
    <row r="319" spans="1:119" s="17" customFormat="1" hidden="1" x14ac:dyDescent="0.25">
      <c r="A319" s="14">
        <v>317</v>
      </c>
      <c r="B319" s="14" t="s">
        <v>427</v>
      </c>
      <c r="C319" s="14" t="s">
        <v>427</v>
      </c>
      <c r="D319" s="14" t="s">
        <v>106</v>
      </c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  <c r="BT319" s="14"/>
      <c r="BU319" s="14"/>
      <c r="BV319" s="14"/>
      <c r="BW319" s="14"/>
      <c r="BX319" s="14"/>
      <c r="BY319" s="14"/>
      <c r="BZ319" s="14"/>
      <c r="CA319" s="14"/>
      <c r="CB319" s="14"/>
      <c r="CC319" s="14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5"/>
      <c r="CR319" s="15"/>
      <c r="CS319" s="15"/>
      <c r="CT319" s="15"/>
      <c r="CU319" s="15">
        <f t="shared" si="8"/>
        <v>0</v>
      </c>
      <c r="CV319" s="16">
        <v>48357.41</v>
      </c>
      <c r="CW319" s="16">
        <f t="shared" si="9"/>
        <v>0</v>
      </c>
      <c r="CX319" s="16"/>
      <c r="CY319" s="16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</row>
    <row r="320" spans="1:119" s="17" customFormat="1" hidden="1" x14ac:dyDescent="0.25">
      <c r="A320" s="14">
        <v>318</v>
      </c>
      <c r="B320" s="14" t="s">
        <v>428</v>
      </c>
      <c r="C320" s="14" t="s">
        <v>428</v>
      </c>
      <c r="D320" s="14" t="s">
        <v>106</v>
      </c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>
        <v>2</v>
      </c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  <c r="BT320" s="14"/>
      <c r="BU320" s="14"/>
      <c r="BV320" s="14"/>
      <c r="BW320" s="14"/>
      <c r="BX320" s="14"/>
      <c r="BY320" s="14"/>
      <c r="BZ320" s="14"/>
      <c r="CA320" s="14"/>
      <c r="CB320" s="14"/>
      <c r="CC320" s="14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5">
        <v>2</v>
      </c>
      <c r="CR320" s="15"/>
      <c r="CS320" s="15">
        <v>2</v>
      </c>
      <c r="CT320" s="15"/>
      <c r="CU320" s="15">
        <f t="shared" si="8"/>
        <v>0</v>
      </c>
      <c r="CV320" s="16">
        <v>49159.26</v>
      </c>
      <c r="CW320" s="16">
        <f t="shared" si="9"/>
        <v>0</v>
      </c>
      <c r="CX320" s="16"/>
      <c r="CY320" s="16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</row>
    <row r="321" spans="1:119" s="17" customFormat="1" hidden="1" x14ac:dyDescent="0.25">
      <c r="A321" s="14">
        <v>319</v>
      </c>
      <c r="B321" s="14" t="s">
        <v>429</v>
      </c>
      <c r="C321" s="14" t="s">
        <v>429</v>
      </c>
      <c r="D321" s="14" t="s">
        <v>106</v>
      </c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>
        <v>2</v>
      </c>
      <c r="Q321" s="14"/>
      <c r="R321" s="14"/>
      <c r="S321" s="14"/>
      <c r="T321" s="14">
        <v>1</v>
      </c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>
        <v>1</v>
      </c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>
        <v>1</v>
      </c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  <c r="BT321" s="14"/>
      <c r="BU321" s="14"/>
      <c r="BV321" s="14"/>
      <c r="BW321" s="14"/>
      <c r="BX321" s="14"/>
      <c r="BY321" s="14"/>
      <c r="BZ321" s="14"/>
      <c r="CA321" s="14"/>
      <c r="CB321" s="14"/>
      <c r="CC321" s="14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5">
        <v>5</v>
      </c>
      <c r="CR321" s="15"/>
      <c r="CS321" s="15">
        <v>5</v>
      </c>
      <c r="CT321" s="15"/>
      <c r="CU321" s="15">
        <f t="shared" si="8"/>
        <v>0</v>
      </c>
      <c r="CV321" s="16">
        <v>129629.63</v>
      </c>
      <c r="CW321" s="16">
        <f t="shared" si="9"/>
        <v>0</v>
      </c>
      <c r="CX321" s="16"/>
      <c r="CY321" s="16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</row>
    <row r="322" spans="1:119" s="17" customFormat="1" hidden="1" x14ac:dyDescent="0.25">
      <c r="A322" s="14">
        <v>320</v>
      </c>
      <c r="B322" s="14" t="s">
        <v>430</v>
      </c>
      <c r="C322" s="14" t="s">
        <v>430</v>
      </c>
      <c r="D322" s="14" t="s">
        <v>106</v>
      </c>
      <c r="E322" s="14"/>
      <c r="F322" s="14"/>
      <c r="G322" s="14"/>
      <c r="H322" s="14"/>
      <c r="I322" s="14"/>
      <c r="J322" s="14"/>
      <c r="K322" s="14"/>
      <c r="L322" s="14"/>
      <c r="M322" s="14"/>
      <c r="N322" s="14">
        <v>2</v>
      </c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/>
      <c r="BX322" s="14"/>
      <c r="BY322" s="14"/>
      <c r="BZ322" s="14"/>
      <c r="CA322" s="14"/>
      <c r="CB322" s="14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5">
        <v>2</v>
      </c>
      <c r="CR322" s="15"/>
      <c r="CS322" s="15">
        <v>2</v>
      </c>
      <c r="CT322" s="15"/>
      <c r="CU322" s="15">
        <f t="shared" si="8"/>
        <v>0</v>
      </c>
      <c r="CV322" s="16">
        <v>376067.97</v>
      </c>
      <c r="CW322" s="16">
        <f t="shared" si="9"/>
        <v>0</v>
      </c>
      <c r="CX322" s="16"/>
      <c r="CY322" s="16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</row>
    <row r="323" spans="1:119" s="17" customFormat="1" hidden="1" x14ac:dyDescent="0.25">
      <c r="A323" s="14">
        <v>321</v>
      </c>
      <c r="B323" s="14" t="s">
        <v>431</v>
      </c>
      <c r="C323" s="14" t="s">
        <v>431</v>
      </c>
      <c r="D323" s="14" t="s">
        <v>106</v>
      </c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5"/>
      <c r="CR323" s="15"/>
      <c r="CS323" s="15"/>
      <c r="CT323" s="15"/>
      <c r="CU323" s="15">
        <f t="shared" ref="CU323:CU345" si="10">CQ323-CR323-CS323-CT323</f>
        <v>0</v>
      </c>
      <c r="CV323" s="16">
        <v>26851.86</v>
      </c>
      <c r="CW323" s="16">
        <f t="shared" si="9"/>
        <v>0</v>
      </c>
      <c r="CX323" s="16"/>
      <c r="CY323" s="16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</row>
    <row r="324" spans="1:119" s="17" customFormat="1" hidden="1" x14ac:dyDescent="0.25">
      <c r="A324" s="14">
        <v>322</v>
      </c>
      <c r="B324" s="14" t="s">
        <v>432</v>
      </c>
      <c r="C324" s="14" t="s">
        <v>432</v>
      </c>
      <c r="D324" s="14" t="s">
        <v>106</v>
      </c>
      <c r="E324" s="14"/>
      <c r="F324" s="14"/>
      <c r="G324" s="14"/>
      <c r="H324" s="14"/>
      <c r="I324" s="14"/>
      <c r="J324" s="14"/>
      <c r="K324" s="14"/>
      <c r="L324" s="14"/>
      <c r="M324" s="14">
        <v>1</v>
      </c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>
        <v>1</v>
      </c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>
        <v>1</v>
      </c>
      <c r="AY324" s="14"/>
      <c r="AZ324" s="14"/>
      <c r="BA324" s="14"/>
      <c r="BB324" s="14"/>
      <c r="BC324" s="14"/>
      <c r="BD324" s="14"/>
      <c r="BE324" s="14"/>
      <c r="BF324" s="14">
        <v>1</v>
      </c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>
        <v>1</v>
      </c>
      <c r="CN324" s="14"/>
      <c r="CO324" s="14"/>
      <c r="CP324" s="14"/>
      <c r="CQ324" s="15">
        <v>5</v>
      </c>
      <c r="CR324" s="15"/>
      <c r="CS324" s="15">
        <v>5</v>
      </c>
      <c r="CT324" s="15"/>
      <c r="CU324" s="15">
        <f t="shared" si="10"/>
        <v>0</v>
      </c>
      <c r="CV324" s="16">
        <v>27777.78</v>
      </c>
      <c r="CW324" s="16">
        <f t="shared" si="9"/>
        <v>0</v>
      </c>
      <c r="CX324" s="16"/>
      <c r="CY324" s="16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</row>
    <row r="325" spans="1:119" s="17" customFormat="1" hidden="1" x14ac:dyDescent="0.25">
      <c r="A325" s="14">
        <v>323</v>
      </c>
      <c r="B325" s="14" t="s">
        <v>433</v>
      </c>
      <c r="C325" s="14" t="s">
        <v>433</v>
      </c>
      <c r="D325" s="14" t="s">
        <v>106</v>
      </c>
      <c r="E325" s="14"/>
      <c r="F325" s="14"/>
      <c r="G325" s="14"/>
      <c r="H325" s="14"/>
      <c r="I325" s="14"/>
      <c r="J325" s="14"/>
      <c r="K325" s="14"/>
      <c r="L325" s="14"/>
      <c r="M325" s="14">
        <v>1</v>
      </c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>
        <v>1</v>
      </c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  <c r="BT325" s="14"/>
      <c r="BU325" s="14"/>
      <c r="BV325" s="14"/>
      <c r="BW325" s="14"/>
      <c r="BX325" s="14"/>
      <c r="BY325" s="14"/>
      <c r="BZ325" s="14"/>
      <c r="CA325" s="14"/>
      <c r="CB325" s="14"/>
      <c r="CC325" s="14"/>
      <c r="CD325" s="14"/>
      <c r="CE325" s="14"/>
      <c r="CF325" s="14"/>
      <c r="CG325" s="14"/>
      <c r="CH325" s="14"/>
      <c r="CI325" s="14"/>
      <c r="CJ325" s="14"/>
      <c r="CK325" s="14"/>
      <c r="CL325" s="14"/>
      <c r="CM325" s="14"/>
      <c r="CN325" s="14"/>
      <c r="CO325" s="14"/>
      <c r="CP325" s="14"/>
      <c r="CQ325" s="15">
        <v>2</v>
      </c>
      <c r="CR325" s="15"/>
      <c r="CS325" s="15">
        <v>2</v>
      </c>
      <c r="CT325" s="15"/>
      <c r="CU325" s="15">
        <f t="shared" si="10"/>
        <v>0</v>
      </c>
      <c r="CV325" s="16">
        <v>51851.86</v>
      </c>
      <c r="CW325" s="16">
        <f t="shared" si="9"/>
        <v>0</v>
      </c>
      <c r="CX325" s="16"/>
      <c r="CY325" s="16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</row>
    <row r="326" spans="1:119" s="17" customFormat="1" hidden="1" x14ac:dyDescent="0.25">
      <c r="A326" s="14">
        <v>324</v>
      </c>
      <c r="B326" s="14" t="s">
        <v>434</v>
      </c>
      <c r="C326" s="14" t="s">
        <v>434</v>
      </c>
      <c r="D326" s="14" t="s">
        <v>106</v>
      </c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>
        <v>1</v>
      </c>
      <c r="BT326" s="14"/>
      <c r="BU326" s="14"/>
      <c r="BV326" s="14"/>
      <c r="BW326" s="14"/>
      <c r="BX326" s="14"/>
      <c r="BY326" s="14"/>
      <c r="BZ326" s="14"/>
      <c r="CA326" s="14"/>
      <c r="CB326" s="14"/>
      <c r="CC326" s="14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5">
        <v>1</v>
      </c>
      <c r="CR326" s="15"/>
      <c r="CS326" s="15">
        <v>1</v>
      </c>
      <c r="CT326" s="15"/>
      <c r="CU326" s="15">
        <f t="shared" si="10"/>
        <v>0</v>
      </c>
      <c r="CV326" s="16">
        <v>32407.41</v>
      </c>
      <c r="CW326" s="16">
        <f t="shared" ref="CW326:CW345" si="11">CV326*CU326</f>
        <v>0</v>
      </c>
      <c r="CX326" s="16"/>
      <c r="CY326" s="1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</row>
    <row r="327" spans="1:119" s="17" customFormat="1" hidden="1" x14ac:dyDescent="0.25">
      <c r="A327" s="14">
        <v>325</v>
      </c>
      <c r="B327" s="14" t="s">
        <v>435</v>
      </c>
      <c r="C327" s="14" t="s">
        <v>435</v>
      </c>
      <c r="D327" s="14" t="s">
        <v>106</v>
      </c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>
        <v>2</v>
      </c>
      <c r="BG327" s="14"/>
      <c r="BH327" s="14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  <c r="BT327" s="14"/>
      <c r="BU327" s="14"/>
      <c r="BV327" s="14"/>
      <c r="BW327" s="14"/>
      <c r="BX327" s="14"/>
      <c r="BY327" s="14"/>
      <c r="BZ327" s="14"/>
      <c r="CA327" s="14"/>
      <c r="CB327" s="14"/>
      <c r="CC327" s="14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5">
        <v>2</v>
      </c>
      <c r="CR327" s="15"/>
      <c r="CS327" s="15">
        <v>2</v>
      </c>
      <c r="CT327" s="15"/>
      <c r="CU327" s="15">
        <f t="shared" si="10"/>
        <v>0</v>
      </c>
      <c r="CV327" s="16">
        <v>37037.03</v>
      </c>
      <c r="CW327" s="16">
        <f t="shared" si="11"/>
        <v>0</v>
      </c>
      <c r="CX327" s="16"/>
      <c r="CY327" s="16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</row>
    <row r="328" spans="1:119" s="17" customFormat="1" hidden="1" x14ac:dyDescent="0.25">
      <c r="A328" s="14">
        <v>326</v>
      </c>
      <c r="B328" s="14" t="s">
        <v>436</v>
      </c>
      <c r="C328" s="14" t="s">
        <v>436</v>
      </c>
      <c r="D328" s="14" t="s">
        <v>106</v>
      </c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  <c r="BO328" s="14"/>
      <c r="BP328" s="14"/>
      <c r="BQ328" s="14"/>
      <c r="BR328" s="14"/>
      <c r="BS328" s="14"/>
      <c r="BT328" s="14"/>
      <c r="BU328" s="14"/>
      <c r="BV328" s="14"/>
      <c r="BW328" s="14"/>
      <c r="BX328" s="14"/>
      <c r="BY328" s="14"/>
      <c r="BZ328" s="14"/>
      <c r="CA328" s="14"/>
      <c r="CB328" s="14"/>
      <c r="CC328" s="14"/>
      <c r="CD328" s="14"/>
      <c r="CE328" s="14"/>
      <c r="CF328" s="14"/>
      <c r="CG328" s="14"/>
      <c r="CH328" s="14"/>
      <c r="CI328" s="14"/>
      <c r="CJ328" s="14"/>
      <c r="CK328" s="14"/>
      <c r="CL328" s="14"/>
      <c r="CM328" s="14">
        <v>1</v>
      </c>
      <c r="CN328" s="14"/>
      <c r="CO328" s="14"/>
      <c r="CP328" s="14"/>
      <c r="CQ328" s="15">
        <v>1</v>
      </c>
      <c r="CR328" s="15"/>
      <c r="CS328" s="15">
        <v>1</v>
      </c>
      <c r="CT328" s="15"/>
      <c r="CU328" s="15">
        <f t="shared" si="10"/>
        <v>0</v>
      </c>
      <c r="CV328" s="16">
        <v>41666.67</v>
      </c>
      <c r="CW328" s="16">
        <f t="shared" si="11"/>
        <v>0</v>
      </c>
      <c r="CX328" s="16"/>
      <c r="CY328" s="16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</row>
    <row r="329" spans="1:119" s="17" customFormat="1" hidden="1" x14ac:dyDescent="0.25">
      <c r="A329" s="14">
        <v>327</v>
      </c>
      <c r="B329" s="14" t="s">
        <v>437</v>
      </c>
      <c r="C329" s="14" t="s">
        <v>437</v>
      </c>
      <c r="D329" s="14" t="s">
        <v>106</v>
      </c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  <c r="BT329" s="14"/>
      <c r="BU329" s="14"/>
      <c r="BV329" s="14"/>
      <c r="BW329" s="14"/>
      <c r="BX329" s="14"/>
      <c r="BY329" s="14"/>
      <c r="BZ329" s="14"/>
      <c r="CA329" s="14"/>
      <c r="CB329" s="14"/>
      <c r="CC329" s="14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5"/>
      <c r="CR329" s="15"/>
      <c r="CS329" s="15"/>
      <c r="CT329" s="15"/>
      <c r="CU329" s="15">
        <f t="shared" si="10"/>
        <v>0</v>
      </c>
      <c r="CV329" s="16">
        <v>73240.740000000005</v>
      </c>
      <c r="CW329" s="16">
        <f t="shared" si="11"/>
        <v>0</v>
      </c>
      <c r="CX329" s="16"/>
      <c r="CY329" s="16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</row>
    <row r="330" spans="1:119" s="17" customFormat="1" hidden="1" x14ac:dyDescent="0.25">
      <c r="A330" s="14">
        <v>328</v>
      </c>
      <c r="B330" s="14" t="s">
        <v>438</v>
      </c>
      <c r="C330" s="14" t="s">
        <v>438</v>
      </c>
      <c r="D330" s="14" t="s">
        <v>106</v>
      </c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  <c r="BT330" s="14"/>
      <c r="BU330" s="14"/>
      <c r="BV330" s="14"/>
      <c r="BW330" s="14"/>
      <c r="BX330" s="14"/>
      <c r="BY330" s="14"/>
      <c r="BZ330" s="14"/>
      <c r="CA330" s="14"/>
      <c r="CB330" s="14"/>
      <c r="CC330" s="14"/>
      <c r="CD330" s="14"/>
      <c r="CE330" s="14"/>
      <c r="CF330" s="14"/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5"/>
      <c r="CR330" s="15"/>
      <c r="CS330" s="15"/>
      <c r="CT330" s="15"/>
      <c r="CU330" s="15">
        <f t="shared" si="10"/>
        <v>0</v>
      </c>
      <c r="CV330" s="16">
        <v>181350</v>
      </c>
      <c r="CW330" s="16">
        <f t="shared" si="11"/>
        <v>0</v>
      </c>
      <c r="CX330" s="16"/>
      <c r="CY330" s="16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</row>
    <row r="331" spans="1:119" s="17" customFormat="1" hidden="1" x14ac:dyDescent="0.25">
      <c r="A331" s="14">
        <v>329</v>
      </c>
      <c r="B331" s="14" t="s">
        <v>439</v>
      </c>
      <c r="C331" s="14" t="s">
        <v>439</v>
      </c>
      <c r="D331" s="14" t="s">
        <v>106</v>
      </c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  <c r="BM331" s="14"/>
      <c r="BN331" s="14"/>
      <c r="BO331" s="14"/>
      <c r="BP331" s="14"/>
      <c r="BQ331" s="14"/>
      <c r="BR331" s="14"/>
      <c r="BS331" s="14"/>
      <c r="BT331" s="14"/>
      <c r="BU331" s="14"/>
      <c r="BV331" s="14"/>
      <c r="BW331" s="14"/>
      <c r="BX331" s="14"/>
      <c r="BY331" s="14"/>
      <c r="BZ331" s="14"/>
      <c r="CA331" s="14"/>
      <c r="CB331" s="14"/>
      <c r="CC331" s="14"/>
      <c r="CD331" s="14"/>
      <c r="CE331" s="14"/>
      <c r="CF331" s="14"/>
      <c r="CG331" s="14"/>
      <c r="CH331" s="14"/>
      <c r="CI331" s="14"/>
      <c r="CJ331" s="14"/>
      <c r="CK331" s="14"/>
      <c r="CL331" s="14"/>
      <c r="CM331" s="14"/>
      <c r="CN331" s="14"/>
      <c r="CO331" s="14"/>
      <c r="CP331" s="14"/>
      <c r="CQ331" s="15"/>
      <c r="CR331" s="15"/>
      <c r="CS331" s="15"/>
      <c r="CT331" s="15"/>
      <c r="CU331" s="15">
        <f t="shared" si="10"/>
        <v>0</v>
      </c>
      <c r="CV331" s="16">
        <v>152500</v>
      </c>
      <c r="CW331" s="16">
        <f t="shared" si="11"/>
        <v>0</v>
      </c>
      <c r="CX331" s="16"/>
      <c r="CY331" s="16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</row>
    <row r="332" spans="1:119" s="17" customFormat="1" hidden="1" x14ac:dyDescent="0.25">
      <c r="A332" s="14">
        <v>330</v>
      </c>
      <c r="B332" s="14" t="s">
        <v>440</v>
      </c>
      <c r="C332" s="14" t="s">
        <v>440</v>
      </c>
      <c r="D332" s="14" t="s">
        <v>106</v>
      </c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  <c r="BM332" s="14"/>
      <c r="BN332" s="14"/>
      <c r="BO332" s="14"/>
      <c r="BP332" s="14"/>
      <c r="BQ332" s="14"/>
      <c r="BR332" s="14"/>
      <c r="BS332" s="14"/>
      <c r="BT332" s="14"/>
      <c r="BU332" s="14"/>
      <c r="BV332" s="14"/>
      <c r="BW332" s="14"/>
      <c r="BX332" s="14"/>
      <c r="BY332" s="14"/>
      <c r="BZ332" s="14"/>
      <c r="CA332" s="14"/>
      <c r="CB332" s="14"/>
      <c r="CC332" s="14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5"/>
      <c r="CR332" s="15"/>
      <c r="CS332" s="15"/>
      <c r="CT332" s="15"/>
      <c r="CU332" s="15">
        <f t="shared" si="10"/>
        <v>0</v>
      </c>
      <c r="CV332" s="16">
        <v>785850</v>
      </c>
      <c r="CW332" s="16">
        <f t="shared" si="11"/>
        <v>0</v>
      </c>
      <c r="CX332" s="16"/>
      <c r="CY332" s="16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</row>
    <row r="333" spans="1:119" s="17" customFormat="1" hidden="1" x14ac:dyDescent="0.25">
      <c r="A333" s="14">
        <v>331</v>
      </c>
      <c r="B333" s="14" t="s">
        <v>441</v>
      </c>
      <c r="C333" s="14" t="s">
        <v>441</v>
      </c>
      <c r="D333" s="14" t="s">
        <v>106</v>
      </c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  <c r="BM333" s="14"/>
      <c r="BN333" s="14"/>
      <c r="BO333" s="14"/>
      <c r="BP333" s="14"/>
      <c r="BQ333" s="14"/>
      <c r="BR333" s="14"/>
      <c r="BS333" s="14"/>
      <c r="BT333" s="14"/>
      <c r="BU333" s="14"/>
      <c r="BV333" s="14"/>
      <c r="BW333" s="14"/>
      <c r="BX333" s="14"/>
      <c r="BY333" s="14"/>
      <c r="BZ333" s="14"/>
      <c r="CA333" s="14"/>
      <c r="CB333" s="14"/>
      <c r="CC333" s="14"/>
      <c r="CD333" s="14"/>
      <c r="CE333" s="14"/>
      <c r="CF333" s="14"/>
      <c r="CG333" s="14"/>
      <c r="CH333" s="14"/>
      <c r="CI333" s="14"/>
      <c r="CJ333" s="14"/>
      <c r="CK333" s="14"/>
      <c r="CL333" s="14"/>
      <c r="CM333" s="14"/>
      <c r="CN333" s="14"/>
      <c r="CO333" s="14"/>
      <c r="CP333" s="14"/>
      <c r="CQ333" s="15"/>
      <c r="CR333" s="15"/>
      <c r="CS333" s="15"/>
      <c r="CT333" s="15"/>
      <c r="CU333" s="15">
        <f t="shared" si="10"/>
        <v>0</v>
      </c>
      <c r="CV333" s="16">
        <v>481181.48</v>
      </c>
      <c r="CW333" s="16">
        <f t="shared" si="11"/>
        <v>0</v>
      </c>
      <c r="CX333" s="16"/>
      <c r="CY333" s="16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</row>
    <row r="334" spans="1:119" s="17" customFormat="1" hidden="1" x14ac:dyDescent="0.25">
      <c r="A334" s="14">
        <v>332</v>
      </c>
      <c r="B334" s="14" t="s">
        <v>442</v>
      </c>
      <c r="C334" s="14" t="s">
        <v>442</v>
      </c>
      <c r="D334" s="14" t="s">
        <v>106</v>
      </c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  <c r="BM334" s="14"/>
      <c r="BN334" s="14"/>
      <c r="BO334" s="14"/>
      <c r="BP334" s="14"/>
      <c r="BQ334" s="14"/>
      <c r="BR334" s="14"/>
      <c r="BS334" s="14"/>
      <c r="BT334" s="14"/>
      <c r="BU334" s="14"/>
      <c r="BV334" s="14"/>
      <c r="BW334" s="14"/>
      <c r="BX334" s="14"/>
      <c r="BY334" s="14"/>
      <c r="BZ334" s="14"/>
      <c r="CA334" s="14"/>
      <c r="CB334" s="14"/>
      <c r="CC334" s="14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5"/>
      <c r="CR334" s="15"/>
      <c r="CS334" s="15"/>
      <c r="CT334" s="15"/>
      <c r="CU334" s="15">
        <f t="shared" si="10"/>
        <v>0</v>
      </c>
      <c r="CV334" s="16">
        <v>3308796.3</v>
      </c>
      <c r="CW334" s="16">
        <f t="shared" si="11"/>
        <v>0</v>
      </c>
      <c r="CX334" s="16"/>
      <c r="CY334" s="16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</row>
    <row r="335" spans="1:119" s="17" customFormat="1" hidden="1" x14ac:dyDescent="0.25">
      <c r="A335" s="14">
        <v>333</v>
      </c>
      <c r="B335" s="14" t="s">
        <v>443</v>
      </c>
      <c r="C335" s="14" t="s">
        <v>443</v>
      </c>
      <c r="D335" s="14" t="s">
        <v>106</v>
      </c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  <c r="BT335" s="14"/>
      <c r="BU335" s="14"/>
      <c r="BV335" s="14"/>
      <c r="BW335" s="14"/>
      <c r="BX335" s="14"/>
      <c r="BY335" s="14"/>
      <c r="BZ335" s="14"/>
      <c r="CA335" s="14"/>
      <c r="CB335" s="14"/>
      <c r="CC335" s="14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5"/>
      <c r="CR335" s="15"/>
      <c r="CS335" s="15"/>
      <c r="CT335" s="15"/>
      <c r="CU335" s="15">
        <f t="shared" si="10"/>
        <v>0</v>
      </c>
      <c r="CV335" s="16">
        <v>5360000</v>
      </c>
      <c r="CW335" s="16">
        <f t="shared" si="11"/>
        <v>0</v>
      </c>
      <c r="CX335" s="16"/>
      <c r="CY335" s="16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</row>
    <row r="336" spans="1:119" hidden="1" x14ac:dyDescent="0.25">
      <c r="A336" s="10">
        <v>334</v>
      </c>
      <c r="B336" s="10" t="s">
        <v>444</v>
      </c>
      <c r="C336" s="10" t="s">
        <v>444</v>
      </c>
      <c r="D336" s="10" t="s">
        <v>106</v>
      </c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1"/>
      <c r="CR336" s="11"/>
      <c r="CS336" s="11"/>
      <c r="CT336" s="11"/>
      <c r="CU336" s="11">
        <f t="shared" si="10"/>
        <v>0</v>
      </c>
      <c r="CV336" s="18">
        <v>120370.37</v>
      </c>
      <c r="CW336" s="12">
        <f t="shared" si="11"/>
        <v>0</v>
      </c>
      <c r="CX336" s="18"/>
      <c r="CY336" s="18"/>
    </row>
    <row r="337" spans="1:103" hidden="1" x14ac:dyDescent="0.25">
      <c r="A337" s="10">
        <v>335</v>
      </c>
      <c r="B337" s="10" t="s">
        <v>445</v>
      </c>
      <c r="C337" s="10" t="s">
        <v>445</v>
      </c>
      <c r="D337" s="10" t="s">
        <v>106</v>
      </c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1"/>
      <c r="CR337" s="11"/>
      <c r="CS337" s="11"/>
      <c r="CT337" s="11"/>
      <c r="CU337" s="11">
        <f t="shared" si="10"/>
        <v>0</v>
      </c>
      <c r="CV337" s="18">
        <v>462962.96</v>
      </c>
      <c r="CW337" s="12">
        <f t="shared" si="11"/>
        <v>0</v>
      </c>
      <c r="CX337" s="18"/>
      <c r="CY337" s="18"/>
    </row>
    <row r="338" spans="1:103" hidden="1" x14ac:dyDescent="0.25">
      <c r="A338" s="10">
        <v>336</v>
      </c>
      <c r="B338" s="10" t="s">
        <v>446</v>
      </c>
      <c r="C338" s="10" t="s">
        <v>446</v>
      </c>
      <c r="D338" s="10" t="s">
        <v>106</v>
      </c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1"/>
      <c r="CR338" s="11"/>
      <c r="CS338" s="11"/>
      <c r="CT338" s="11"/>
      <c r="CU338" s="11">
        <f t="shared" si="10"/>
        <v>0</v>
      </c>
      <c r="CV338" s="18">
        <v>1828189.81</v>
      </c>
      <c r="CW338" s="12">
        <f t="shared" si="11"/>
        <v>0</v>
      </c>
      <c r="CX338" s="18"/>
      <c r="CY338" s="18"/>
    </row>
    <row r="339" spans="1:103" hidden="1" x14ac:dyDescent="0.25">
      <c r="A339" s="10">
        <v>337</v>
      </c>
      <c r="B339" s="10" t="s">
        <v>447</v>
      </c>
      <c r="C339" s="10" t="s">
        <v>447</v>
      </c>
      <c r="D339" s="10" t="s">
        <v>106</v>
      </c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>
        <v>1</v>
      </c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>
        <v>1</v>
      </c>
      <c r="AY339" s="10"/>
      <c r="AZ339" s="10"/>
      <c r="BA339" s="10"/>
      <c r="BB339" s="10"/>
      <c r="BC339" s="10">
        <v>1</v>
      </c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>
        <v>1</v>
      </c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1">
        <v>4</v>
      </c>
      <c r="CR339" s="11"/>
      <c r="CS339" s="11"/>
      <c r="CT339" s="11"/>
      <c r="CU339" s="11">
        <f t="shared" si="10"/>
        <v>4</v>
      </c>
      <c r="CV339" s="12">
        <v>92592.59</v>
      </c>
      <c r="CW339" s="12">
        <f>CV339*CU339</f>
        <v>370370.36</v>
      </c>
      <c r="CX339" s="12"/>
      <c r="CY339" s="12"/>
    </row>
    <row r="340" spans="1:103" hidden="1" x14ac:dyDescent="0.25">
      <c r="A340" s="10">
        <v>338</v>
      </c>
      <c r="B340" s="10" t="s">
        <v>448</v>
      </c>
      <c r="C340" s="10" t="s">
        <v>448</v>
      </c>
      <c r="D340" s="10" t="s">
        <v>106</v>
      </c>
      <c r="E340" s="10"/>
      <c r="F340" s="10"/>
      <c r="G340" s="10"/>
      <c r="H340" s="10"/>
      <c r="I340" s="10"/>
      <c r="J340" s="10"/>
      <c r="K340" s="10"/>
      <c r="L340" s="10">
        <v>2</v>
      </c>
      <c r="M340" s="10"/>
      <c r="N340" s="10"/>
      <c r="O340" s="10"/>
      <c r="P340" s="10"/>
      <c r="Q340" s="10"/>
      <c r="R340" s="10"/>
      <c r="S340" s="10">
        <v>1</v>
      </c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>
        <v>3</v>
      </c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>
        <v>1</v>
      </c>
      <c r="CJ340" s="10"/>
      <c r="CK340" s="10"/>
      <c r="CL340" s="10"/>
      <c r="CM340" s="10"/>
      <c r="CN340" s="10"/>
      <c r="CO340" s="10"/>
      <c r="CP340" s="10"/>
      <c r="CQ340" s="11">
        <v>7</v>
      </c>
      <c r="CR340" s="11"/>
      <c r="CS340" s="11"/>
      <c r="CT340" s="11"/>
      <c r="CU340" s="11">
        <f t="shared" si="10"/>
        <v>7</v>
      </c>
      <c r="CV340" s="12">
        <v>32222.22</v>
      </c>
      <c r="CW340" s="12">
        <f t="shared" si="11"/>
        <v>225555.54</v>
      </c>
      <c r="CX340" s="12"/>
      <c r="CY340" s="12"/>
    </row>
    <row r="341" spans="1:103" hidden="1" x14ac:dyDescent="0.25">
      <c r="A341" s="10">
        <v>339</v>
      </c>
      <c r="B341" s="10" t="s">
        <v>449</v>
      </c>
      <c r="C341" s="10" t="s">
        <v>449</v>
      </c>
      <c r="D341" s="10" t="s">
        <v>106</v>
      </c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1"/>
      <c r="CR341" s="11"/>
      <c r="CS341" s="11"/>
      <c r="CT341" s="11"/>
      <c r="CU341" s="11">
        <f t="shared" si="10"/>
        <v>0</v>
      </c>
      <c r="CV341" s="12">
        <v>83333.33</v>
      </c>
      <c r="CW341" s="12">
        <f t="shared" si="11"/>
        <v>0</v>
      </c>
      <c r="CX341" s="12"/>
      <c r="CY341" s="12"/>
    </row>
    <row r="342" spans="1:103" hidden="1" x14ac:dyDescent="0.25">
      <c r="A342" s="10">
        <v>340</v>
      </c>
      <c r="B342" s="10" t="s">
        <v>450</v>
      </c>
      <c r="C342" s="10" t="s">
        <v>450</v>
      </c>
      <c r="D342" s="10" t="s">
        <v>106</v>
      </c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>
        <v>1</v>
      </c>
      <c r="P342" s="10">
        <v>2</v>
      </c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>
        <v>1</v>
      </c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>
        <v>1</v>
      </c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1">
        <v>5</v>
      </c>
      <c r="CR342" s="11"/>
      <c r="CS342" s="11"/>
      <c r="CT342" s="11"/>
      <c r="CU342" s="11">
        <f t="shared" si="10"/>
        <v>5</v>
      </c>
      <c r="CV342" s="12">
        <v>73565.740000000005</v>
      </c>
      <c r="CW342" s="12">
        <f t="shared" si="11"/>
        <v>367828.7</v>
      </c>
      <c r="CX342" s="12"/>
      <c r="CY342" s="12"/>
    </row>
    <row r="343" spans="1:103" hidden="1" x14ac:dyDescent="0.25">
      <c r="A343" s="10">
        <v>341</v>
      </c>
      <c r="B343" s="10" t="s">
        <v>451</v>
      </c>
      <c r="C343" s="10" t="s">
        <v>451</v>
      </c>
      <c r="D343" s="10" t="s">
        <v>106</v>
      </c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>
        <v>1</v>
      </c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1">
        <v>1</v>
      </c>
      <c r="CR343" s="11"/>
      <c r="CS343" s="11"/>
      <c r="CT343" s="11"/>
      <c r="CU343" s="11">
        <f t="shared" si="10"/>
        <v>1</v>
      </c>
      <c r="CV343" s="12">
        <v>55555.56</v>
      </c>
      <c r="CW343" s="12">
        <f>CV343*CU343</f>
        <v>55555.56</v>
      </c>
      <c r="CX343" s="12"/>
      <c r="CY343" s="12"/>
    </row>
    <row r="344" spans="1:103" hidden="1" x14ac:dyDescent="0.25">
      <c r="A344" s="10">
        <v>342</v>
      </c>
      <c r="B344" s="10" t="s">
        <v>452</v>
      </c>
      <c r="C344" s="10" t="s">
        <v>452</v>
      </c>
      <c r="D344" s="10" t="s">
        <v>106</v>
      </c>
      <c r="E344" s="10"/>
      <c r="F344" s="10"/>
      <c r="G344" s="10"/>
      <c r="H344" s="10"/>
      <c r="I344" s="10"/>
      <c r="J344" s="10"/>
      <c r="K344" s="10"/>
      <c r="L344" s="10">
        <v>2</v>
      </c>
      <c r="M344" s="10"/>
      <c r="N344" s="10"/>
      <c r="O344" s="10">
        <v>1</v>
      </c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1">
        <v>3</v>
      </c>
      <c r="CR344" s="11"/>
      <c r="CS344" s="11"/>
      <c r="CT344" s="11"/>
      <c r="CU344" s="11">
        <f t="shared" si="10"/>
        <v>3</v>
      </c>
      <c r="CV344" s="12">
        <v>100000</v>
      </c>
      <c r="CW344" s="12">
        <f t="shared" si="11"/>
        <v>300000</v>
      </c>
      <c r="CX344" s="12"/>
      <c r="CY344" s="12"/>
    </row>
    <row r="345" spans="1:103" hidden="1" x14ac:dyDescent="0.25">
      <c r="A345" s="10">
        <v>343</v>
      </c>
      <c r="B345" s="10" t="s">
        <v>453</v>
      </c>
      <c r="C345" s="10" t="s">
        <v>453</v>
      </c>
      <c r="D345" s="10" t="s">
        <v>106</v>
      </c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>
        <v>1</v>
      </c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>
        <v>1</v>
      </c>
      <c r="AD345" s="10"/>
      <c r="AE345" s="10"/>
      <c r="AF345" s="10">
        <v>1</v>
      </c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>
        <v>1</v>
      </c>
      <c r="AY345" s="10"/>
      <c r="AZ345" s="10"/>
      <c r="BA345" s="10">
        <v>1</v>
      </c>
      <c r="BB345" s="10"/>
      <c r="BC345" s="10">
        <v>1</v>
      </c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>
        <v>1</v>
      </c>
      <c r="BP345" s="10"/>
      <c r="BQ345" s="10">
        <v>1</v>
      </c>
      <c r="BR345" s="10"/>
      <c r="BS345" s="10">
        <v>1</v>
      </c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>
        <v>1</v>
      </c>
      <c r="CI345" s="10"/>
      <c r="CJ345" s="10"/>
      <c r="CK345" s="10"/>
      <c r="CL345" s="10"/>
      <c r="CM345" s="10"/>
      <c r="CN345" s="10"/>
      <c r="CO345" s="10"/>
      <c r="CP345" s="10"/>
      <c r="CQ345" s="11">
        <v>10</v>
      </c>
      <c r="CR345" s="11"/>
      <c r="CS345" s="11"/>
      <c r="CT345" s="11"/>
      <c r="CU345" s="11">
        <f t="shared" si="10"/>
        <v>10</v>
      </c>
      <c r="CV345" s="12">
        <v>74074.080000000002</v>
      </c>
      <c r="CW345" s="12">
        <f t="shared" si="11"/>
        <v>740740.8</v>
      </c>
      <c r="CX345" s="12"/>
      <c r="CY345" s="12"/>
    </row>
    <row r="346" spans="1:103" x14ac:dyDescent="0.25">
      <c r="A346" s="19" t="s">
        <v>454</v>
      </c>
      <c r="B346" s="19" t="s">
        <v>455</v>
      </c>
      <c r="C346" s="19" t="s">
        <v>454</v>
      </c>
      <c r="D346" s="19" t="s">
        <v>454</v>
      </c>
      <c r="E346" s="19">
        <v>255</v>
      </c>
      <c r="F346" s="19">
        <v>100</v>
      </c>
      <c r="G346" s="19">
        <v>6</v>
      </c>
      <c r="H346" s="19">
        <v>53</v>
      </c>
      <c r="I346" s="19">
        <v>11</v>
      </c>
      <c r="J346" s="19">
        <v>22</v>
      </c>
      <c r="K346" s="19">
        <v>1</v>
      </c>
      <c r="L346" s="19">
        <v>137</v>
      </c>
      <c r="M346" s="19">
        <v>116</v>
      </c>
      <c r="N346" s="19">
        <v>201</v>
      </c>
      <c r="O346" s="19">
        <v>261</v>
      </c>
      <c r="P346" s="19">
        <v>81</v>
      </c>
      <c r="Q346" s="19">
        <v>37</v>
      </c>
      <c r="R346" s="19">
        <v>18</v>
      </c>
      <c r="S346" s="19">
        <v>143</v>
      </c>
      <c r="T346" s="19">
        <v>59</v>
      </c>
      <c r="U346" s="19">
        <v>21</v>
      </c>
      <c r="V346" s="19">
        <v>39</v>
      </c>
      <c r="W346" s="19">
        <v>4</v>
      </c>
      <c r="X346" s="19">
        <v>6</v>
      </c>
      <c r="Y346" s="19">
        <v>21</v>
      </c>
      <c r="Z346" s="19">
        <v>67</v>
      </c>
      <c r="AA346" s="19">
        <v>6</v>
      </c>
      <c r="AB346" s="19">
        <v>25</v>
      </c>
      <c r="AC346" s="19">
        <v>68</v>
      </c>
      <c r="AD346" s="19">
        <v>29</v>
      </c>
      <c r="AE346" s="19">
        <v>2</v>
      </c>
      <c r="AF346" s="19">
        <v>732</v>
      </c>
      <c r="AG346" s="19">
        <v>65</v>
      </c>
      <c r="AH346" s="19">
        <v>13</v>
      </c>
      <c r="AI346" s="19">
        <v>23</v>
      </c>
      <c r="AJ346" s="19">
        <v>32</v>
      </c>
      <c r="AK346" s="19">
        <v>41</v>
      </c>
      <c r="AL346" s="19">
        <v>21</v>
      </c>
      <c r="AM346" s="19">
        <v>45</v>
      </c>
      <c r="AN346" s="19">
        <v>3</v>
      </c>
      <c r="AO346" s="19">
        <v>2</v>
      </c>
      <c r="AP346" s="19">
        <v>70</v>
      </c>
      <c r="AQ346" s="19">
        <v>78</v>
      </c>
      <c r="AR346" s="19">
        <v>30</v>
      </c>
      <c r="AS346" s="19">
        <v>42</v>
      </c>
      <c r="AT346" s="19">
        <v>187</v>
      </c>
      <c r="AU346" s="19">
        <v>1</v>
      </c>
      <c r="AV346" s="19">
        <v>92</v>
      </c>
      <c r="AW346" s="19">
        <v>14</v>
      </c>
      <c r="AX346" s="19">
        <v>23</v>
      </c>
      <c r="AY346" s="19">
        <v>1</v>
      </c>
      <c r="AZ346" s="19">
        <v>1</v>
      </c>
      <c r="BA346" s="19">
        <v>4</v>
      </c>
      <c r="BB346" s="19">
        <v>21</v>
      </c>
      <c r="BC346" s="19">
        <v>19</v>
      </c>
      <c r="BD346" s="19">
        <v>19</v>
      </c>
      <c r="BE346" s="19">
        <v>95</v>
      </c>
      <c r="BF346" s="19">
        <v>289</v>
      </c>
      <c r="BG346" s="19">
        <v>2</v>
      </c>
      <c r="BH346" s="19">
        <v>62</v>
      </c>
      <c r="BI346" s="19">
        <v>27</v>
      </c>
      <c r="BJ346" s="19">
        <v>47</v>
      </c>
      <c r="BK346" s="19">
        <v>3</v>
      </c>
      <c r="BL346" s="19">
        <v>89</v>
      </c>
      <c r="BM346" s="19">
        <v>8</v>
      </c>
      <c r="BN346" s="19">
        <v>1</v>
      </c>
      <c r="BO346" s="19">
        <v>86</v>
      </c>
      <c r="BP346" s="19">
        <v>17</v>
      </c>
      <c r="BQ346" s="19">
        <v>36</v>
      </c>
      <c r="BR346" s="19">
        <v>233</v>
      </c>
      <c r="BS346" s="19">
        <v>17</v>
      </c>
      <c r="BT346" s="19">
        <v>8</v>
      </c>
      <c r="BU346" s="19">
        <v>21</v>
      </c>
      <c r="BV346" s="19">
        <v>117</v>
      </c>
      <c r="BW346" s="19">
        <v>647</v>
      </c>
      <c r="BX346" s="19">
        <v>15</v>
      </c>
      <c r="BY346" s="19">
        <v>263</v>
      </c>
      <c r="BZ346" s="19">
        <v>350</v>
      </c>
      <c r="CA346" s="19">
        <v>15</v>
      </c>
      <c r="CB346" s="19">
        <v>122</v>
      </c>
      <c r="CC346" s="19">
        <v>79</v>
      </c>
      <c r="CD346" s="19">
        <v>36</v>
      </c>
      <c r="CE346" s="19">
        <v>55</v>
      </c>
      <c r="CF346" s="19">
        <v>4</v>
      </c>
      <c r="CG346" s="19">
        <v>4</v>
      </c>
      <c r="CH346" s="19">
        <v>22</v>
      </c>
      <c r="CI346" s="19">
        <v>34</v>
      </c>
      <c r="CJ346" s="19">
        <v>76</v>
      </c>
      <c r="CK346" s="19">
        <v>12</v>
      </c>
      <c r="CL346" s="19">
        <v>758</v>
      </c>
      <c r="CM346" s="19">
        <v>24</v>
      </c>
      <c r="CN346" s="19">
        <v>11</v>
      </c>
      <c r="CO346" s="19">
        <v>15</v>
      </c>
      <c r="CP346" s="19"/>
      <c r="CQ346" s="20">
        <f>SUM(CQ3:CQ345)</f>
        <v>7095</v>
      </c>
      <c r="CR346" s="20">
        <f>SUM(CR3:CR345)</f>
        <v>1</v>
      </c>
      <c r="CS346" s="20">
        <f>SUM(CS3:CS345)</f>
        <v>39</v>
      </c>
      <c r="CT346" s="20">
        <f>SUM(CT3:CT345)</f>
        <v>4301</v>
      </c>
      <c r="CU346" s="20">
        <f>SUM(CU3:CU345)</f>
        <v>2754</v>
      </c>
      <c r="CW346" s="21">
        <f>SUBTOTAL(9,CW3:CW345)</f>
        <v>2887585.29</v>
      </c>
      <c r="CX346" s="22"/>
      <c r="CY346" s="22">
        <f>SUM(CY3:CY345)</f>
        <v>11412476</v>
      </c>
    </row>
    <row r="347" spans="1:103" hidden="1" x14ac:dyDescent="0.25">
      <c r="A347" s="23"/>
      <c r="B347" s="23" t="s">
        <v>454</v>
      </c>
      <c r="C347" s="23" t="s">
        <v>454</v>
      </c>
      <c r="D347" s="23" t="s">
        <v>454</v>
      </c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/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</row>
    <row r="349" spans="1:103" x14ac:dyDescent="0.25">
      <c r="CQ349">
        <f>CR346+CS346+CT346+CU346</f>
        <v>7095</v>
      </c>
    </row>
    <row r="351" spans="1:103" x14ac:dyDescent="0.25">
      <c r="CR351" t="s">
        <v>456</v>
      </c>
      <c r="CS351" t="s">
        <v>457</v>
      </c>
      <c r="CT351" t="s">
        <v>458</v>
      </c>
      <c r="CU351" t="s">
        <v>459</v>
      </c>
    </row>
  </sheetData>
  <autoFilter ref="A2:CU347">
    <filterColumn colId="97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zoomScale="70" zoomScaleNormal="70" workbookViewId="0">
      <selection activeCell="J5" sqref="J5"/>
    </sheetView>
  </sheetViews>
  <sheetFormatPr defaultRowHeight="30" customHeight="1" x14ac:dyDescent="0.25"/>
  <cols>
    <col min="2" max="2" width="65.28515625" customWidth="1"/>
    <col min="5" max="9" width="19.85546875" customWidth="1"/>
    <col min="10" max="10" width="16.85546875" customWidth="1"/>
  </cols>
  <sheetData>
    <row r="1" spans="1:10" ht="63" customHeight="1" x14ac:dyDescent="0.25">
      <c r="A1" t="s">
        <v>2</v>
      </c>
      <c r="B1" t="s">
        <v>3</v>
      </c>
      <c r="C1" t="s">
        <v>4</v>
      </c>
      <c r="D1" t="s">
        <v>5</v>
      </c>
      <c r="E1" s="24" t="s">
        <v>17</v>
      </c>
      <c r="F1" s="24" t="s">
        <v>460</v>
      </c>
      <c r="G1" s="24" t="s">
        <v>72</v>
      </c>
      <c r="H1" s="24" t="s">
        <v>76</v>
      </c>
      <c r="I1" s="24" t="s">
        <v>91</v>
      </c>
      <c r="J1" s="24" t="s">
        <v>96</v>
      </c>
    </row>
    <row r="2" spans="1:10" ht="30" customHeight="1" x14ac:dyDescent="0.25">
      <c r="A2">
        <v>34</v>
      </c>
      <c r="B2" t="s">
        <v>149</v>
      </c>
      <c r="C2" t="s">
        <v>149</v>
      </c>
      <c r="D2" t="s">
        <v>106</v>
      </c>
      <c r="E2" s="25"/>
      <c r="F2" s="25"/>
      <c r="G2" s="25">
        <v>1</v>
      </c>
      <c r="H2" s="25"/>
      <c r="I2" s="25"/>
      <c r="J2">
        <f>E2+G2+H2+I2</f>
        <v>1</v>
      </c>
    </row>
    <row r="3" spans="1:10" ht="30" customHeight="1" x14ac:dyDescent="0.25">
      <c r="A3">
        <v>71</v>
      </c>
      <c r="B3" t="s">
        <v>211</v>
      </c>
      <c r="C3" t="s">
        <v>211</v>
      </c>
      <c r="D3" t="s">
        <v>106</v>
      </c>
      <c r="E3" s="25">
        <v>2</v>
      </c>
      <c r="F3" s="25"/>
      <c r="G3" s="25"/>
      <c r="H3" s="25">
        <v>1</v>
      </c>
      <c r="I3" s="25"/>
      <c r="J3">
        <f t="shared" ref="J3:J4" si="0">E3+G3+H3+I3</f>
        <v>3</v>
      </c>
    </row>
    <row r="4" spans="1:10" ht="30" customHeight="1" x14ac:dyDescent="0.25">
      <c r="A4">
        <v>126</v>
      </c>
      <c r="B4" t="s">
        <v>293</v>
      </c>
      <c r="C4" t="s">
        <v>293</v>
      </c>
      <c r="D4" t="s">
        <v>106</v>
      </c>
      <c r="E4" s="25"/>
      <c r="F4" s="25">
        <v>2</v>
      </c>
      <c r="G4" s="25"/>
      <c r="H4" s="25"/>
      <c r="I4" s="25">
        <v>1</v>
      </c>
      <c r="J4">
        <f>E4+G4+H4+I4+F4</f>
        <v>3</v>
      </c>
    </row>
    <row r="5" spans="1:10" ht="30" customHeight="1" x14ac:dyDescent="0.25">
      <c r="E5" s="25">
        <f>SUM(E2:E4)</f>
        <v>2</v>
      </c>
      <c r="F5" s="25"/>
      <c r="G5" s="25">
        <f>SUM(G2:G4)</f>
        <v>1</v>
      </c>
      <c r="H5" s="25">
        <f>SUM(H2:H4)</f>
        <v>1</v>
      </c>
      <c r="I5" s="25">
        <f>SUM(I2:I4)</f>
        <v>1</v>
      </c>
      <c r="J5">
        <f>SUM(J2:J4)</f>
        <v>7</v>
      </c>
    </row>
    <row r="6" spans="1:10" ht="30" customHeight="1" x14ac:dyDescent="0.25">
      <c r="E6" s="25"/>
      <c r="F6" s="25"/>
      <c r="G6" s="25"/>
      <c r="H6" s="25"/>
      <c r="I6" s="25"/>
    </row>
  </sheetData>
  <autoFilter ref="A1:J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11.02.2026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Пользователь Windows</cp:lastModifiedBy>
  <dcterms:created xsi:type="dcterms:W3CDTF">2026-02-17T07:22:43Z</dcterms:created>
  <dcterms:modified xsi:type="dcterms:W3CDTF">2026-03-31T08:18:44Z</dcterms:modified>
</cp:coreProperties>
</file>