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92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Desktop\SERVICII ALIMENTARE 2025\"/>
    </mc:Choice>
  </mc:AlternateContent>
  <xr:revisionPtr revIDLastSave="0" documentId="13_ncr:1_{2A343701-CCE9-4A5B-B24A-56DC4D36D1ED}" xr6:coauthVersionLast="47" xr6:coauthVersionMax="47" xr10:uidLastSave="{00000000-0000-0000-0000-000000000000}"/>
  <bookViews>
    <workbookView xWindow="-120" yWindow="-120" windowWidth="29040" windowHeight="15840" activeTab="7" xr2:uid="{00000000-000D-0000-FFFF-FFFF00000000}"/>
  </bookViews>
  <sheets>
    <sheet name="Lotul VIII" sheetId="10" r:id="rId1"/>
    <sheet name="Lotul VII" sheetId="9" r:id="rId2"/>
    <sheet name="Lotul VI" sheetId="8" r:id="rId3"/>
    <sheet name="Lotul V " sheetId="7" r:id="rId4"/>
    <sheet name="Lotul IV" sheetId="6" r:id="rId5"/>
    <sheet name="Lotul III" sheetId="5" r:id="rId6"/>
    <sheet name="Lotul II" sheetId="4" r:id="rId7"/>
    <sheet name="Lotul I" sheetId="1" r:id="rId8"/>
    <sheet name="Лист2" sheetId="2" r:id="rId9"/>
    <sheet name="Лист3" sheetId="3" r:id="rId10"/>
  </sheets>
  <calcPr calcId="181029"/>
</workbook>
</file>

<file path=xl/calcChain.xml><?xml version="1.0" encoding="utf-8"?>
<calcChain xmlns="http://schemas.openxmlformats.org/spreadsheetml/2006/main">
  <c r="D24" i="8" l="1"/>
  <c r="D34" i="6"/>
  <c r="F8" i="8"/>
  <c r="J8" i="8" s="1"/>
  <c r="F9" i="8"/>
  <c r="J9" i="8" s="1"/>
  <c r="F7" i="8"/>
  <c r="J7" i="8" s="1"/>
  <c r="F14" i="4" l="1"/>
  <c r="J14" i="4" s="1"/>
  <c r="D27" i="7" l="1"/>
  <c r="D30" i="10" l="1"/>
  <c r="F30" i="10" s="1"/>
  <c r="F29" i="10"/>
  <c r="J29" i="10" s="1"/>
  <c r="F28" i="10"/>
  <c r="J28" i="10" s="1"/>
  <c r="F27" i="10"/>
  <c r="J27" i="10" s="1"/>
  <c r="F26" i="10"/>
  <c r="J26" i="10" s="1"/>
  <c r="F25" i="10"/>
  <c r="J25" i="10" s="1"/>
  <c r="F24" i="10"/>
  <c r="J24" i="10" s="1"/>
  <c r="J30" i="10" l="1"/>
  <c r="D15" i="7"/>
  <c r="F15" i="7" s="1"/>
  <c r="F14" i="7"/>
  <c r="I14" i="7" s="1"/>
  <c r="F13" i="7"/>
  <c r="I13" i="7" s="1"/>
  <c r="F12" i="7"/>
  <c r="I12" i="7" s="1"/>
  <c r="F26" i="6"/>
  <c r="J26" i="6" s="1"/>
  <c r="F27" i="6"/>
  <c r="J27" i="6" s="1"/>
  <c r="D28" i="6"/>
  <c r="F28" i="6" s="1"/>
  <c r="D29" i="5"/>
  <c r="F29" i="5" s="1"/>
  <c r="F28" i="5"/>
  <c r="J28" i="5" s="1"/>
  <c r="F27" i="5"/>
  <c r="J27" i="5" s="1"/>
  <c r="F25" i="5"/>
  <c r="J25" i="5" s="1"/>
  <c r="F24" i="5"/>
  <c r="J24" i="5" s="1"/>
  <c r="F23" i="5"/>
  <c r="J23" i="5" s="1"/>
  <c r="F22" i="5"/>
  <c r="J22" i="5" s="1"/>
  <c r="F21" i="5"/>
  <c r="J21" i="5" s="1"/>
  <c r="F30" i="6"/>
  <c r="J30" i="6" s="1"/>
  <c r="F31" i="6"/>
  <c r="J31" i="6" s="1"/>
  <c r="F32" i="6"/>
  <c r="J32" i="6" s="1"/>
  <c r="F33" i="6"/>
  <c r="J33" i="6" s="1"/>
  <c r="F34" i="6"/>
  <c r="J29" i="5" l="1"/>
  <c r="J26" i="5"/>
  <c r="I15" i="7"/>
  <c r="J28" i="6"/>
  <c r="J34" i="6"/>
  <c r="F7" i="1"/>
  <c r="J7" i="1" s="1"/>
  <c r="F8" i="1"/>
  <c r="J8" i="1" s="1"/>
  <c r="F9" i="1"/>
  <c r="J9" i="1" s="1"/>
  <c r="F10" i="1"/>
  <c r="J10" i="1" s="1"/>
  <c r="D11" i="1"/>
  <c r="F11" i="1" s="1"/>
  <c r="D22" i="10"/>
  <c r="F22" i="10" s="1"/>
  <c r="F21" i="10"/>
  <c r="J21" i="10" s="1"/>
  <c r="F20" i="10"/>
  <c r="J20" i="10" s="1"/>
  <c r="F19" i="10"/>
  <c r="J19" i="10" s="1"/>
  <c r="F18" i="10"/>
  <c r="J18" i="10" s="1"/>
  <c r="D16" i="10"/>
  <c r="F16" i="10" s="1"/>
  <c r="F15" i="10"/>
  <c r="J15" i="10" s="1"/>
  <c r="F14" i="10"/>
  <c r="J14" i="10" s="1"/>
  <c r="F13" i="10"/>
  <c r="J13" i="10" s="1"/>
  <c r="D11" i="10"/>
  <c r="F10" i="10"/>
  <c r="J10" i="10" s="1"/>
  <c r="F9" i="10"/>
  <c r="J9" i="10" s="1"/>
  <c r="F8" i="10"/>
  <c r="J8" i="10" s="1"/>
  <c r="F7" i="10"/>
  <c r="J7" i="10" s="1"/>
  <c r="D26" i="9"/>
  <c r="F26" i="9" s="1"/>
  <c r="F25" i="9"/>
  <c r="J25" i="9" s="1"/>
  <c r="F24" i="9"/>
  <c r="J24" i="9" s="1"/>
  <c r="F23" i="9"/>
  <c r="J23" i="9" s="1"/>
  <c r="D21" i="9"/>
  <c r="F21" i="9" s="1"/>
  <c r="F20" i="9"/>
  <c r="J20" i="9" s="1"/>
  <c r="F19" i="9"/>
  <c r="J19" i="9" s="1"/>
  <c r="F18" i="9"/>
  <c r="J18" i="9" s="1"/>
  <c r="D16" i="9"/>
  <c r="F16" i="9" s="1"/>
  <c r="F15" i="9"/>
  <c r="J15" i="9" s="1"/>
  <c r="F14" i="9"/>
  <c r="J14" i="9" s="1"/>
  <c r="F13" i="9"/>
  <c r="J13" i="9" s="1"/>
  <c r="D11" i="9"/>
  <c r="F10" i="9"/>
  <c r="J10" i="9" s="1"/>
  <c r="F9" i="9"/>
  <c r="J9" i="9" s="1"/>
  <c r="F8" i="9"/>
  <c r="J8" i="9" s="1"/>
  <c r="F24" i="8"/>
  <c r="F23" i="8"/>
  <c r="J23" i="8" s="1"/>
  <c r="F22" i="8"/>
  <c r="J22" i="8" s="1"/>
  <c r="F21" i="8"/>
  <c r="J21" i="8" s="1"/>
  <c r="D19" i="8"/>
  <c r="F19" i="8" s="1"/>
  <c r="F18" i="8"/>
  <c r="J18" i="8" s="1"/>
  <c r="F17" i="8"/>
  <c r="J17" i="8" s="1"/>
  <c r="D15" i="8"/>
  <c r="F15" i="8" s="1"/>
  <c r="F14" i="8"/>
  <c r="J14" i="8" s="1"/>
  <c r="F13" i="8"/>
  <c r="J13" i="8" s="1"/>
  <c r="F12" i="8"/>
  <c r="J12" i="8" s="1"/>
  <c r="D10" i="8"/>
  <c r="D21" i="7"/>
  <c r="F21" i="7" s="1"/>
  <c r="F20" i="7"/>
  <c r="I20" i="7" s="1"/>
  <c r="F19" i="7"/>
  <c r="I19" i="7" s="1"/>
  <c r="F18" i="7"/>
  <c r="I18" i="7" s="1"/>
  <c r="F17" i="7"/>
  <c r="I17" i="7" s="1"/>
  <c r="D10" i="7"/>
  <c r="F9" i="7"/>
  <c r="I9" i="7" s="1"/>
  <c r="F8" i="7"/>
  <c r="I8" i="7" s="1"/>
  <c r="F7" i="7"/>
  <c r="I7" i="7" s="1"/>
  <c r="F27" i="7"/>
  <c r="F26" i="7"/>
  <c r="I26" i="7" s="1"/>
  <c r="F25" i="7"/>
  <c r="I25" i="7" s="1"/>
  <c r="F24" i="7"/>
  <c r="I24" i="7" s="1"/>
  <c r="F23" i="7"/>
  <c r="I23" i="7" s="1"/>
  <c r="D24" i="6"/>
  <c r="F24" i="6" s="1"/>
  <c r="F23" i="6"/>
  <c r="J23" i="6" s="1"/>
  <c r="F22" i="6"/>
  <c r="J22" i="6" s="1"/>
  <c r="F21" i="6"/>
  <c r="J21" i="6" s="1"/>
  <c r="F20" i="6"/>
  <c r="J20" i="6" s="1"/>
  <c r="F19" i="6"/>
  <c r="J19" i="6" s="1"/>
  <c r="F18" i="6"/>
  <c r="J18" i="6" s="1"/>
  <c r="F17" i="6"/>
  <c r="J17" i="6" s="1"/>
  <c r="F16" i="6"/>
  <c r="J16" i="6" s="1"/>
  <c r="F15" i="6"/>
  <c r="J15" i="6" s="1"/>
  <c r="F14" i="6"/>
  <c r="J14" i="6" s="1"/>
  <c r="D11" i="6"/>
  <c r="F10" i="6"/>
  <c r="J10" i="6" s="1"/>
  <c r="F9" i="6"/>
  <c r="J9" i="6" s="1"/>
  <c r="F8" i="6"/>
  <c r="J8" i="6" s="1"/>
  <c r="F7" i="6"/>
  <c r="J7" i="6" s="1"/>
  <c r="D15" i="5"/>
  <c r="F15" i="5" s="1"/>
  <c r="F14" i="5"/>
  <c r="J14" i="5" s="1"/>
  <c r="F13" i="5"/>
  <c r="J13" i="5" s="1"/>
  <c r="F12" i="5"/>
  <c r="J12" i="5" s="1"/>
  <c r="D19" i="5"/>
  <c r="F19" i="5" s="1"/>
  <c r="F18" i="5"/>
  <c r="J18" i="5" s="1"/>
  <c r="F17" i="5"/>
  <c r="J17" i="5" s="1"/>
  <c r="D10" i="5"/>
  <c r="F9" i="5"/>
  <c r="J9" i="5" s="1"/>
  <c r="F8" i="5"/>
  <c r="J8" i="5" s="1"/>
  <c r="F7" i="5"/>
  <c r="J7" i="5" s="1"/>
  <c r="D24" i="4"/>
  <c r="F24" i="4" s="1"/>
  <c r="F23" i="4"/>
  <c r="J23" i="4" s="1"/>
  <c r="D21" i="4"/>
  <c r="F21" i="4" s="1"/>
  <c r="F20" i="4"/>
  <c r="J20" i="4" s="1"/>
  <c r="F19" i="4"/>
  <c r="J19" i="4" s="1"/>
  <c r="F18" i="4"/>
  <c r="J18" i="4" s="1"/>
  <c r="D16" i="4"/>
  <c r="F16" i="4" s="1"/>
  <c r="F15" i="4"/>
  <c r="J15" i="4" s="1"/>
  <c r="F13" i="4"/>
  <c r="J13" i="4" s="1"/>
  <c r="F12" i="4"/>
  <c r="J12" i="4" s="1"/>
  <c r="D10" i="4"/>
  <c r="F10" i="4" s="1"/>
  <c r="F9" i="4"/>
  <c r="F8" i="4"/>
  <c r="J8" i="4" s="1"/>
  <c r="F7" i="4"/>
  <c r="J16" i="4" l="1"/>
  <c r="J9" i="4"/>
  <c r="F11" i="10"/>
  <c r="D31" i="10"/>
  <c r="F31" i="10" s="1"/>
  <c r="D27" i="9"/>
  <c r="F27" i="9" s="1"/>
  <c r="D25" i="8"/>
  <c r="F10" i="7"/>
  <c r="D28" i="7"/>
  <c r="F28" i="7" s="1"/>
  <c r="F11" i="6"/>
  <c r="D35" i="6"/>
  <c r="F35" i="6" s="1"/>
  <c r="F10" i="5"/>
  <c r="F30" i="5" s="1"/>
  <c r="D30" i="5"/>
  <c r="F25" i="4"/>
  <c r="D25" i="4"/>
  <c r="J11" i="10"/>
  <c r="J22" i="10"/>
  <c r="J21" i="9"/>
  <c r="J16" i="9"/>
  <c r="J26" i="9"/>
  <c r="F11" i="9"/>
  <c r="F10" i="8"/>
  <c r="F25" i="8" s="1"/>
  <c r="J15" i="8"/>
  <c r="J19" i="8"/>
  <c r="J10" i="8"/>
  <c r="J24" i="8"/>
  <c r="I10" i="7"/>
  <c r="I21" i="7"/>
  <c r="I27" i="7"/>
  <c r="J24" i="6"/>
  <c r="J11" i="6"/>
  <c r="J15" i="5"/>
  <c r="J19" i="5"/>
  <c r="J10" i="5"/>
  <c r="J21" i="4"/>
  <c r="J24" i="4"/>
  <c r="J11" i="1"/>
  <c r="J11" i="9"/>
  <c r="J7" i="4"/>
  <c r="J30" i="5" l="1"/>
  <c r="J25" i="8"/>
  <c r="J31" i="10"/>
  <c r="J27" i="9"/>
  <c r="I28" i="7"/>
  <c r="J35" i="6"/>
  <c r="J10" i="4"/>
  <c r="J25" i="4" l="1"/>
  <c r="D27" i="1"/>
  <c r="F26" i="1"/>
  <c r="J26" i="1" s="1"/>
  <c r="F25" i="1"/>
  <c r="J25" i="1" s="1"/>
  <c r="F27" i="1" l="1"/>
  <c r="F24" i="1"/>
  <c r="J24" i="1" s="1"/>
  <c r="F23" i="1"/>
  <c r="J23" i="1" s="1"/>
  <c r="F22" i="1"/>
  <c r="J22" i="1" s="1"/>
  <c r="J27" i="1" l="1"/>
  <c r="D20" i="1" l="1"/>
  <c r="F20" i="1" s="1"/>
  <c r="D17" i="1"/>
  <c r="D28" i="1" l="1"/>
  <c r="F28" i="1" s="1"/>
  <c r="F19" i="1"/>
  <c r="J20" i="1" s="1"/>
  <c r="F16" i="1"/>
  <c r="J16" i="1" s="1"/>
  <c r="F15" i="1"/>
  <c r="J15" i="1" s="1"/>
  <c r="F14" i="1"/>
  <c r="J14" i="1" s="1"/>
  <c r="F13" i="1"/>
  <c r="J13" i="1" s="1"/>
  <c r="F17" i="1"/>
  <c r="J17" i="1" l="1"/>
  <c r="J28" i="1" l="1"/>
</calcChain>
</file>

<file path=xl/sharedStrings.xml><?xml version="1.0" encoding="utf-8"?>
<sst xmlns="http://schemas.openxmlformats.org/spreadsheetml/2006/main" count="490" uniqueCount="93">
  <si>
    <t>Clasa</t>
  </si>
  <si>
    <t>Denumirea serviciilor</t>
  </si>
  <si>
    <t>Nr de porţii</t>
  </si>
  <si>
    <t>Calorii</t>
  </si>
  <si>
    <t>Suma pe instituţie</t>
  </si>
  <si>
    <t>I-IV</t>
  </si>
  <si>
    <t>Dejun</t>
  </si>
  <si>
    <t>V-IX</t>
  </si>
  <si>
    <t>Crupa cu regim prelungit</t>
  </si>
  <si>
    <t>Dejun+prînz</t>
  </si>
  <si>
    <t>Total:</t>
  </si>
  <si>
    <t>-</t>
  </si>
  <si>
    <t>Grupa cu regim prelungit</t>
  </si>
  <si>
    <t>TBC</t>
  </si>
  <si>
    <t xml:space="preserve">I-IV </t>
  </si>
  <si>
    <t>I-IV - liceu</t>
  </si>
  <si>
    <t xml:space="preserve"> V-IX- liceu</t>
  </si>
  <si>
    <t>Prinz</t>
  </si>
  <si>
    <r>
      <t>TBC</t>
    </r>
    <r>
      <rPr>
        <sz val="10"/>
        <color theme="1"/>
        <rFont val="Times New Roman"/>
        <family val="1"/>
        <charset val="204"/>
      </rPr>
      <t xml:space="preserve">                                      Dejun+prînz</t>
    </r>
  </si>
  <si>
    <t>Gustare</t>
  </si>
  <si>
    <t xml:space="preserve">I-IV cu regim prelungit </t>
  </si>
  <si>
    <t>Dejun+prinz</t>
  </si>
  <si>
    <t>Auxiliari</t>
  </si>
  <si>
    <t>Prînz</t>
  </si>
  <si>
    <t xml:space="preserve">Grupa cu regim prelungit (auxiliari) </t>
  </si>
  <si>
    <t>sportivi  I-IV</t>
  </si>
  <si>
    <t>sportivi   V-VIII</t>
  </si>
  <si>
    <r>
      <t>sportivi   IX-XII</t>
    </r>
    <r>
      <rPr>
        <sz val="10"/>
        <color theme="1"/>
        <rFont val="Times New Roman"/>
        <family val="1"/>
        <charset val="204"/>
      </rPr>
      <t xml:space="preserve"> </t>
    </r>
  </si>
  <si>
    <t>sportivi  V-VIII</t>
  </si>
  <si>
    <r>
      <t>sportivi  IX-XII</t>
    </r>
    <r>
      <rPr>
        <sz val="10"/>
        <color theme="1"/>
        <rFont val="Times New Roman"/>
        <family val="1"/>
        <charset val="204"/>
      </rPr>
      <t xml:space="preserve">  </t>
    </r>
  </si>
  <si>
    <t>Dejun + prânz</t>
  </si>
  <si>
    <t>grupa cu regim prelungit</t>
  </si>
  <si>
    <t>Total general</t>
  </si>
  <si>
    <t>Aprob                   Șef  DETS Botanica
 Ion MUSTEAȚĂ</t>
  </si>
  <si>
    <t>Nr de copii</t>
  </si>
  <si>
    <t>Nr de zile</t>
  </si>
  <si>
    <t xml:space="preserve">                                                                  1. Gimnaziul ”Nicolae Costin”</t>
  </si>
  <si>
    <t>Grădinița</t>
  </si>
  <si>
    <t xml:space="preserve">Grădinița </t>
  </si>
  <si>
    <t>1600-1650</t>
  </si>
  <si>
    <t>500-550</t>
  </si>
  <si>
    <t xml:space="preserve">     500-550</t>
  </si>
  <si>
    <t>1450-1460</t>
  </si>
  <si>
    <t>300-350</t>
  </si>
  <si>
    <t>400-450</t>
  </si>
  <si>
    <t>Gustarea I</t>
  </si>
  <si>
    <t>100-120</t>
  </si>
  <si>
    <t>(dejun, prînz, gustare)</t>
  </si>
  <si>
    <t>4.Liceul ,,Nicolai Iorga”</t>
  </si>
  <si>
    <t>Cina</t>
  </si>
  <si>
    <t xml:space="preserve">Dejun </t>
  </si>
  <si>
    <t>Prânz</t>
  </si>
  <si>
    <t>Total general:</t>
  </si>
  <si>
    <t>1520-1560</t>
  </si>
  <si>
    <t>1530-1570</t>
  </si>
  <si>
    <t>1200-1250</t>
  </si>
  <si>
    <t xml:space="preserve">           1. Gimnaziul nr.68 Dobrogea</t>
  </si>
  <si>
    <r>
      <rPr>
        <b/>
        <sz val="7"/>
        <color theme="1"/>
        <rFont val="Times New Roman"/>
        <family val="1"/>
        <charset val="204"/>
      </rPr>
      <t xml:space="preserve"> </t>
    </r>
    <r>
      <rPr>
        <b/>
        <sz val="12"/>
        <color theme="1"/>
        <rFont val="Times New Roman"/>
        <family val="1"/>
        <charset val="204"/>
      </rPr>
      <t xml:space="preserve">                                                                  2. Liceul Teoretic „Elena Alistar”</t>
    </r>
  </si>
  <si>
    <t>3.Liceul V. Alexandri</t>
  </si>
  <si>
    <t xml:space="preserve">                                                               1. Gimnaziul ”Decebal”</t>
  </si>
  <si>
    <r>
      <rPr>
        <b/>
        <sz val="7"/>
        <color theme="1"/>
        <rFont val="Times New Roman"/>
        <family val="1"/>
        <charset val="204"/>
      </rPr>
      <t xml:space="preserve"> </t>
    </r>
    <r>
      <rPr>
        <b/>
        <sz val="12"/>
        <color theme="1"/>
        <rFont val="Times New Roman"/>
        <family val="1"/>
        <charset val="204"/>
      </rPr>
      <t xml:space="preserve">                                                                  2. Liceul Teoretic „Mihai Grecu”</t>
    </r>
  </si>
  <si>
    <t>3.Liceul ,, Dimitre Cantemir”</t>
  </si>
  <si>
    <t>4.Scoala primară nr.101 comuna Băcioi</t>
  </si>
  <si>
    <t>3.  Școala-primară nr.120</t>
  </si>
  <si>
    <r>
      <rPr>
        <b/>
        <sz val="7"/>
        <color theme="1"/>
        <rFont val="Times New Roman"/>
        <family val="1"/>
        <charset val="204"/>
      </rPr>
      <t xml:space="preserve"> </t>
    </r>
    <r>
      <rPr>
        <b/>
        <sz val="12"/>
        <color theme="1"/>
        <rFont val="Times New Roman"/>
        <family val="1"/>
        <charset val="204"/>
      </rPr>
      <t xml:space="preserve">                                                                  2. Liceul sportiv ”Gloria”</t>
    </r>
  </si>
  <si>
    <r>
      <t>1.</t>
    </r>
    <r>
      <rPr>
        <b/>
        <sz val="7"/>
        <color theme="1"/>
        <rFont val="Times New Roman"/>
        <family val="1"/>
        <charset val="204"/>
      </rPr>
      <t xml:space="preserve">     </t>
    </r>
    <r>
      <rPr>
        <b/>
        <sz val="12"/>
        <color theme="1"/>
        <rFont val="Times New Roman"/>
        <family val="1"/>
        <charset val="204"/>
      </rPr>
      <t>Gimnaziul Galata</t>
    </r>
  </si>
  <si>
    <r>
      <rPr>
        <b/>
        <sz val="7"/>
        <color theme="1"/>
        <rFont val="Times New Roman"/>
        <family val="1"/>
        <charset val="204"/>
      </rPr>
      <t xml:space="preserve">  </t>
    </r>
    <r>
      <rPr>
        <b/>
        <sz val="12"/>
        <color theme="1"/>
        <rFont val="Times New Roman"/>
        <family val="1"/>
        <charset val="204"/>
      </rPr>
      <t xml:space="preserve">                                                               2. Liceul Teoretic „Pro Succes”</t>
    </r>
  </si>
  <si>
    <t xml:space="preserve">                                                                   3.  Şcoala-pimară ,, Spiridon Vangeli”</t>
  </si>
  <si>
    <t xml:space="preserve">                                                           1.Gimnaziul nr.49</t>
  </si>
  <si>
    <t xml:space="preserve">                                                                2.  Liceul Teoretic ”Iulia Hașdeu”</t>
  </si>
  <si>
    <t>3.Liceul ,, Liviu Rebreanu”</t>
  </si>
  <si>
    <t>4.Liceul teoretic ,,Petru Movilă”</t>
  </si>
  <si>
    <t xml:space="preserve">                                                                1.  Liceul Teoretic ”Mihai Eminescu”</t>
  </si>
  <si>
    <t xml:space="preserve">                                        4.Liceul,, Grigore Vieru” Comuna Băcioi</t>
  </si>
  <si>
    <t xml:space="preserve">                                                               1. Liceul Teoretic B.P. Hasdeu”</t>
  </si>
  <si>
    <t xml:space="preserve">              2. Liceul Teatral Orășenesc</t>
  </si>
  <si>
    <t>4.  Școala-primară grădiniță nr.124</t>
  </si>
  <si>
    <r>
      <rPr>
        <b/>
        <sz val="7"/>
        <color theme="1"/>
        <rFont val="Times New Roman"/>
        <family val="1"/>
        <charset val="204"/>
      </rPr>
      <t xml:space="preserve">    </t>
    </r>
    <r>
      <rPr>
        <b/>
        <sz val="12"/>
        <color theme="1"/>
        <rFont val="Times New Roman"/>
        <family val="1"/>
        <charset val="204"/>
      </rPr>
      <t xml:space="preserve">                                                           3.  Şcoala specială nr.12</t>
    </r>
  </si>
  <si>
    <t xml:space="preserve">        4. Gimnaziul nr. 67 Revaca”</t>
  </si>
  <si>
    <t xml:space="preserve">                                                                  1. Liceul Teoretic „Mircea cel Batrin”</t>
  </si>
  <si>
    <t>2.Liceul ,,Traian”</t>
  </si>
  <si>
    <t>3.Gimnaziul nr.31</t>
  </si>
  <si>
    <t>4. Gimnaziul nr.102 Brăila</t>
  </si>
  <si>
    <t>2.Liceul ,,Tudor Vladimirescu”</t>
  </si>
  <si>
    <t>3.Liceul ,,Rambam”</t>
  </si>
  <si>
    <t>Sportivi cl V-VI</t>
  </si>
  <si>
    <t>Sportivi cl.V-VI</t>
  </si>
  <si>
    <t xml:space="preserve">                                             4.Liceul ,,Alexandru cel Bun” Orașul Sîngera</t>
  </si>
  <si>
    <t>Sportivi cl VII-VIII</t>
  </si>
  <si>
    <t>Sportivi cl. VII-VIII</t>
  </si>
  <si>
    <t>Dejun+prânz</t>
  </si>
  <si>
    <t>550-600</t>
  </si>
  <si>
    <t>550-650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</si>
</sst>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7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32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rgb="FF000000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rgb="FF000000"/>
      </top>
      <bottom/>
      <diagonal/>
    </border>
    <border>
      <left/>
      <right style="thin">
        <color indexed="64"/>
      </right>
      <top/>
      <bottom style="medium">
        <color rgb="FF000000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62">
    <xf numFmtId="0" fontId="0" fillId="0" borderId="0" xfId="0"/>
    <xf numFmtId="0" fontId="0" fillId="0" borderId="0" xfId="0" applyAlignment="1">
      <alignment horizontal="center" vertical="center"/>
    </xf>
    <xf numFmtId="2" fontId="0" fillId="0" borderId="0" xfId="0" applyNumberFormat="1"/>
    <xf numFmtId="0" fontId="3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9" xfId="0" applyBorder="1"/>
    <xf numFmtId="0" fontId="7" fillId="0" borderId="9" xfId="0" applyFont="1" applyBorder="1" applyAlignment="1">
      <alignment horizontal="center" vertical="center"/>
    </xf>
    <xf numFmtId="2" fontId="7" fillId="0" borderId="9" xfId="0" applyNumberFormat="1" applyFont="1" applyBorder="1" applyAlignment="1">
      <alignment horizontal="center" vertical="center"/>
    </xf>
    <xf numFmtId="2" fontId="7" fillId="0" borderId="9" xfId="0" applyNumberFormat="1" applyFont="1" applyBorder="1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center"/>
    </xf>
    <xf numFmtId="0" fontId="9" fillId="0" borderId="9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wrapText="1"/>
    </xf>
    <xf numFmtId="0" fontId="9" fillId="0" borderId="21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/>
    </xf>
    <xf numFmtId="0" fontId="9" fillId="0" borderId="21" xfId="0" applyFont="1" applyBorder="1" applyAlignment="1">
      <alignment horizontal="center" wrapText="1"/>
    </xf>
    <xf numFmtId="0" fontId="7" fillId="0" borderId="21" xfId="0" applyFont="1" applyBorder="1" applyAlignment="1">
      <alignment horizontal="center"/>
    </xf>
    <xf numFmtId="0" fontId="13" fillId="0" borderId="0" xfId="0" applyFont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center"/>
    </xf>
    <xf numFmtId="2" fontId="13" fillId="0" borderId="0" xfId="0" applyNumberFormat="1" applyFont="1" applyAlignment="1">
      <alignment horizontal="center"/>
    </xf>
    <xf numFmtId="0" fontId="7" fillId="0" borderId="9" xfId="0" applyFont="1" applyBorder="1" applyAlignment="1">
      <alignment horizontal="center" wrapText="1"/>
    </xf>
    <xf numFmtId="0" fontId="5" fillId="0" borderId="9" xfId="0" applyFont="1" applyBorder="1" applyAlignment="1">
      <alignment horizontal="center" vertical="top" wrapText="1"/>
    </xf>
    <xf numFmtId="0" fontId="10" fillId="0" borderId="9" xfId="0" applyFont="1" applyBorder="1" applyAlignment="1">
      <alignment horizontal="center"/>
    </xf>
    <xf numFmtId="2" fontId="10" fillId="0" borderId="9" xfId="0" applyNumberFormat="1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9" fillId="0" borderId="9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/>
    </xf>
    <xf numFmtId="0" fontId="5" fillId="0" borderId="9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wrapText="1"/>
    </xf>
    <xf numFmtId="2" fontId="7" fillId="0" borderId="9" xfId="0" applyNumberFormat="1" applyFont="1" applyBorder="1" applyAlignment="1">
      <alignment horizontal="center" wrapText="1"/>
    </xf>
    <xf numFmtId="2" fontId="10" fillId="0" borderId="18" xfId="0" applyNumberFormat="1" applyFont="1" applyBorder="1" applyAlignment="1">
      <alignment horizontal="center"/>
    </xf>
    <xf numFmtId="0" fontId="7" fillId="0" borderId="9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top" wrapText="1"/>
    </xf>
    <xf numFmtId="0" fontId="7" fillId="0" borderId="21" xfId="0" applyFont="1" applyBorder="1" applyAlignment="1">
      <alignment horizontal="center" wrapText="1"/>
    </xf>
    <xf numFmtId="0" fontId="9" fillId="0" borderId="31" xfId="0" applyFont="1" applyBorder="1" applyAlignment="1">
      <alignment horizontal="center" wrapText="1"/>
    </xf>
    <xf numFmtId="2" fontId="7" fillId="0" borderId="9" xfId="0" applyNumberFormat="1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/>
    </xf>
    <xf numFmtId="0" fontId="7" fillId="0" borderId="10" xfId="0" applyFont="1" applyBorder="1" applyAlignment="1">
      <alignment horizontal="center" wrapText="1"/>
    </xf>
    <xf numFmtId="2" fontId="5" fillId="0" borderId="9" xfId="0" applyNumberFormat="1" applyFont="1" applyBorder="1" applyAlignment="1">
      <alignment horizontal="center" vertical="center" wrapText="1"/>
    </xf>
    <xf numFmtId="1" fontId="7" fillId="0" borderId="9" xfId="0" applyNumberFormat="1" applyFont="1" applyBorder="1" applyAlignment="1">
      <alignment horizontal="center" wrapText="1"/>
    </xf>
    <xf numFmtId="2" fontId="7" fillId="0" borderId="10" xfId="0" applyNumberFormat="1" applyFont="1" applyBorder="1" applyAlignment="1">
      <alignment vertical="center" wrapText="1"/>
    </xf>
    <xf numFmtId="0" fontId="11" fillId="0" borderId="9" xfId="0" applyFont="1" applyBorder="1" applyAlignment="1">
      <alignment horizontal="center" wrapText="1"/>
    </xf>
    <xf numFmtId="0" fontId="7" fillId="0" borderId="12" xfId="0" applyFont="1" applyBorder="1" applyAlignment="1">
      <alignment horizontal="center" wrapText="1"/>
    </xf>
    <xf numFmtId="2" fontId="9" fillId="0" borderId="0" xfId="0" applyNumberFormat="1" applyFont="1" applyAlignment="1">
      <alignment horizontal="center"/>
    </xf>
    <xf numFmtId="0" fontId="7" fillId="2" borderId="9" xfId="0" applyFont="1" applyFill="1" applyBorder="1" applyAlignment="1">
      <alignment horizontal="center" wrapText="1"/>
    </xf>
    <xf numFmtId="0" fontId="7" fillId="2" borderId="9" xfId="0" applyFont="1" applyFill="1" applyBorder="1" applyAlignment="1">
      <alignment horizontal="center"/>
    </xf>
    <xf numFmtId="0" fontId="7" fillId="0" borderId="9" xfId="0" applyFont="1" applyBorder="1" applyAlignment="1">
      <alignment horizontal="center" wrapText="1"/>
    </xf>
    <xf numFmtId="2" fontId="7" fillId="0" borderId="9" xfId="0" applyNumberFormat="1" applyFont="1" applyBorder="1" applyAlignment="1">
      <alignment horizontal="center" wrapText="1"/>
    </xf>
    <xf numFmtId="0" fontId="7" fillId="0" borderId="21" xfId="0" applyFont="1" applyBorder="1" applyAlignment="1">
      <alignment horizontal="center" wrapText="1"/>
    </xf>
    <xf numFmtId="2" fontId="7" fillId="0" borderId="21" xfId="0" applyNumberFormat="1" applyFont="1" applyBorder="1" applyAlignment="1">
      <alignment horizontal="center" wrapText="1"/>
    </xf>
    <xf numFmtId="0" fontId="5" fillId="0" borderId="18" xfId="0" applyFont="1" applyBorder="1" applyAlignment="1">
      <alignment horizontal="center" vertical="top" wrapText="1"/>
    </xf>
    <xf numFmtId="0" fontId="10" fillId="0" borderId="18" xfId="0" applyFont="1" applyBorder="1" applyAlignment="1">
      <alignment horizontal="center"/>
    </xf>
    <xf numFmtId="2" fontId="7" fillId="0" borderId="10" xfId="0" applyNumberFormat="1" applyFont="1" applyBorder="1" applyAlignment="1">
      <alignment horizontal="center" wrapText="1"/>
    </xf>
    <xf numFmtId="2" fontId="7" fillId="0" borderId="12" xfId="0" applyNumberFormat="1" applyFont="1" applyBorder="1" applyAlignment="1">
      <alignment horizontal="center" wrapText="1"/>
    </xf>
    <xf numFmtId="0" fontId="7" fillId="0" borderId="9" xfId="0" applyFont="1" applyBorder="1" applyAlignment="1">
      <alignment horizontal="center" vertical="center" wrapText="1"/>
    </xf>
    <xf numFmtId="0" fontId="12" fillId="0" borderId="0" xfId="0" applyFont="1" applyAlignment="1">
      <alignment horizontal="right" vertical="center" wrapText="1"/>
    </xf>
    <xf numFmtId="0" fontId="12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top" wrapText="1"/>
    </xf>
    <xf numFmtId="0" fontId="7" fillId="0" borderId="9" xfId="0" applyFont="1" applyBorder="1" applyAlignment="1">
      <alignment horizontal="center" vertical="top" wrapText="1"/>
    </xf>
    <xf numFmtId="0" fontId="5" fillId="0" borderId="9" xfId="0" applyFont="1" applyBorder="1" applyAlignment="1">
      <alignment horizontal="center" vertical="top" wrapText="1"/>
    </xf>
    <xf numFmtId="0" fontId="10" fillId="0" borderId="9" xfId="0" applyFont="1" applyBorder="1" applyAlignment="1">
      <alignment horizontal="center"/>
    </xf>
    <xf numFmtId="2" fontId="10" fillId="2" borderId="9" xfId="0" applyNumberFormat="1" applyFont="1" applyFill="1" applyBorder="1" applyAlignment="1">
      <alignment horizontal="center"/>
    </xf>
    <xf numFmtId="0" fontId="10" fillId="2" borderId="9" xfId="0" applyFont="1" applyFill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5" fillId="0" borderId="9" xfId="0" applyFont="1" applyBorder="1" applyAlignment="1">
      <alignment horizontal="center" wrapText="1"/>
    </xf>
    <xf numFmtId="0" fontId="9" fillId="0" borderId="9" xfId="0" applyFont="1" applyBorder="1" applyAlignment="1">
      <alignment horizontal="center"/>
    </xf>
    <xf numFmtId="0" fontId="5" fillId="0" borderId="9" xfId="0" applyFont="1" applyBorder="1" applyAlignment="1">
      <alignment horizontal="center" vertical="center" wrapText="1"/>
    </xf>
    <xf numFmtId="2" fontId="7" fillId="0" borderId="11" xfId="0" applyNumberFormat="1" applyFont="1" applyBorder="1" applyAlignment="1">
      <alignment horizontal="center" wrapText="1"/>
    </xf>
    <xf numFmtId="0" fontId="7" fillId="0" borderId="10" xfId="0" applyFont="1" applyBorder="1" applyAlignment="1">
      <alignment horizontal="center" wrapText="1"/>
    </xf>
    <xf numFmtId="0" fontId="7" fillId="0" borderId="12" xfId="0" applyFont="1" applyBorder="1" applyAlignment="1">
      <alignment horizontal="center" wrapText="1"/>
    </xf>
    <xf numFmtId="0" fontId="5" fillId="0" borderId="10" xfId="0" applyFont="1" applyBorder="1" applyAlignment="1">
      <alignment horizontal="center" vertical="top" wrapText="1"/>
    </xf>
    <xf numFmtId="0" fontId="5" fillId="0" borderId="11" xfId="0" applyFont="1" applyBorder="1" applyAlignment="1">
      <alignment horizontal="center" vertical="top" wrapText="1"/>
    </xf>
    <xf numFmtId="0" fontId="5" fillId="0" borderId="12" xfId="0" applyFont="1" applyBorder="1" applyAlignment="1">
      <alignment horizontal="center" vertical="top" wrapText="1"/>
    </xf>
    <xf numFmtId="0" fontId="7" fillId="0" borderId="9" xfId="0" applyFont="1" applyBorder="1" applyAlignment="1">
      <alignment horizontal="center"/>
    </xf>
    <xf numFmtId="0" fontId="9" fillId="0" borderId="9" xfId="0" applyFont="1" applyBorder="1" applyAlignment="1">
      <alignment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top" wrapText="1"/>
    </xf>
    <xf numFmtId="0" fontId="8" fillId="0" borderId="9" xfId="0" applyFont="1" applyBorder="1" applyAlignment="1">
      <alignment horizontal="center" wrapText="1"/>
    </xf>
    <xf numFmtId="0" fontId="9" fillId="0" borderId="0" xfId="0" applyFont="1" applyAlignment="1">
      <alignment horizontal="center"/>
    </xf>
    <xf numFmtId="2" fontId="7" fillId="0" borderId="29" xfId="0" applyNumberFormat="1" applyFont="1" applyBorder="1" applyAlignment="1">
      <alignment horizontal="center" wrapText="1"/>
    </xf>
    <xf numFmtId="0" fontId="10" fillId="0" borderId="12" xfId="0" applyFont="1" applyBorder="1" applyAlignment="1">
      <alignment horizontal="center"/>
    </xf>
    <xf numFmtId="0" fontId="10" fillId="2" borderId="10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left" vertical="center" wrapText="1"/>
    </xf>
    <xf numFmtId="0" fontId="2" fillId="2" borderId="10" xfId="0" applyFont="1" applyFill="1" applyBorder="1" applyAlignment="1">
      <alignment horizontal="left" vertical="center" wrapText="1"/>
    </xf>
    <xf numFmtId="2" fontId="11" fillId="2" borderId="9" xfId="0" applyNumberFormat="1" applyFont="1" applyFill="1" applyBorder="1" applyAlignment="1">
      <alignment horizontal="center" vertical="top" wrapText="1"/>
    </xf>
    <xf numFmtId="2" fontId="11" fillId="2" borderId="10" xfId="0" applyNumberFormat="1" applyFont="1" applyFill="1" applyBorder="1" applyAlignment="1">
      <alignment horizontal="center" vertical="top" wrapText="1"/>
    </xf>
    <xf numFmtId="2" fontId="11" fillId="2" borderId="9" xfId="0" applyNumberFormat="1" applyFont="1" applyFill="1" applyBorder="1" applyAlignment="1">
      <alignment horizontal="center" wrapText="1"/>
    </xf>
    <xf numFmtId="2" fontId="11" fillId="2" borderId="10" xfId="0" applyNumberFormat="1" applyFont="1" applyFill="1" applyBorder="1" applyAlignment="1">
      <alignment horizontal="center" wrapText="1"/>
    </xf>
    <xf numFmtId="0" fontId="2" fillId="2" borderId="9" xfId="0" applyFont="1" applyFill="1" applyBorder="1" applyAlignment="1">
      <alignment horizontal="left" vertical="top" wrapText="1"/>
    </xf>
    <xf numFmtId="0" fontId="2" fillId="2" borderId="10" xfId="0" applyFont="1" applyFill="1" applyBorder="1" applyAlignment="1">
      <alignment horizontal="left" vertical="top" wrapText="1"/>
    </xf>
    <xf numFmtId="14" fontId="2" fillId="2" borderId="17" xfId="0" applyNumberFormat="1" applyFont="1" applyFill="1" applyBorder="1" applyAlignment="1">
      <alignment horizontal="center" vertical="center"/>
    </xf>
    <xf numFmtId="0" fontId="10" fillId="2" borderId="10" xfId="0" applyFont="1" applyFill="1" applyBorder="1" applyAlignment="1">
      <alignment horizontal="center" vertical="center"/>
    </xf>
    <xf numFmtId="0" fontId="10" fillId="2" borderId="11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left" wrapText="1"/>
    </xf>
    <xf numFmtId="14" fontId="2" fillId="2" borderId="22" xfId="0" applyNumberFormat="1" applyFont="1" applyFill="1" applyBorder="1" applyAlignment="1">
      <alignment horizontal="center" vertical="center"/>
    </xf>
    <xf numFmtId="2" fontId="10" fillId="2" borderId="18" xfId="0" applyNumberFormat="1" applyFont="1" applyFill="1" applyBorder="1" applyAlignment="1">
      <alignment horizontal="center"/>
    </xf>
    <xf numFmtId="0" fontId="10" fillId="2" borderId="18" xfId="0" applyFont="1" applyFill="1" applyBorder="1" applyAlignment="1">
      <alignment horizontal="center"/>
    </xf>
    <xf numFmtId="0" fontId="2" fillId="2" borderId="19" xfId="0" applyFont="1" applyFill="1" applyBorder="1" applyAlignment="1">
      <alignment horizontal="center" vertical="top" wrapText="1"/>
    </xf>
    <xf numFmtId="0" fontId="2" fillId="2" borderId="20" xfId="0" applyFont="1" applyFill="1" applyBorder="1" applyAlignment="1">
      <alignment horizontal="center" vertical="top" wrapText="1"/>
    </xf>
    <xf numFmtId="0" fontId="2" fillId="2" borderId="23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10" xfId="0" applyFont="1" applyFill="1" applyBorder="1" applyAlignment="1">
      <alignment horizontal="left" wrapText="1"/>
    </xf>
    <xf numFmtId="14" fontId="2" fillId="2" borderId="11" xfId="0" applyNumberFormat="1" applyFont="1" applyFill="1" applyBorder="1" applyAlignment="1">
      <alignment horizontal="center" vertical="center"/>
    </xf>
    <xf numFmtId="0" fontId="10" fillId="2" borderId="30" xfId="0" applyFont="1" applyFill="1" applyBorder="1" applyAlignment="1">
      <alignment horizontal="center"/>
    </xf>
    <xf numFmtId="2" fontId="10" fillId="2" borderId="10" xfId="0" applyNumberFormat="1" applyFont="1" applyFill="1" applyBorder="1" applyAlignment="1">
      <alignment horizontal="center"/>
    </xf>
    <xf numFmtId="2" fontId="10" fillId="2" borderId="11" xfId="0" applyNumberFormat="1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 vertical="top" wrapText="1"/>
    </xf>
    <xf numFmtId="0" fontId="2" fillId="2" borderId="10" xfId="0" applyFont="1" applyFill="1" applyBorder="1" applyAlignment="1">
      <alignment horizontal="center" vertical="top" wrapText="1"/>
    </xf>
    <xf numFmtId="0" fontId="2" fillId="2" borderId="10" xfId="0" applyFont="1" applyFill="1" applyBorder="1" applyAlignment="1">
      <alignment horizontal="center" wrapText="1"/>
    </xf>
    <xf numFmtId="0" fontId="2" fillId="2" borderId="11" xfId="0" applyFont="1" applyFill="1" applyBorder="1" applyAlignment="1">
      <alignment horizontal="center" wrapText="1"/>
    </xf>
    <xf numFmtId="2" fontId="7" fillId="2" borderId="9" xfId="0" applyNumberFormat="1" applyFont="1" applyFill="1" applyBorder="1" applyAlignment="1">
      <alignment horizontal="center" wrapText="1"/>
    </xf>
    <xf numFmtId="0" fontId="7" fillId="2" borderId="10" xfId="0" applyFont="1" applyFill="1" applyBorder="1" applyAlignment="1">
      <alignment horizontal="center" wrapText="1"/>
    </xf>
    <xf numFmtId="0" fontId="2" fillId="2" borderId="11" xfId="0" applyFont="1" applyFill="1" applyBorder="1" applyAlignment="1">
      <alignment horizontal="center" vertical="top" wrapText="1"/>
    </xf>
    <xf numFmtId="2" fontId="7" fillId="2" borderId="10" xfId="0" applyNumberFormat="1" applyFont="1" applyFill="1" applyBorder="1" applyAlignment="1">
      <alignment horizontal="center" wrapText="1"/>
    </xf>
    <xf numFmtId="2" fontId="7" fillId="2" borderId="11" xfId="0" applyNumberFormat="1" applyFont="1" applyFill="1" applyBorder="1" applyAlignment="1">
      <alignment horizontal="center" wrapText="1"/>
    </xf>
    <xf numFmtId="0" fontId="2" fillId="2" borderId="19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10" fillId="3" borderId="9" xfId="0" applyFont="1" applyFill="1" applyBorder="1" applyAlignment="1">
      <alignment horizontal="center" vertical="center"/>
    </xf>
    <xf numFmtId="0" fontId="10" fillId="3" borderId="9" xfId="0" applyFont="1" applyFill="1" applyBorder="1" applyAlignment="1">
      <alignment horizontal="center"/>
    </xf>
    <xf numFmtId="0" fontId="7" fillId="3" borderId="9" xfId="0" applyFont="1" applyFill="1" applyBorder="1" applyAlignment="1">
      <alignment horizontal="center" wrapText="1"/>
    </xf>
    <xf numFmtId="2" fontId="10" fillId="3" borderId="9" xfId="0" applyNumberFormat="1" applyFont="1" applyFill="1" applyBorder="1" applyAlignment="1">
      <alignment horizontal="center"/>
    </xf>
    <xf numFmtId="0" fontId="10" fillId="3" borderId="9" xfId="0" applyFont="1" applyFill="1" applyBorder="1" applyAlignment="1">
      <alignment horizontal="center"/>
    </xf>
    <xf numFmtId="2" fontId="10" fillId="3" borderId="9" xfId="0" applyNumberFormat="1" applyFont="1" applyFill="1" applyBorder="1" applyAlignment="1">
      <alignment horizontal="center"/>
    </xf>
    <xf numFmtId="2" fontId="10" fillId="3" borderId="10" xfId="0" applyNumberFormat="1" applyFont="1" applyFill="1" applyBorder="1" applyAlignment="1">
      <alignment horizontal="center"/>
    </xf>
    <xf numFmtId="0" fontId="13" fillId="3" borderId="28" xfId="0" applyFont="1" applyFill="1" applyBorder="1" applyAlignment="1">
      <alignment horizontal="center" vertical="center"/>
    </xf>
    <xf numFmtId="0" fontId="13" fillId="3" borderId="17" xfId="0" applyFont="1" applyFill="1" applyBorder="1" applyAlignment="1">
      <alignment horizontal="center" vertical="center"/>
    </xf>
    <xf numFmtId="0" fontId="13" fillId="3" borderId="22" xfId="0" applyFont="1" applyFill="1" applyBorder="1" applyAlignment="1">
      <alignment horizontal="center" vertical="center"/>
    </xf>
    <xf numFmtId="0" fontId="13" fillId="3" borderId="9" xfId="0" applyFont="1" applyFill="1" applyBorder="1" applyAlignment="1">
      <alignment horizontal="center"/>
    </xf>
    <xf numFmtId="0" fontId="13" fillId="3" borderId="9" xfId="0" applyFont="1" applyFill="1" applyBorder="1"/>
    <xf numFmtId="0" fontId="13" fillId="3" borderId="10" xfId="0" applyFont="1" applyFill="1" applyBorder="1" applyAlignment="1">
      <alignment horizontal="center"/>
    </xf>
    <xf numFmtId="0" fontId="13" fillId="3" borderId="12" xfId="0" applyFont="1" applyFill="1" applyBorder="1" applyAlignment="1">
      <alignment horizontal="center"/>
    </xf>
    <xf numFmtId="2" fontId="13" fillId="3" borderId="10" xfId="0" applyNumberFormat="1" applyFont="1" applyFill="1" applyBorder="1" applyAlignment="1">
      <alignment horizontal="center"/>
    </xf>
    <xf numFmtId="2" fontId="13" fillId="3" borderId="11" xfId="0" applyNumberFormat="1" applyFont="1" applyFill="1" applyBorder="1" applyAlignment="1">
      <alignment horizontal="center"/>
    </xf>
    <xf numFmtId="0" fontId="13" fillId="3" borderId="26" xfId="0" applyFont="1" applyFill="1" applyBorder="1" applyAlignment="1">
      <alignment horizontal="center" vertical="center"/>
    </xf>
    <xf numFmtId="0" fontId="13" fillId="3" borderId="11" xfId="0" applyFont="1" applyFill="1" applyBorder="1" applyAlignment="1">
      <alignment horizontal="center" vertical="center"/>
    </xf>
    <xf numFmtId="0" fontId="13" fillId="3" borderId="12" xfId="0" applyFont="1" applyFill="1" applyBorder="1" applyAlignment="1">
      <alignment horizontal="center" vertical="center"/>
    </xf>
    <xf numFmtId="0" fontId="13" fillId="3" borderId="10" xfId="0" applyFont="1" applyFill="1" applyBorder="1" applyAlignment="1">
      <alignment horizontal="center"/>
    </xf>
    <xf numFmtId="0" fontId="13" fillId="3" borderId="27" xfId="0" applyFont="1" applyFill="1" applyBorder="1" applyAlignment="1">
      <alignment horizontal="center" vertical="center"/>
    </xf>
    <xf numFmtId="0" fontId="13" fillId="3" borderId="12" xfId="0" applyFont="1" applyFill="1" applyBorder="1" applyAlignment="1">
      <alignment horizontal="center"/>
    </xf>
    <xf numFmtId="2" fontId="13" fillId="3" borderId="12" xfId="0" applyNumberFormat="1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9"/>
  <sheetViews>
    <sheetView topLeftCell="A19" zoomScale="142" zoomScaleNormal="142" workbookViewId="0">
      <selection activeCell="A31" sqref="A31:K31"/>
    </sheetView>
  </sheetViews>
  <sheetFormatPr defaultRowHeight="15" x14ac:dyDescent="0.25"/>
  <cols>
    <col min="1" max="1" width="16.5703125" style="5" customWidth="1"/>
    <col min="2" max="2" width="0.140625" customWidth="1"/>
    <col min="3" max="3" width="14.140625" customWidth="1"/>
    <col min="4" max="4" width="10.42578125" customWidth="1"/>
    <col min="5" max="5" width="7.42578125" style="6" customWidth="1"/>
    <col min="6" max="6" width="8.7109375" style="1" customWidth="1"/>
    <col min="7" max="7" width="9.140625" style="2"/>
    <col min="9" max="9" width="3.42578125" customWidth="1"/>
    <col min="11" max="11" width="5.5703125" customWidth="1"/>
  </cols>
  <sheetData>
    <row r="1" spans="1:11" x14ac:dyDescent="0.25">
      <c r="A1" s="58" t="s">
        <v>33</v>
      </c>
      <c r="B1" s="59"/>
      <c r="C1" s="59"/>
      <c r="D1" s="59"/>
      <c r="E1" s="59"/>
      <c r="F1" s="59"/>
      <c r="G1" s="59"/>
      <c r="H1" s="59"/>
      <c r="I1" s="59"/>
      <c r="J1" s="59"/>
      <c r="K1" s="59"/>
    </row>
    <row r="2" spans="1:11" x14ac:dyDescent="0.25">
      <c r="A2" s="59"/>
      <c r="B2" s="59"/>
      <c r="C2" s="59"/>
      <c r="D2" s="59"/>
      <c r="E2" s="59"/>
      <c r="F2" s="59"/>
      <c r="G2" s="59"/>
      <c r="H2" s="59"/>
      <c r="I2" s="59"/>
      <c r="J2" s="59"/>
      <c r="K2" s="59"/>
    </row>
    <row r="3" spans="1:11" ht="15.75" thickBot="1" x14ac:dyDescent="0.3">
      <c r="A3" s="59"/>
      <c r="B3" s="59"/>
      <c r="C3" s="59"/>
      <c r="D3" s="59"/>
      <c r="E3" s="59"/>
      <c r="F3" s="59"/>
      <c r="G3" s="59"/>
      <c r="H3" s="59"/>
      <c r="I3" s="59"/>
      <c r="J3" s="59"/>
      <c r="K3" s="59"/>
    </row>
    <row r="4" spans="1:11" s="10" customFormat="1" ht="28.15" customHeight="1" x14ac:dyDescent="0.25">
      <c r="A4" s="60" t="s">
        <v>0</v>
      </c>
      <c r="B4" s="61"/>
      <c r="C4" s="3" t="s">
        <v>1</v>
      </c>
      <c r="D4" s="64" t="s">
        <v>34</v>
      </c>
      <c r="E4" s="66" t="s">
        <v>35</v>
      </c>
      <c r="F4" s="68" t="s">
        <v>2</v>
      </c>
      <c r="G4" s="61"/>
      <c r="H4" s="60" t="s">
        <v>3</v>
      </c>
      <c r="I4" s="70"/>
      <c r="J4" s="60" t="s">
        <v>4</v>
      </c>
      <c r="K4" s="72"/>
    </row>
    <row r="5" spans="1:11" s="10" customFormat="1" ht="27.6" customHeight="1" thickBot="1" x14ac:dyDescent="0.3">
      <c r="A5" s="62"/>
      <c r="B5" s="63"/>
      <c r="C5" s="4" t="s">
        <v>47</v>
      </c>
      <c r="D5" s="65"/>
      <c r="E5" s="67"/>
      <c r="F5" s="69"/>
      <c r="G5" s="63"/>
      <c r="H5" s="62"/>
      <c r="I5" s="71"/>
      <c r="J5" s="62"/>
      <c r="K5" s="73"/>
    </row>
    <row r="6" spans="1:11" s="11" customFormat="1" ht="15.6" customHeight="1" x14ac:dyDescent="0.25">
      <c r="A6" s="113" t="s">
        <v>72</v>
      </c>
      <c r="B6" s="113"/>
      <c r="C6" s="113"/>
      <c r="D6" s="113"/>
      <c r="E6" s="113"/>
      <c r="F6" s="113"/>
      <c r="G6" s="113"/>
      <c r="H6" s="113"/>
      <c r="I6" s="113"/>
      <c r="J6" s="113"/>
      <c r="K6" s="113"/>
    </row>
    <row r="7" spans="1:11" s="11" customFormat="1" ht="16.149999999999999" customHeight="1" x14ac:dyDescent="0.25">
      <c r="A7" s="74" t="s">
        <v>5</v>
      </c>
      <c r="B7" s="74"/>
      <c r="C7" s="31" t="s">
        <v>6</v>
      </c>
      <c r="D7" s="23">
        <v>372</v>
      </c>
      <c r="E7" s="23">
        <v>171</v>
      </c>
      <c r="F7" s="23">
        <f>D7*E7</f>
        <v>63612</v>
      </c>
      <c r="G7" s="9">
        <v>20.2</v>
      </c>
      <c r="H7" s="49" t="s">
        <v>41</v>
      </c>
      <c r="I7" s="49"/>
      <c r="J7" s="50">
        <f>F7*G7</f>
        <v>1284962.3999999999</v>
      </c>
      <c r="K7" s="50"/>
    </row>
    <row r="8" spans="1:11" s="11" customFormat="1" ht="15.75" customHeight="1" x14ac:dyDescent="0.25">
      <c r="A8" s="74" t="s">
        <v>7</v>
      </c>
      <c r="B8" s="74"/>
      <c r="C8" s="31" t="s">
        <v>6</v>
      </c>
      <c r="D8" s="23">
        <v>23</v>
      </c>
      <c r="E8" s="23">
        <v>171</v>
      </c>
      <c r="F8" s="23">
        <f>D8*E8</f>
        <v>3933</v>
      </c>
      <c r="G8" s="9">
        <v>20.2</v>
      </c>
      <c r="H8" s="49" t="s">
        <v>40</v>
      </c>
      <c r="I8" s="49"/>
      <c r="J8" s="50">
        <f>F8*G8</f>
        <v>79446.599999999991</v>
      </c>
      <c r="K8" s="50"/>
    </row>
    <row r="9" spans="1:11" s="11" customFormat="1" ht="26.45" customHeight="1" x14ac:dyDescent="0.25">
      <c r="A9" s="76" t="s">
        <v>12</v>
      </c>
      <c r="B9" s="76"/>
      <c r="C9" s="31" t="s">
        <v>9</v>
      </c>
      <c r="D9" s="23">
        <v>60</v>
      </c>
      <c r="E9" s="23">
        <v>171</v>
      </c>
      <c r="F9" s="23">
        <f>D9*E9</f>
        <v>10260</v>
      </c>
      <c r="G9" s="8">
        <v>34.5</v>
      </c>
      <c r="H9" s="49" t="s">
        <v>39</v>
      </c>
      <c r="I9" s="49"/>
      <c r="J9" s="50">
        <f>F9*G9</f>
        <v>353970</v>
      </c>
      <c r="K9" s="50"/>
    </row>
    <row r="10" spans="1:11" s="11" customFormat="1" ht="16.5" customHeight="1" x14ac:dyDescent="0.25">
      <c r="A10" s="76" t="s">
        <v>13</v>
      </c>
      <c r="B10" s="76"/>
      <c r="C10" s="31" t="s">
        <v>9</v>
      </c>
      <c r="D10" s="23">
        <v>2</v>
      </c>
      <c r="E10" s="23">
        <v>171</v>
      </c>
      <c r="F10" s="23">
        <f>D10*E10</f>
        <v>342</v>
      </c>
      <c r="G10" s="8">
        <v>34.5</v>
      </c>
      <c r="H10" s="49" t="s">
        <v>39</v>
      </c>
      <c r="I10" s="49"/>
      <c r="J10" s="50">
        <f>F10*G10</f>
        <v>11799</v>
      </c>
      <c r="K10" s="50"/>
    </row>
    <row r="11" spans="1:11" s="11" customFormat="1" x14ac:dyDescent="0.25">
      <c r="A11" s="75" t="s">
        <v>10</v>
      </c>
      <c r="B11" s="75"/>
      <c r="C11" s="75"/>
      <c r="D11" s="23">
        <f>SUM(D7:D10)</f>
        <v>457</v>
      </c>
      <c r="E11" s="23">
        <v>171</v>
      </c>
      <c r="F11" s="23">
        <f>D11*E11</f>
        <v>78147</v>
      </c>
      <c r="G11" s="38"/>
      <c r="H11" s="49"/>
      <c r="I11" s="49"/>
      <c r="J11" s="106">
        <f>SUM(J7:K10)</f>
        <v>1730178</v>
      </c>
      <c r="K11" s="106"/>
    </row>
    <row r="12" spans="1:11" ht="15.75" x14ac:dyDescent="0.25">
      <c r="A12" s="110" t="s">
        <v>83</v>
      </c>
      <c r="B12" s="110"/>
      <c r="C12" s="110"/>
      <c r="D12" s="110"/>
      <c r="E12" s="110"/>
      <c r="F12" s="110"/>
      <c r="G12" s="110"/>
      <c r="H12" s="110"/>
      <c r="I12" s="110"/>
      <c r="J12" s="110"/>
      <c r="K12" s="114"/>
    </row>
    <row r="13" spans="1:11" ht="15.75" customHeight="1" x14ac:dyDescent="0.25">
      <c r="A13" s="28" t="s">
        <v>5</v>
      </c>
      <c r="B13" s="29"/>
      <c r="C13" s="31" t="s">
        <v>6</v>
      </c>
      <c r="D13" s="27">
        <v>213</v>
      </c>
      <c r="E13" s="23">
        <v>171</v>
      </c>
      <c r="F13" s="23">
        <f t="shared" ref="F13:F16" si="0">D13*E13</f>
        <v>36423</v>
      </c>
      <c r="G13" s="9">
        <v>20.2</v>
      </c>
      <c r="H13" s="49" t="s">
        <v>41</v>
      </c>
      <c r="I13" s="49"/>
      <c r="J13" s="50">
        <f>F13*G13</f>
        <v>735744.6</v>
      </c>
      <c r="K13" s="50"/>
    </row>
    <row r="14" spans="1:11" ht="15.75" customHeight="1" x14ac:dyDescent="0.25">
      <c r="A14" s="28" t="s">
        <v>7</v>
      </c>
      <c r="B14" s="29"/>
      <c r="C14" s="31" t="s">
        <v>6</v>
      </c>
      <c r="D14" s="27">
        <v>30</v>
      </c>
      <c r="E14" s="23">
        <v>171</v>
      </c>
      <c r="F14" s="23">
        <f t="shared" si="0"/>
        <v>5130</v>
      </c>
      <c r="G14" s="9">
        <v>20.2</v>
      </c>
      <c r="H14" s="49" t="s">
        <v>40</v>
      </c>
      <c r="I14" s="49"/>
      <c r="J14" s="50">
        <f>F14*G14</f>
        <v>103626</v>
      </c>
      <c r="K14" s="50"/>
    </row>
    <row r="15" spans="1:11" ht="30" x14ac:dyDescent="0.25">
      <c r="A15" s="28" t="s">
        <v>31</v>
      </c>
      <c r="B15" s="29"/>
      <c r="C15" s="28" t="s">
        <v>30</v>
      </c>
      <c r="D15" s="7">
        <v>48</v>
      </c>
      <c r="E15" s="23">
        <v>171</v>
      </c>
      <c r="F15" s="23">
        <f t="shared" si="0"/>
        <v>8208</v>
      </c>
      <c r="G15" s="8">
        <v>34.5</v>
      </c>
      <c r="H15" s="49" t="s">
        <v>39</v>
      </c>
      <c r="I15" s="49"/>
      <c r="J15" s="50">
        <f>F15*G15</f>
        <v>283176</v>
      </c>
      <c r="K15" s="50"/>
    </row>
    <row r="16" spans="1:11" x14ac:dyDescent="0.25">
      <c r="A16" s="76" t="s">
        <v>10</v>
      </c>
      <c r="B16" s="76"/>
      <c r="C16" s="76"/>
      <c r="D16" s="23">
        <f>SUM(D13:D15)</f>
        <v>291</v>
      </c>
      <c r="E16" s="23">
        <v>171</v>
      </c>
      <c r="F16" s="23">
        <f t="shared" si="0"/>
        <v>49761</v>
      </c>
      <c r="G16" s="26"/>
      <c r="H16" s="77"/>
      <c r="I16" s="77"/>
      <c r="J16" s="78">
        <v>1122500</v>
      </c>
      <c r="K16" s="79"/>
    </row>
    <row r="17" spans="1:11" ht="15.75" x14ac:dyDescent="0.25">
      <c r="A17" s="110" t="s">
        <v>84</v>
      </c>
      <c r="B17" s="110"/>
      <c r="C17" s="110"/>
      <c r="D17" s="110"/>
      <c r="E17" s="110"/>
      <c r="F17" s="110"/>
      <c r="G17" s="110"/>
      <c r="H17" s="110"/>
      <c r="I17" s="110"/>
      <c r="J17" s="110"/>
      <c r="K17" s="114"/>
    </row>
    <row r="18" spans="1:11" ht="15.75" customHeight="1" x14ac:dyDescent="0.25">
      <c r="A18" s="28" t="s">
        <v>5</v>
      </c>
      <c r="B18" s="29"/>
      <c r="C18" s="31" t="s">
        <v>6</v>
      </c>
      <c r="D18" s="27">
        <v>111</v>
      </c>
      <c r="E18" s="23">
        <v>171</v>
      </c>
      <c r="F18" s="23">
        <f t="shared" ref="F18:F31" si="1">D18*E18</f>
        <v>18981</v>
      </c>
      <c r="G18" s="9">
        <v>20.2</v>
      </c>
      <c r="H18" s="49" t="s">
        <v>41</v>
      </c>
      <c r="I18" s="49"/>
      <c r="J18" s="50">
        <f>F18*G18</f>
        <v>383416.2</v>
      </c>
      <c r="K18" s="50"/>
    </row>
    <row r="19" spans="1:11" ht="15.75" customHeight="1" x14ac:dyDescent="0.25">
      <c r="A19" s="28" t="s">
        <v>7</v>
      </c>
      <c r="B19" s="29"/>
      <c r="C19" s="31" t="s">
        <v>6</v>
      </c>
      <c r="D19" s="27">
        <v>20</v>
      </c>
      <c r="E19" s="23">
        <v>171</v>
      </c>
      <c r="F19" s="23">
        <f t="shared" si="1"/>
        <v>3420</v>
      </c>
      <c r="G19" s="9">
        <v>20.2</v>
      </c>
      <c r="H19" s="49" t="s">
        <v>40</v>
      </c>
      <c r="I19" s="49"/>
      <c r="J19" s="50">
        <f>F19*G19</f>
        <v>69084</v>
      </c>
      <c r="K19" s="50"/>
    </row>
    <row r="20" spans="1:11" ht="30" x14ac:dyDescent="0.25">
      <c r="A20" s="28" t="s">
        <v>31</v>
      </c>
      <c r="B20" s="29"/>
      <c r="C20" s="28" t="s">
        <v>30</v>
      </c>
      <c r="D20" s="7">
        <v>16</v>
      </c>
      <c r="E20" s="23">
        <v>171</v>
      </c>
      <c r="F20" s="23">
        <f t="shared" si="1"/>
        <v>2736</v>
      </c>
      <c r="G20" s="8">
        <v>34.5</v>
      </c>
      <c r="H20" s="49" t="s">
        <v>39</v>
      </c>
      <c r="I20" s="49"/>
      <c r="J20" s="50">
        <f>F20*G20</f>
        <v>94392</v>
      </c>
      <c r="K20" s="50"/>
    </row>
    <row r="21" spans="1:11" ht="15.75" customHeight="1" x14ac:dyDescent="0.25">
      <c r="A21" s="12" t="s">
        <v>13</v>
      </c>
      <c r="B21" s="29"/>
      <c r="C21" s="24" t="s">
        <v>30</v>
      </c>
      <c r="D21" s="27">
        <v>1</v>
      </c>
      <c r="E21" s="23">
        <v>171</v>
      </c>
      <c r="F21" s="23">
        <f t="shared" si="1"/>
        <v>171</v>
      </c>
      <c r="G21" s="8">
        <v>34.5</v>
      </c>
      <c r="H21" s="49" t="s">
        <v>39</v>
      </c>
      <c r="I21" s="49"/>
      <c r="J21" s="50">
        <f>F21*G21</f>
        <v>5899.5</v>
      </c>
      <c r="K21" s="50"/>
    </row>
    <row r="22" spans="1:11" ht="15.75" thickBot="1" x14ac:dyDescent="0.3">
      <c r="A22" s="53" t="s">
        <v>10</v>
      </c>
      <c r="B22" s="53"/>
      <c r="C22" s="53"/>
      <c r="D22" s="13">
        <f>SUM(D18:D21)</f>
        <v>148</v>
      </c>
      <c r="E22" s="23">
        <v>171</v>
      </c>
      <c r="F22" s="13">
        <f t="shared" si="1"/>
        <v>25308</v>
      </c>
      <c r="G22" s="33"/>
      <c r="H22" s="54"/>
      <c r="I22" s="54"/>
      <c r="J22" s="115">
        <f>SUM(J18:K21)</f>
        <v>552791.69999999995</v>
      </c>
      <c r="K22" s="116"/>
    </row>
    <row r="23" spans="1:11" s="11" customFormat="1" ht="16.5" thickBot="1" x14ac:dyDescent="0.3">
      <c r="A23" s="117" t="s">
        <v>87</v>
      </c>
      <c r="B23" s="118"/>
      <c r="C23" s="118"/>
      <c r="D23" s="118"/>
      <c r="E23" s="118"/>
      <c r="F23" s="118"/>
      <c r="G23" s="118"/>
      <c r="H23" s="118"/>
      <c r="I23" s="118"/>
      <c r="J23" s="118"/>
      <c r="K23" s="119"/>
    </row>
    <row r="24" spans="1:11" s="11" customFormat="1" ht="15.75" customHeight="1" x14ac:dyDescent="0.25">
      <c r="A24" s="14" t="s">
        <v>5</v>
      </c>
      <c r="B24" s="15"/>
      <c r="C24" s="16" t="s">
        <v>6</v>
      </c>
      <c r="D24" s="17">
        <v>457</v>
      </c>
      <c r="E24" s="23">
        <v>171</v>
      </c>
      <c r="F24" s="36">
        <f t="shared" ref="F24:F30" si="2">D24*E24</f>
        <v>78147</v>
      </c>
      <c r="G24" s="9">
        <v>20.2</v>
      </c>
      <c r="H24" s="51" t="s">
        <v>41</v>
      </c>
      <c r="I24" s="51"/>
      <c r="J24" s="52">
        <f t="shared" ref="J24:J29" si="3">F24*G24</f>
        <v>1578569.4</v>
      </c>
      <c r="K24" s="52"/>
    </row>
    <row r="25" spans="1:11" s="11" customFormat="1" x14ac:dyDescent="0.25">
      <c r="A25" s="28" t="s">
        <v>7</v>
      </c>
      <c r="B25" s="29"/>
      <c r="C25" s="31" t="s">
        <v>6</v>
      </c>
      <c r="D25" s="27">
        <v>58</v>
      </c>
      <c r="E25" s="23">
        <v>171</v>
      </c>
      <c r="F25" s="23">
        <f t="shared" si="2"/>
        <v>9918</v>
      </c>
      <c r="G25" s="9">
        <v>20.2</v>
      </c>
      <c r="H25" s="49" t="s">
        <v>40</v>
      </c>
      <c r="I25" s="49"/>
      <c r="J25" s="50">
        <f t="shared" si="3"/>
        <v>200343.6</v>
      </c>
      <c r="K25" s="50"/>
    </row>
    <row r="26" spans="1:11" s="11" customFormat="1" ht="30" x14ac:dyDescent="0.25">
      <c r="A26" s="28" t="s">
        <v>31</v>
      </c>
      <c r="B26" s="29"/>
      <c r="C26" s="28" t="s">
        <v>30</v>
      </c>
      <c r="D26" s="7">
        <v>113</v>
      </c>
      <c r="E26" s="23">
        <v>171</v>
      </c>
      <c r="F26" s="23">
        <f t="shared" si="2"/>
        <v>19323</v>
      </c>
      <c r="G26" s="8">
        <v>34.5</v>
      </c>
      <c r="H26" s="49" t="s">
        <v>39</v>
      </c>
      <c r="I26" s="49"/>
      <c r="J26" s="50">
        <f t="shared" si="3"/>
        <v>666643.5</v>
      </c>
      <c r="K26" s="50"/>
    </row>
    <row r="27" spans="1:11" s="11" customFormat="1" ht="15.75" customHeight="1" x14ac:dyDescent="0.25">
      <c r="A27" s="12" t="s">
        <v>13</v>
      </c>
      <c r="B27" s="29"/>
      <c r="C27" s="24" t="s">
        <v>30</v>
      </c>
      <c r="D27" s="27">
        <v>14</v>
      </c>
      <c r="E27" s="23">
        <v>171</v>
      </c>
      <c r="F27" s="23">
        <f t="shared" si="2"/>
        <v>2394</v>
      </c>
      <c r="G27" s="8">
        <v>34.5</v>
      </c>
      <c r="H27" s="49" t="s">
        <v>39</v>
      </c>
      <c r="I27" s="49"/>
      <c r="J27" s="50">
        <f t="shared" si="3"/>
        <v>82593</v>
      </c>
      <c r="K27" s="50"/>
    </row>
    <row r="28" spans="1:11" s="11" customFormat="1" ht="15.75" customHeight="1" x14ac:dyDescent="0.25">
      <c r="A28" s="28" t="s">
        <v>85</v>
      </c>
      <c r="B28" s="29"/>
      <c r="C28" s="28" t="s">
        <v>50</v>
      </c>
      <c r="D28" s="7">
        <v>51</v>
      </c>
      <c r="E28" s="23">
        <v>171</v>
      </c>
      <c r="F28" s="23">
        <f t="shared" si="2"/>
        <v>8721</v>
      </c>
      <c r="G28" s="9">
        <v>20.2</v>
      </c>
      <c r="H28" s="49" t="s">
        <v>41</v>
      </c>
      <c r="I28" s="49"/>
      <c r="J28" s="55">
        <f t="shared" si="3"/>
        <v>176164.19999999998</v>
      </c>
      <c r="K28" s="56"/>
    </row>
    <row r="29" spans="1:11" s="11" customFormat="1" x14ac:dyDescent="0.25">
      <c r="A29" s="28" t="s">
        <v>86</v>
      </c>
      <c r="B29" s="29"/>
      <c r="C29" s="28" t="s">
        <v>51</v>
      </c>
      <c r="D29" s="7">
        <v>51</v>
      </c>
      <c r="E29" s="23">
        <v>171</v>
      </c>
      <c r="F29" s="23">
        <f t="shared" si="2"/>
        <v>8721</v>
      </c>
      <c r="G29" s="8">
        <v>20.3</v>
      </c>
      <c r="H29" s="57" t="s">
        <v>92</v>
      </c>
      <c r="I29" s="57"/>
      <c r="J29" s="55">
        <f t="shared" si="3"/>
        <v>177036.30000000002</v>
      </c>
      <c r="K29" s="56"/>
    </row>
    <row r="30" spans="1:11" s="11" customFormat="1" ht="15.75" customHeight="1" x14ac:dyDescent="0.25">
      <c r="A30" s="53" t="s">
        <v>10</v>
      </c>
      <c r="B30" s="53"/>
      <c r="C30" s="53"/>
      <c r="D30" s="13">
        <f>SUM(D24:D29)</f>
        <v>744</v>
      </c>
      <c r="E30" s="23">
        <v>171</v>
      </c>
      <c r="F30" s="13">
        <f t="shared" si="2"/>
        <v>127224</v>
      </c>
      <c r="G30" s="33"/>
      <c r="H30" s="54"/>
      <c r="I30" s="54"/>
      <c r="J30" s="115">
        <f>SUM(J24:K29)</f>
        <v>2881350</v>
      </c>
      <c r="K30" s="116"/>
    </row>
    <row r="31" spans="1:11" x14ac:dyDescent="0.25">
      <c r="A31" s="155" t="s">
        <v>52</v>
      </c>
      <c r="B31" s="156"/>
      <c r="C31" s="159"/>
      <c r="D31" s="160">
        <f>D11+D16+D22+D30</f>
        <v>1640</v>
      </c>
      <c r="E31" s="141">
        <v>171</v>
      </c>
      <c r="F31" s="149">
        <f t="shared" si="1"/>
        <v>280440</v>
      </c>
      <c r="G31" s="150"/>
      <c r="H31" s="151"/>
      <c r="I31" s="152"/>
      <c r="J31" s="153">
        <f>J11+J16+J22+J30</f>
        <v>6286819.7000000002</v>
      </c>
      <c r="K31" s="161"/>
    </row>
    <row r="32" spans="1:11" x14ac:dyDescent="0.25">
      <c r="E32" s="1"/>
      <c r="F32"/>
      <c r="G32"/>
    </row>
    <row r="33" spans="5:7" x14ac:dyDescent="0.25">
      <c r="E33" s="1"/>
      <c r="F33"/>
      <c r="G33"/>
    </row>
    <row r="34" spans="5:7" x14ac:dyDescent="0.25">
      <c r="E34" s="1"/>
      <c r="F34"/>
      <c r="G34"/>
    </row>
    <row r="35" spans="5:7" x14ac:dyDescent="0.25">
      <c r="E35" s="1"/>
      <c r="F35"/>
      <c r="G35"/>
    </row>
    <row r="36" spans="5:7" x14ac:dyDescent="0.25">
      <c r="E36" s="1"/>
      <c r="F36"/>
      <c r="G36"/>
    </row>
    <row r="37" spans="5:7" x14ac:dyDescent="0.25">
      <c r="E37" s="1"/>
      <c r="F37"/>
      <c r="G37"/>
    </row>
    <row r="38" spans="5:7" x14ac:dyDescent="0.25">
      <c r="E38" s="1"/>
      <c r="F38"/>
      <c r="G38"/>
    </row>
    <row r="39" spans="5:7" x14ac:dyDescent="0.25">
      <c r="E39" s="1"/>
      <c r="F39"/>
      <c r="G39"/>
    </row>
    <row r="40" spans="5:7" x14ac:dyDescent="0.25">
      <c r="E40" s="1"/>
      <c r="F40"/>
      <c r="G40"/>
    </row>
    <row r="41" spans="5:7" x14ac:dyDescent="0.25">
      <c r="E41" s="1"/>
      <c r="F41"/>
      <c r="G41"/>
    </row>
    <row r="42" spans="5:7" x14ac:dyDescent="0.25">
      <c r="E42" s="1"/>
      <c r="F42"/>
      <c r="G42"/>
    </row>
    <row r="43" spans="5:7" x14ac:dyDescent="0.25">
      <c r="E43" s="1"/>
      <c r="F43"/>
      <c r="G43"/>
    </row>
    <row r="44" spans="5:7" x14ac:dyDescent="0.25">
      <c r="E44" s="1"/>
      <c r="F44"/>
      <c r="G44"/>
    </row>
    <row r="45" spans="5:7" x14ac:dyDescent="0.25">
      <c r="E45" s="1"/>
      <c r="F45"/>
      <c r="G45"/>
    </row>
    <row r="46" spans="5:7" x14ac:dyDescent="0.25">
      <c r="E46" s="1"/>
      <c r="F46"/>
      <c r="G46"/>
    </row>
    <row r="47" spans="5:7" x14ac:dyDescent="0.25">
      <c r="E47" s="1"/>
      <c r="F47"/>
      <c r="G47"/>
    </row>
    <row r="48" spans="5:7" x14ac:dyDescent="0.25">
      <c r="E48" s="1"/>
      <c r="F48"/>
      <c r="G48"/>
    </row>
    <row r="49" spans="5:7" x14ac:dyDescent="0.25">
      <c r="E49" s="1"/>
      <c r="F49"/>
      <c r="G49"/>
    </row>
  </sheetData>
  <mergeCells count="65">
    <mergeCell ref="A31:C31"/>
    <mergeCell ref="H31:I31"/>
    <mergeCell ref="J31:K31"/>
    <mergeCell ref="A22:C22"/>
    <mergeCell ref="H22:I22"/>
    <mergeCell ref="J22:K22"/>
    <mergeCell ref="H19:I19"/>
    <mergeCell ref="J19:K19"/>
    <mergeCell ref="H20:I20"/>
    <mergeCell ref="J20:K20"/>
    <mergeCell ref="H21:I21"/>
    <mergeCell ref="J21:K21"/>
    <mergeCell ref="A17:K17"/>
    <mergeCell ref="H18:I18"/>
    <mergeCell ref="J18:K18"/>
    <mergeCell ref="A16:C16"/>
    <mergeCell ref="H16:I16"/>
    <mergeCell ref="J16:K16"/>
    <mergeCell ref="H13:I13"/>
    <mergeCell ref="J13:K13"/>
    <mergeCell ref="H14:I14"/>
    <mergeCell ref="J14:K14"/>
    <mergeCell ref="H15:I15"/>
    <mergeCell ref="J15:K15"/>
    <mergeCell ref="A12:K12"/>
    <mergeCell ref="A11:C11"/>
    <mergeCell ref="H11:I11"/>
    <mergeCell ref="J11:K11"/>
    <mergeCell ref="A9:B9"/>
    <mergeCell ref="H9:I9"/>
    <mergeCell ref="J9:K9"/>
    <mergeCell ref="A10:B10"/>
    <mergeCell ref="H10:I10"/>
    <mergeCell ref="J10:K10"/>
    <mergeCell ref="A6:K6"/>
    <mergeCell ref="A7:B7"/>
    <mergeCell ref="H7:I7"/>
    <mergeCell ref="J7:K7"/>
    <mergeCell ref="A8:B8"/>
    <mergeCell ref="H8:I8"/>
    <mergeCell ref="J8:K8"/>
    <mergeCell ref="A1:K3"/>
    <mergeCell ref="A4:B5"/>
    <mergeCell ref="D4:D5"/>
    <mergeCell ref="E4:E5"/>
    <mergeCell ref="F4:F5"/>
    <mergeCell ref="G4:G5"/>
    <mergeCell ref="H4:I5"/>
    <mergeCell ref="J4:K5"/>
    <mergeCell ref="H27:I27"/>
    <mergeCell ref="J27:K27"/>
    <mergeCell ref="A30:C30"/>
    <mergeCell ref="H30:I30"/>
    <mergeCell ref="J30:K30"/>
    <mergeCell ref="H28:I28"/>
    <mergeCell ref="J28:K28"/>
    <mergeCell ref="H29:I29"/>
    <mergeCell ref="J29:K29"/>
    <mergeCell ref="H25:I25"/>
    <mergeCell ref="J25:K25"/>
    <mergeCell ref="H26:I26"/>
    <mergeCell ref="J26:K26"/>
    <mergeCell ref="A23:K23"/>
    <mergeCell ref="H24:I24"/>
    <mergeCell ref="J24:K24"/>
  </mergeCells>
  <pageMargins left="0.5" right="0.38" top="0.4" bottom="0.25" header="0.31496062992125984" footer="0.31496062992125984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45"/>
  <sheetViews>
    <sheetView topLeftCell="A16" zoomScale="130" zoomScaleNormal="130" workbookViewId="0">
      <selection activeCell="A27" sqref="A27:K27"/>
    </sheetView>
  </sheetViews>
  <sheetFormatPr defaultRowHeight="15" x14ac:dyDescent="0.25"/>
  <cols>
    <col min="1" max="1" width="16.5703125" style="5" customWidth="1"/>
    <col min="2" max="2" width="0.140625" customWidth="1"/>
    <col min="3" max="3" width="14.140625" customWidth="1"/>
    <col min="4" max="4" width="10.42578125" customWidth="1"/>
    <col min="5" max="5" width="7.42578125" style="6" customWidth="1"/>
    <col min="6" max="6" width="8.7109375" style="1" customWidth="1"/>
    <col min="7" max="7" width="9.140625" style="2"/>
    <col min="9" max="9" width="3.42578125" customWidth="1"/>
    <col min="11" max="11" width="6.5703125" customWidth="1"/>
    <col min="13" max="13" width="10.42578125" bestFit="1" customWidth="1"/>
  </cols>
  <sheetData>
    <row r="1" spans="1:15" x14ac:dyDescent="0.25">
      <c r="A1" s="58" t="s">
        <v>33</v>
      </c>
      <c r="B1" s="59"/>
      <c r="C1" s="59"/>
      <c r="D1" s="59"/>
      <c r="E1" s="59"/>
      <c r="F1" s="59"/>
      <c r="G1" s="59"/>
      <c r="H1" s="59"/>
      <c r="I1" s="59"/>
      <c r="J1" s="59"/>
      <c r="K1" s="59"/>
    </row>
    <row r="2" spans="1:15" x14ac:dyDescent="0.25">
      <c r="A2" s="59"/>
      <c r="B2" s="59"/>
      <c r="C2" s="59"/>
      <c r="D2" s="59"/>
      <c r="E2" s="59"/>
      <c r="F2" s="59"/>
      <c r="G2" s="59"/>
      <c r="H2" s="59"/>
      <c r="I2" s="59"/>
      <c r="J2" s="59"/>
      <c r="K2" s="59"/>
    </row>
    <row r="3" spans="1:15" ht="15.75" thickBot="1" x14ac:dyDescent="0.3">
      <c r="A3" s="59"/>
      <c r="B3" s="59"/>
      <c r="C3" s="59"/>
      <c r="D3" s="59"/>
      <c r="E3" s="59"/>
      <c r="F3" s="59"/>
      <c r="G3" s="59"/>
      <c r="H3" s="59"/>
      <c r="I3" s="59"/>
      <c r="J3" s="59"/>
      <c r="K3" s="59"/>
    </row>
    <row r="4" spans="1:15" s="10" customFormat="1" ht="28.15" customHeight="1" x14ac:dyDescent="0.25">
      <c r="A4" s="60" t="s">
        <v>0</v>
      </c>
      <c r="B4" s="61"/>
      <c r="C4" s="3" t="s">
        <v>1</v>
      </c>
      <c r="D4" s="64" t="s">
        <v>34</v>
      </c>
      <c r="E4" s="66" t="s">
        <v>35</v>
      </c>
      <c r="F4" s="68" t="s">
        <v>2</v>
      </c>
      <c r="G4" s="61"/>
      <c r="H4" s="60" t="s">
        <v>3</v>
      </c>
      <c r="I4" s="70"/>
      <c r="J4" s="60" t="s">
        <v>4</v>
      </c>
      <c r="K4" s="61"/>
    </row>
    <row r="5" spans="1:15" s="10" customFormat="1" ht="27.6" customHeight="1" thickBot="1" x14ac:dyDescent="0.3">
      <c r="A5" s="62"/>
      <c r="B5" s="63"/>
      <c r="C5" s="4" t="s">
        <v>47</v>
      </c>
      <c r="D5" s="65"/>
      <c r="E5" s="67"/>
      <c r="F5" s="69"/>
      <c r="G5" s="63"/>
      <c r="H5" s="62"/>
      <c r="I5" s="71"/>
      <c r="J5" s="62"/>
      <c r="K5" s="63"/>
    </row>
    <row r="6" spans="1:15" s="11" customFormat="1" ht="15.6" customHeight="1" x14ac:dyDescent="0.25">
      <c r="A6" s="102" t="s">
        <v>68</v>
      </c>
      <c r="B6" s="102"/>
      <c r="C6" s="102"/>
      <c r="D6" s="102"/>
      <c r="E6" s="102"/>
      <c r="F6" s="102"/>
      <c r="G6" s="102"/>
      <c r="H6" s="102"/>
      <c r="I6" s="102"/>
      <c r="J6" s="102"/>
      <c r="K6" s="103"/>
    </row>
    <row r="7" spans="1:15" s="11" customFormat="1" ht="6.6" customHeight="1" x14ac:dyDescent="0.25">
      <c r="A7" s="102"/>
      <c r="B7" s="102"/>
      <c r="C7" s="102"/>
      <c r="D7" s="102"/>
      <c r="E7" s="102"/>
      <c r="F7" s="102"/>
      <c r="G7" s="102"/>
      <c r="H7" s="102"/>
      <c r="I7" s="102"/>
      <c r="J7" s="102"/>
      <c r="K7" s="103"/>
    </row>
    <row r="8" spans="1:15" s="11" customFormat="1" ht="16.149999999999999" customHeight="1" x14ac:dyDescent="0.25">
      <c r="A8" s="74" t="s">
        <v>14</v>
      </c>
      <c r="B8" s="74"/>
      <c r="C8" s="31" t="s">
        <v>6</v>
      </c>
      <c r="D8" s="47">
        <v>74</v>
      </c>
      <c r="E8" s="23">
        <v>171</v>
      </c>
      <c r="F8" s="23">
        <f t="shared" ref="F8:F10" si="0">D8*E8</f>
        <v>12654</v>
      </c>
      <c r="G8" s="9">
        <v>20.2</v>
      </c>
      <c r="H8" s="49" t="s">
        <v>41</v>
      </c>
      <c r="I8" s="49"/>
      <c r="J8" s="50">
        <f>F8*G8</f>
        <v>255610.8</v>
      </c>
      <c r="K8" s="55"/>
    </row>
    <row r="9" spans="1:15" s="11" customFormat="1" ht="15.75" customHeight="1" x14ac:dyDescent="0.25">
      <c r="A9" s="74" t="s">
        <v>7</v>
      </c>
      <c r="B9" s="74"/>
      <c r="C9" s="31" t="s">
        <v>6</v>
      </c>
      <c r="D9" s="23">
        <v>25</v>
      </c>
      <c r="E9" s="23">
        <v>171</v>
      </c>
      <c r="F9" s="23">
        <f t="shared" si="0"/>
        <v>4275</v>
      </c>
      <c r="G9" s="9">
        <v>20.2</v>
      </c>
      <c r="H9" s="49" t="s">
        <v>40</v>
      </c>
      <c r="I9" s="49"/>
      <c r="J9" s="50">
        <f>F9*G9</f>
        <v>86355</v>
      </c>
      <c r="K9" s="55"/>
    </row>
    <row r="10" spans="1:15" s="11" customFormat="1" ht="26.45" customHeight="1" x14ac:dyDescent="0.25">
      <c r="A10" s="76" t="s">
        <v>12</v>
      </c>
      <c r="B10" s="76"/>
      <c r="C10" s="28" t="s">
        <v>9</v>
      </c>
      <c r="D10" s="23">
        <v>19</v>
      </c>
      <c r="E10" s="23">
        <v>171</v>
      </c>
      <c r="F10" s="23">
        <f t="shared" si="0"/>
        <v>3249</v>
      </c>
      <c r="G10" s="8">
        <v>34.5</v>
      </c>
      <c r="H10" s="49" t="s">
        <v>39</v>
      </c>
      <c r="I10" s="49"/>
      <c r="J10" s="50">
        <f>F10*G10</f>
        <v>112090.5</v>
      </c>
      <c r="K10" s="55"/>
    </row>
    <row r="11" spans="1:15" s="11" customFormat="1" x14ac:dyDescent="0.25">
      <c r="A11" s="75" t="s">
        <v>10</v>
      </c>
      <c r="B11" s="75"/>
      <c r="C11" s="75"/>
      <c r="D11" s="23">
        <f>SUM(D8:D10)</f>
        <v>118</v>
      </c>
      <c r="E11" s="23">
        <v>171</v>
      </c>
      <c r="F11" s="23">
        <f>SUM(F8:F10)</f>
        <v>20178</v>
      </c>
      <c r="G11" s="38"/>
      <c r="H11" s="49" t="s">
        <v>11</v>
      </c>
      <c r="I11" s="49"/>
      <c r="J11" s="104">
        <f>SUM(J8:K10)</f>
        <v>454056.3</v>
      </c>
      <c r="K11" s="105"/>
    </row>
    <row r="12" spans="1:15" s="11" customFormat="1" ht="15.6" customHeight="1" x14ac:dyDescent="0.25">
      <c r="A12" s="108" t="s">
        <v>69</v>
      </c>
      <c r="B12" s="108"/>
      <c r="C12" s="108"/>
      <c r="D12" s="108"/>
      <c r="E12" s="108"/>
      <c r="F12" s="108"/>
      <c r="G12" s="108"/>
      <c r="H12" s="108"/>
      <c r="I12" s="108"/>
      <c r="J12" s="108"/>
      <c r="K12" s="109"/>
    </row>
    <row r="13" spans="1:15" s="11" customFormat="1" ht="18" customHeight="1" x14ac:dyDescent="0.25">
      <c r="A13" s="74" t="s">
        <v>5</v>
      </c>
      <c r="B13" s="74"/>
      <c r="C13" s="31" t="s">
        <v>6</v>
      </c>
      <c r="D13" s="47">
        <v>378</v>
      </c>
      <c r="E13" s="23">
        <v>171</v>
      </c>
      <c r="F13" s="23">
        <f>D13*E13</f>
        <v>64638</v>
      </c>
      <c r="G13" s="9">
        <v>20.2</v>
      </c>
      <c r="H13" s="49" t="s">
        <v>41</v>
      </c>
      <c r="I13" s="49"/>
      <c r="J13" s="50">
        <f>F13*G13</f>
        <v>1305687.5999999999</v>
      </c>
      <c r="K13" s="55"/>
    </row>
    <row r="14" spans="1:15" s="11" customFormat="1" ht="16.149999999999999" customHeight="1" x14ac:dyDescent="0.25">
      <c r="A14" s="74" t="s">
        <v>7</v>
      </c>
      <c r="B14" s="74"/>
      <c r="C14" s="31" t="s">
        <v>6</v>
      </c>
      <c r="D14" s="23">
        <v>55</v>
      </c>
      <c r="E14" s="23">
        <v>171</v>
      </c>
      <c r="F14" s="23">
        <f>D14*E14</f>
        <v>9405</v>
      </c>
      <c r="G14" s="9">
        <v>20.2</v>
      </c>
      <c r="H14" s="49" t="s">
        <v>40</v>
      </c>
      <c r="I14" s="49"/>
      <c r="J14" s="50">
        <f>F14*G14</f>
        <v>189981</v>
      </c>
      <c r="K14" s="55"/>
    </row>
    <row r="15" spans="1:15" s="11" customFormat="1" ht="26.45" customHeight="1" x14ac:dyDescent="0.25">
      <c r="A15" s="76" t="s">
        <v>12</v>
      </c>
      <c r="B15" s="76"/>
      <c r="C15" s="31" t="s">
        <v>9</v>
      </c>
      <c r="D15" s="23">
        <v>81</v>
      </c>
      <c r="E15" s="23">
        <v>171</v>
      </c>
      <c r="F15" s="23">
        <f>D15*E15</f>
        <v>13851</v>
      </c>
      <c r="G15" s="8">
        <v>34.5</v>
      </c>
      <c r="H15" s="49" t="s">
        <v>39</v>
      </c>
      <c r="I15" s="49"/>
      <c r="J15" s="50">
        <f>F15*G15</f>
        <v>477859.5</v>
      </c>
      <c r="K15" s="55"/>
    </row>
    <row r="16" spans="1:15" s="11" customFormat="1" x14ac:dyDescent="0.25">
      <c r="A16" s="75" t="s">
        <v>10</v>
      </c>
      <c r="B16" s="75"/>
      <c r="C16" s="75"/>
      <c r="D16" s="23">
        <f>SUM(D13:D15)</f>
        <v>514</v>
      </c>
      <c r="E16" s="23">
        <v>171</v>
      </c>
      <c r="F16" s="23">
        <f>D16*E16</f>
        <v>87894</v>
      </c>
      <c r="G16" s="23"/>
      <c r="H16" s="49" t="s">
        <v>11</v>
      </c>
      <c r="I16" s="49"/>
      <c r="J16" s="106">
        <f>SUM(J13:K15)</f>
        <v>1973528.0999999999</v>
      </c>
      <c r="K16" s="107"/>
      <c r="M16" s="46"/>
      <c r="O16" s="46"/>
    </row>
    <row r="17" spans="1:11" ht="15.75" x14ac:dyDescent="0.25">
      <c r="A17" s="110" t="s">
        <v>70</v>
      </c>
      <c r="B17" s="110"/>
      <c r="C17" s="110"/>
      <c r="D17" s="110"/>
      <c r="E17" s="110"/>
      <c r="F17" s="110"/>
      <c r="G17" s="110"/>
      <c r="H17" s="110"/>
      <c r="I17" s="110"/>
      <c r="J17" s="110"/>
      <c r="K17" s="110"/>
    </row>
    <row r="18" spans="1:11" ht="15.75" customHeight="1" x14ac:dyDescent="0.25">
      <c r="A18" s="28" t="s">
        <v>5</v>
      </c>
      <c r="B18" s="29"/>
      <c r="C18" s="31" t="s">
        <v>6</v>
      </c>
      <c r="D18" s="27">
        <v>326</v>
      </c>
      <c r="E18" s="23">
        <v>171</v>
      </c>
      <c r="F18" s="23">
        <f t="shared" ref="F18:F21" si="1">D18*E18</f>
        <v>55746</v>
      </c>
      <c r="G18" s="9">
        <v>20.2</v>
      </c>
      <c r="H18" s="49" t="s">
        <v>41</v>
      </c>
      <c r="I18" s="49"/>
      <c r="J18" s="50">
        <f>F18*G18</f>
        <v>1126069.2</v>
      </c>
      <c r="K18" s="55"/>
    </row>
    <row r="19" spans="1:11" ht="15.75" customHeight="1" x14ac:dyDescent="0.25">
      <c r="A19" s="28" t="s">
        <v>7</v>
      </c>
      <c r="B19" s="29"/>
      <c r="C19" s="31" t="s">
        <v>6</v>
      </c>
      <c r="D19" s="27">
        <v>73</v>
      </c>
      <c r="E19" s="23">
        <v>171</v>
      </c>
      <c r="F19" s="23">
        <f t="shared" si="1"/>
        <v>12483</v>
      </c>
      <c r="G19" s="9">
        <v>20.2</v>
      </c>
      <c r="H19" s="49" t="s">
        <v>40</v>
      </c>
      <c r="I19" s="49"/>
      <c r="J19" s="50">
        <f>F19*G19</f>
        <v>252156.59999999998</v>
      </c>
      <c r="K19" s="55"/>
    </row>
    <row r="20" spans="1:11" ht="30" x14ac:dyDescent="0.25">
      <c r="A20" s="28" t="s">
        <v>31</v>
      </c>
      <c r="B20" s="29"/>
      <c r="C20" s="28" t="s">
        <v>30</v>
      </c>
      <c r="D20" s="7">
        <v>62</v>
      </c>
      <c r="E20" s="23">
        <v>171</v>
      </c>
      <c r="F20" s="23">
        <f t="shared" si="1"/>
        <v>10602</v>
      </c>
      <c r="G20" s="8">
        <v>34.5</v>
      </c>
      <c r="H20" s="49" t="s">
        <v>39</v>
      </c>
      <c r="I20" s="49"/>
      <c r="J20" s="50">
        <f>F20*G20</f>
        <v>365769</v>
      </c>
      <c r="K20" s="55"/>
    </row>
    <row r="21" spans="1:11" x14ac:dyDescent="0.25">
      <c r="A21" s="75" t="s">
        <v>10</v>
      </c>
      <c r="B21" s="75"/>
      <c r="C21" s="75"/>
      <c r="D21" s="23">
        <f>SUM(D18:D20)</f>
        <v>461</v>
      </c>
      <c r="E21" s="23">
        <v>171</v>
      </c>
      <c r="F21" s="23">
        <f t="shared" si="1"/>
        <v>78831</v>
      </c>
      <c r="G21" s="26"/>
      <c r="H21" s="77"/>
      <c r="I21" s="77"/>
      <c r="J21" s="78">
        <f>SUM(J18:K20)</f>
        <v>1743994.7999999998</v>
      </c>
      <c r="K21" s="101"/>
    </row>
    <row r="22" spans="1:11" ht="15.75" customHeight="1" x14ac:dyDescent="0.25">
      <c r="A22" s="111" t="s">
        <v>71</v>
      </c>
      <c r="B22" s="112"/>
      <c r="C22" s="112"/>
      <c r="D22" s="112"/>
      <c r="E22" s="112"/>
      <c r="F22" s="112"/>
      <c r="G22" s="112"/>
      <c r="H22" s="112"/>
      <c r="I22" s="112"/>
      <c r="J22" s="112"/>
      <c r="K22" s="112"/>
    </row>
    <row r="23" spans="1:11" ht="15.75" customHeight="1" x14ac:dyDescent="0.25">
      <c r="A23" s="28" t="s">
        <v>5</v>
      </c>
      <c r="B23" s="29"/>
      <c r="C23" s="31" t="s">
        <v>6</v>
      </c>
      <c r="D23" s="27">
        <v>347</v>
      </c>
      <c r="E23" s="23">
        <v>171</v>
      </c>
      <c r="F23" s="23">
        <f t="shared" ref="F23:F27" si="2">D23*E23</f>
        <v>59337</v>
      </c>
      <c r="G23" s="9">
        <v>20.2</v>
      </c>
      <c r="H23" s="49" t="s">
        <v>41</v>
      </c>
      <c r="I23" s="49"/>
      <c r="J23" s="50">
        <f>F23*G23</f>
        <v>1198607.3999999999</v>
      </c>
      <c r="K23" s="55"/>
    </row>
    <row r="24" spans="1:11" ht="15.75" customHeight="1" x14ac:dyDescent="0.25">
      <c r="A24" s="28" t="s">
        <v>7</v>
      </c>
      <c r="B24" s="29"/>
      <c r="C24" s="31" t="s">
        <v>6</v>
      </c>
      <c r="D24" s="27">
        <v>30</v>
      </c>
      <c r="E24" s="23">
        <v>171</v>
      </c>
      <c r="F24" s="23">
        <f t="shared" si="2"/>
        <v>5130</v>
      </c>
      <c r="G24" s="9">
        <v>20.2</v>
      </c>
      <c r="H24" s="49" t="s">
        <v>40</v>
      </c>
      <c r="I24" s="49"/>
      <c r="J24" s="50">
        <f>F24*G24</f>
        <v>103626</v>
      </c>
      <c r="K24" s="55"/>
    </row>
    <row r="25" spans="1:11" ht="30" x14ac:dyDescent="0.25">
      <c r="A25" s="28" t="s">
        <v>31</v>
      </c>
      <c r="B25" s="29"/>
      <c r="C25" s="28" t="s">
        <v>30</v>
      </c>
      <c r="D25" s="7">
        <v>20</v>
      </c>
      <c r="E25" s="23">
        <v>171</v>
      </c>
      <c r="F25" s="23">
        <f t="shared" si="2"/>
        <v>3420</v>
      </c>
      <c r="G25" s="8">
        <v>34.5</v>
      </c>
      <c r="H25" s="49" t="s">
        <v>39</v>
      </c>
      <c r="I25" s="49"/>
      <c r="J25" s="50">
        <f>F25*G25</f>
        <v>117990</v>
      </c>
      <c r="K25" s="55"/>
    </row>
    <row r="26" spans="1:11" x14ac:dyDescent="0.25">
      <c r="A26" s="75" t="s">
        <v>10</v>
      </c>
      <c r="B26" s="75"/>
      <c r="C26" s="75"/>
      <c r="D26" s="23">
        <f>SUM(D23:D25)</f>
        <v>397</v>
      </c>
      <c r="E26" s="23">
        <v>171</v>
      </c>
      <c r="F26" s="23">
        <f t="shared" si="2"/>
        <v>67887</v>
      </c>
      <c r="G26" s="26"/>
      <c r="H26" s="77"/>
      <c r="I26" s="77"/>
      <c r="J26" s="78">
        <f>SUM(J23:K25)</f>
        <v>1420223.4</v>
      </c>
      <c r="K26" s="101"/>
    </row>
    <row r="27" spans="1:11" x14ac:dyDescent="0.25">
      <c r="A27" s="155" t="s">
        <v>52</v>
      </c>
      <c r="B27" s="156"/>
      <c r="C27" s="157"/>
      <c r="D27" s="149">
        <f>D11+D16+D21+D26</f>
        <v>1490</v>
      </c>
      <c r="E27" s="141">
        <v>171</v>
      </c>
      <c r="F27" s="149">
        <f t="shared" si="2"/>
        <v>254790</v>
      </c>
      <c r="G27" s="150"/>
      <c r="H27" s="151"/>
      <c r="I27" s="152"/>
      <c r="J27" s="153">
        <f>J11+J16+J21+J26</f>
        <v>5591802.5999999996</v>
      </c>
      <c r="K27" s="154"/>
    </row>
    <row r="28" spans="1:11" x14ac:dyDescent="0.25">
      <c r="E28" s="1"/>
      <c r="F28"/>
      <c r="G28"/>
    </row>
    <row r="29" spans="1:11" x14ac:dyDescent="0.25">
      <c r="E29" s="1"/>
      <c r="F29"/>
      <c r="G29"/>
    </row>
    <row r="30" spans="1:11" x14ac:dyDescent="0.25">
      <c r="E30" s="1"/>
      <c r="F30"/>
      <c r="G30"/>
    </row>
    <row r="31" spans="1:11" x14ac:dyDescent="0.25">
      <c r="E31" s="1"/>
      <c r="F31"/>
      <c r="G31"/>
    </row>
    <row r="32" spans="1:11" x14ac:dyDescent="0.25">
      <c r="E32" s="1"/>
      <c r="F32"/>
      <c r="G32"/>
    </row>
    <row r="33" spans="5:7" x14ac:dyDescent="0.25">
      <c r="E33" s="1"/>
      <c r="F33"/>
      <c r="G33"/>
    </row>
    <row r="34" spans="5:7" x14ac:dyDescent="0.25">
      <c r="E34" s="1"/>
      <c r="F34"/>
      <c r="G34"/>
    </row>
    <row r="35" spans="5:7" x14ac:dyDescent="0.25">
      <c r="E35" s="1"/>
      <c r="F35"/>
      <c r="G35"/>
    </row>
    <row r="36" spans="5:7" x14ac:dyDescent="0.25">
      <c r="E36" s="1"/>
      <c r="F36"/>
      <c r="G36"/>
    </row>
    <row r="37" spans="5:7" x14ac:dyDescent="0.25">
      <c r="E37" s="1"/>
      <c r="F37"/>
      <c r="G37"/>
    </row>
    <row r="38" spans="5:7" x14ac:dyDescent="0.25">
      <c r="E38" s="1"/>
      <c r="F38"/>
      <c r="G38"/>
    </row>
    <row r="39" spans="5:7" x14ac:dyDescent="0.25">
      <c r="E39" s="1"/>
      <c r="F39"/>
      <c r="G39"/>
    </row>
    <row r="40" spans="5:7" x14ac:dyDescent="0.25">
      <c r="E40" s="1"/>
      <c r="F40"/>
      <c r="G40"/>
    </row>
    <row r="41" spans="5:7" x14ac:dyDescent="0.25">
      <c r="E41" s="1"/>
      <c r="F41"/>
      <c r="G41"/>
    </row>
    <row r="42" spans="5:7" x14ac:dyDescent="0.25">
      <c r="E42" s="1"/>
      <c r="F42"/>
      <c r="G42"/>
    </row>
    <row r="43" spans="5:7" x14ac:dyDescent="0.25">
      <c r="E43" s="1"/>
      <c r="F43"/>
      <c r="G43"/>
    </row>
    <row r="44" spans="5:7" x14ac:dyDescent="0.25">
      <c r="E44" s="1"/>
      <c r="F44"/>
      <c r="G44"/>
    </row>
    <row r="45" spans="5:7" x14ac:dyDescent="0.25">
      <c r="E45" s="1"/>
      <c r="F45"/>
      <c r="G45"/>
    </row>
  </sheetData>
  <mergeCells count="57">
    <mergeCell ref="A27:C27"/>
    <mergeCell ref="H27:I27"/>
    <mergeCell ref="J27:K27"/>
    <mergeCell ref="A26:C26"/>
    <mergeCell ref="H26:I26"/>
    <mergeCell ref="J26:K26"/>
    <mergeCell ref="H24:I24"/>
    <mergeCell ref="J24:K24"/>
    <mergeCell ref="H25:I25"/>
    <mergeCell ref="J25:K25"/>
    <mergeCell ref="A22:K22"/>
    <mergeCell ref="H23:I23"/>
    <mergeCell ref="J23:K23"/>
    <mergeCell ref="A21:C21"/>
    <mergeCell ref="H21:I21"/>
    <mergeCell ref="J21:K21"/>
    <mergeCell ref="H18:I18"/>
    <mergeCell ref="J18:K18"/>
    <mergeCell ref="H19:I19"/>
    <mergeCell ref="J19:K19"/>
    <mergeCell ref="H20:I20"/>
    <mergeCell ref="J20:K20"/>
    <mergeCell ref="A17:K17"/>
    <mergeCell ref="A16:C16"/>
    <mergeCell ref="H16:I16"/>
    <mergeCell ref="J16:K16"/>
    <mergeCell ref="A14:B14"/>
    <mergeCell ref="H14:I14"/>
    <mergeCell ref="J14:K14"/>
    <mergeCell ref="A15:B15"/>
    <mergeCell ref="H15:I15"/>
    <mergeCell ref="J15:K15"/>
    <mergeCell ref="A12:K12"/>
    <mergeCell ref="A13:B13"/>
    <mergeCell ref="H13:I13"/>
    <mergeCell ref="J13:K13"/>
    <mergeCell ref="A11:C11"/>
    <mergeCell ref="H11:I11"/>
    <mergeCell ref="J11:K11"/>
    <mergeCell ref="A9:B9"/>
    <mergeCell ref="H9:I9"/>
    <mergeCell ref="J9:K9"/>
    <mergeCell ref="A10:B10"/>
    <mergeCell ref="H10:I10"/>
    <mergeCell ref="J10:K10"/>
    <mergeCell ref="A6:K7"/>
    <mergeCell ref="A8:B8"/>
    <mergeCell ref="H8:I8"/>
    <mergeCell ref="J8:K8"/>
    <mergeCell ref="A1:K3"/>
    <mergeCell ref="A4:B5"/>
    <mergeCell ref="D4:D5"/>
    <mergeCell ref="E4:E5"/>
    <mergeCell ref="F4:F5"/>
    <mergeCell ref="G4:G5"/>
    <mergeCell ref="H4:I5"/>
    <mergeCell ref="J4:K5"/>
  </mergeCells>
  <pageMargins left="0.5" right="0.38" top="0.4" bottom="0.25" header="0.31496062992125984" footer="0.31496062992125984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43"/>
  <sheetViews>
    <sheetView workbookViewId="0">
      <selection activeCell="A25" sqref="A25:K25"/>
    </sheetView>
  </sheetViews>
  <sheetFormatPr defaultRowHeight="15" x14ac:dyDescent="0.25"/>
  <cols>
    <col min="1" max="1" width="16.5703125" style="5" customWidth="1"/>
    <col min="2" max="2" width="0.140625" customWidth="1"/>
    <col min="3" max="3" width="14.140625" customWidth="1"/>
    <col min="4" max="4" width="10.42578125" customWidth="1"/>
    <col min="5" max="5" width="7.42578125" style="6" customWidth="1"/>
    <col min="6" max="6" width="7.42578125" style="1" customWidth="1"/>
    <col min="7" max="7" width="6" style="2" customWidth="1"/>
    <col min="9" max="9" width="5.28515625" customWidth="1"/>
    <col min="11" max="11" width="5.140625" customWidth="1"/>
  </cols>
  <sheetData>
    <row r="1" spans="1:11" x14ac:dyDescent="0.25">
      <c r="A1" s="58" t="s">
        <v>33</v>
      </c>
      <c r="B1" s="59"/>
      <c r="C1" s="59"/>
      <c r="D1" s="59"/>
      <c r="E1" s="59"/>
      <c r="F1" s="59"/>
      <c r="G1" s="59"/>
      <c r="H1" s="59"/>
      <c r="I1" s="59"/>
      <c r="J1" s="59"/>
      <c r="K1" s="59"/>
    </row>
    <row r="2" spans="1:11" x14ac:dyDescent="0.25">
      <c r="A2" s="59"/>
      <c r="B2" s="59"/>
      <c r="C2" s="59"/>
      <c r="D2" s="59"/>
      <c r="E2" s="59"/>
      <c r="F2" s="59"/>
      <c r="G2" s="59"/>
      <c r="H2" s="59"/>
      <c r="I2" s="59"/>
      <c r="J2" s="59"/>
      <c r="K2" s="59"/>
    </row>
    <row r="3" spans="1:11" ht="15.75" thickBot="1" x14ac:dyDescent="0.3">
      <c r="A3" s="59"/>
      <c r="B3" s="59"/>
      <c r="C3" s="59"/>
      <c r="D3" s="59"/>
      <c r="E3" s="59"/>
      <c r="F3" s="59"/>
      <c r="G3" s="59"/>
      <c r="H3" s="59"/>
      <c r="I3" s="59"/>
      <c r="J3" s="59"/>
      <c r="K3" s="59"/>
    </row>
    <row r="4" spans="1:11" s="10" customFormat="1" ht="28.15" customHeight="1" x14ac:dyDescent="0.25">
      <c r="A4" s="60" t="s">
        <v>0</v>
      </c>
      <c r="B4" s="61"/>
      <c r="C4" s="3" t="s">
        <v>1</v>
      </c>
      <c r="D4" s="64" t="s">
        <v>34</v>
      </c>
      <c r="E4" s="66" t="s">
        <v>35</v>
      </c>
      <c r="F4" s="68" t="s">
        <v>2</v>
      </c>
      <c r="G4" s="61"/>
      <c r="H4" s="60" t="s">
        <v>3</v>
      </c>
      <c r="I4" s="70"/>
      <c r="J4" s="60" t="s">
        <v>4</v>
      </c>
      <c r="K4" s="61"/>
    </row>
    <row r="5" spans="1:11" s="10" customFormat="1" ht="27.6" customHeight="1" thickBot="1" x14ac:dyDescent="0.3">
      <c r="A5" s="62"/>
      <c r="B5" s="63"/>
      <c r="C5" s="4" t="s">
        <v>47</v>
      </c>
      <c r="D5" s="65"/>
      <c r="E5" s="67"/>
      <c r="F5" s="69"/>
      <c r="G5" s="63"/>
      <c r="H5" s="62"/>
      <c r="I5" s="71"/>
      <c r="J5" s="62"/>
      <c r="K5" s="63"/>
    </row>
    <row r="6" spans="1:11" s="11" customFormat="1" ht="15.75" x14ac:dyDescent="0.25">
      <c r="A6" s="120" t="s">
        <v>65</v>
      </c>
      <c r="B6" s="121"/>
      <c r="C6" s="122"/>
      <c r="D6" s="121"/>
      <c r="E6" s="122"/>
      <c r="F6" s="121"/>
      <c r="G6" s="121"/>
      <c r="H6" s="121"/>
      <c r="I6" s="121"/>
      <c r="J6" s="121"/>
      <c r="K6" s="121"/>
    </row>
    <row r="7" spans="1:11" s="11" customFormat="1" ht="16.149999999999999" customHeight="1" x14ac:dyDescent="0.25">
      <c r="A7" s="30" t="s">
        <v>5</v>
      </c>
      <c r="B7" s="81" t="s">
        <v>6</v>
      </c>
      <c r="C7" s="82"/>
      <c r="D7" s="23">
        <v>163</v>
      </c>
      <c r="E7" s="23">
        <v>171</v>
      </c>
      <c r="F7" s="23">
        <f>D7*E7</f>
        <v>27873</v>
      </c>
      <c r="G7" s="9">
        <v>20.2</v>
      </c>
      <c r="H7" s="49" t="s">
        <v>41</v>
      </c>
      <c r="I7" s="49"/>
      <c r="J7" s="50">
        <f>F7*G7</f>
        <v>563034.6</v>
      </c>
      <c r="K7" s="55"/>
    </row>
    <row r="8" spans="1:11" s="11" customFormat="1" x14ac:dyDescent="0.25">
      <c r="A8" s="30" t="s">
        <v>7</v>
      </c>
      <c r="B8" s="81" t="s">
        <v>6</v>
      </c>
      <c r="C8" s="82"/>
      <c r="D8" s="23">
        <v>44</v>
      </c>
      <c r="E8" s="23">
        <v>171</v>
      </c>
      <c r="F8" s="23">
        <f t="shared" ref="F8:F9" si="0">D8*E8</f>
        <v>7524</v>
      </c>
      <c r="G8" s="9">
        <v>20.2</v>
      </c>
      <c r="H8" s="49" t="s">
        <v>41</v>
      </c>
      <c r="I8" s="49"/>
      <c r="J8" s="50">
        <f>F8*G8</f>
        <v>151984.79999999999</v>
      </c>
      <c r="K8" s="55"/>
    </row>
    <row r="9" spans="1:11" s="11" customFormat="1" ht="26.25" x14ac:dyDescent="0.25">
      <c r="A9" s="30" t="s">
        <v>8</v>
      </c>
      <c r="B9" s="83" t="s">
        <v>9</v>
      </c>
      <c r="C9" s="83"/>
      <c r="D9" s="23">
        <v>37</v>
      </c>
      <c r="E9" s="23">
        <v>171</v>
      </c>
      <c r="F9" s="23">
        <f t="shared" si="0"/>
        <v>6327</v>
      </c>
      <c r="G9" s="8">
        <v>34.5</v>
      </c>
      <c r="H9" s="49" t="s">
        <v>39</v>
      </c>
      <c r="I9" s="49"/>
      <c r="J9" s="50">
        <f>F9*G9</f>
        <v>218281.5</v>
      </c>
      <c r="K9" s="55"/>
    </row>
    <row r="10" spans="1:11" s="11" customFormat="1" x14ac:dyDescent="0.25">
      <c r="A10" s="75" t="s">
        <v>10</v>
      </c>
      <c r="B10" s="75"/>
      <c r="C10" s="75"/>
      <c r="D10" s="23">
        <f>SUM(D7:D9)</f>
        <v>244</v>
      </c>
      <c r="E10" s="23">
        <v>171</v>
      </c>
      <c r="F10" s="23">
        <f>SUM(F7:F9)</f>
        <v>41724</v>
      </c>
      <c r="G10" s="32"/>
      <c r="H10" s="49" t="s">
        <v>11</v>
      </c>
      <c r="I10" s="49"/>
      <c r="J10" s="106">
        <f>SUM(J7:K9)</f>
        <v>933300.89999999991</v>
      </c>
      <c r="K10" s="107"/>
    </row>
    <row r="11" spans="1:11" s="11" customFormat="1" ht="20.45" customHeight="1" x14ac:dyDescent="0.25">
      <c r="A11" s="102" t="s">
        <v>66</v>
      </c>
      <c r="B11" s="102"/>
      <c r="C11" s="102"/>
      <c r="D11" s="102"/>
      <c r="E11" s="102"/>
      <c r="F11" s="102"/>
      <c r="G11" s="102"/>
      <c r="H11" s="102"/>
      <c r="I11" s="102"/>
      <c r="J11" s="102"/>
      <c r="K11" s="103"/>
    </row>
    <row r="12" spans="1:11" s="11" customFormat="1" ht="17.45" customHeight="1" x14ac:dyDescent="0.25">
      <c r="A12" s="74" t="s">
        <v>5</v>
      </c>
      <c r="B12" s="74"/>
      <c r="C12" s="31" t="s">
        <v>6</v>
      </c>
      <c r="D12" s="47">
        <v>324</v>
      </c>
      <c r="E12" s="23">
        <v>171</v>
      </c>
      <c r="F12" s="23">
        <f t="shared" ref="F12:F15" si="1">D12*E12</f>
        <v>55404</v>
      </c>
      <c r="G12" s="9">
        <v>20.2</v>
      </c>
      <c r="H12" s="49" t="s">
        <v>41</v>
      </c>
      <c r="I12" s="49"/>
      <c r="J12" s="50">
        <f>F12*G12</f>
        <v>1119160.8</v>
      </c>
      <c r="K12" s="55"/>
    </row>
    <row r="13" spans="1:11" s="11" customFormat="1" ht="15.6" customHeight="1" x14ac:dyDescent="0.25">
      <c r="A13" s="74" t="s">
        <v>7</v>
      </c>
      <c r="B13" s="74"/>
      <c r="C13" s="31" t="s">
        <v>6</v>
      </c>
      <c r="D13" s="23">
        <v>50</v>
      </c>
      <c r="E13" s="23">
        <v>171</v>
      </c>
      <c r="F13" s="23">
        <f t="shared" si="1"/>
        <v>8550</v>
      </c>
      <c r="G13" s="9">
        <v>20.2</v>
      </c>
      <c r="H13" s="49" t="s">
        <v>40</v>
      </c>
      <c r="I13" s="49"/>
      <c r="J13" s="50">
        <f>F13*G13</f>
        <v>172710</v>
      </c>
      <c r="K13" s="55"/>
    </row>
    <row r="14" spans="1:11" s="11" customFormat="1" ht="31.15" customHeight="1" x14ac:dyDescent="0.25">
      <c r="A14" s="76" t="s">
        <v>12</v>
      </c>
      <c r="B14" s="76"/>
      <c r="C14" s="31" t="s">
        <v>9</v>
      </c>
      <c r="D14" s="23">
        <v>77</v>
      </c>
      <c r="E14" s="23">
        <v>171</v>
      </c>
      <c r="F14" s="23">
        <f t="shared" si="1"/>
        <v>13167</v>
      </c>
      <c r="G14" s="8">
        <v>34.5</v>
      </c>
      <c r="H14" s="49" t="s">
        <v>39</v>
      </c>
      <c r="I14" s="49"/>
      <c r="J14" s="50">
        <f>F14*G14</f>
        <v>454261.5</v>
      </c>
      <c r="K14" s="55"/>
    </row>
    <row r="15" spans="1:11" s="11" customFormat="1" ht="19.149999999999999" customHeight="1" x14ac:dyDescent="0.25">
      <c r="A15" s="75" t="s">
        <v>10</v>
      </c>
      <c r="B15" s="75"/>
      <c r="C15" s="75"/>
      <c r="D15" s="23">
        <f>SUM(D12:D14)</f>
        <v>451</v>
      </c>
      <c r="E15" s="23">
        <v>171</v>
      </c>
      <c r="F15" s="23">
        <f t="shared" si="1"/>
        <v>77121</v>
      </c>
      <c r="G15" s="38"/>
      <c r="H15" s="49" t="s">
        <v>11</v>
      </c>
      <c r="I15" s="49"/>
      <c r="J15" s="106">
        <f>SUM(J12:K14)</f>
        <v>1746132.3</v>
      </c>
      <c r="K15" s="107"/>
    </row>
    <row r="16" spans="1:11" s="11" customFormat="1" ht="19.899999999999999" customHeight="1" x14ac:dyDescent="0.25">
      <c r="A16" s="113" t="s">
        <v>67</v>
      </c>
      <c r="B16" s="113"/>
      <c r="C16" s="113"/>
      <c r="D16" s="113"/>
      <c r="E16" s="113"/>
      <c r="F16" s="113"/>
      <c r="G16" s="113"/>
      <c r="H16" s="113"/>
      <c r="I16" s="113"/>
      <c r="J16" s="113"/>
      <c r="K16" s="123"/>
    </row>
    <row r="17" spans="1:11" s="11" customFormat="1" ht="15.75" x14ac:dyDescent="0.25">
      <c r="A17" s="74" t="s">
        <v>5</v>
      </c>
      <c r="B17" s="74"/>
      <c r="C17" s="31" t="s">
        <v>6</v>
      </c>
      <c r="D17" s="23">
        <v>387</v>
      </c>
      <c r="E17" s="23">
        <v>171</v>
      </c>
      <c r="F17" s="23">
        <f t="shared" ref="F17:F19" si="2">D17*E17</f>
        <v>66177</v>
      </c>
      <c r="G17" s="9">
        <v>20.2</v>
      </c>
      <c r="H17" s="49" t="s">
        <v>41</v>
      </c>
      <c r="I17" s="49"/>
      <c r="J17" s="50">
        <f>F17*G17</f>
        <v>1336775.3999999999</v>
      </c>
      <c r="K17" s="55"/>
    </row>
    <row r="18" spans="1:11" s="11" customFormat="1" ht="31.15" customHeight="1" x14ac:dyDescent="0.25">
      <c r="A18" s="76" t="s">
        <v>20</v>
      </c>
      <c r="B18" s="76"/>
      <c r="C18" s="31" t="s">
        <v>21</v>
      </c>
      <c r="D18" s="23">
        <v>93</v>
      </c>
      <c r="E18" s="23">
        <v>171</v>
      </c>
      <c r="F18" s="23">
        <f t="shared" si="2"/>
        <v>15903</v>
      </c>
      <c r="G18" s="8">
        <v>34.5</v>
      </c>
      <c r="H18" s="49" t="s">
        <v>39</v>
      </c>
      <c r="I18" s="49"/>
      <c r="J18" s="50">
        <f>F18*G18</f>
        <v>548653.5</v>
      </c>
      <c r="K18" s="55"/>
    </row>
    <row r="19" spans="1:11" s="11" customFormat="1" ht="18.75" customHeight="1" x14ac:dyDescent="0.25">
      <c r="A19" s="75" t="s">
        <v>10</v>
      </c>
      <c r="B19" s="75"/>
      <c r="C19" s="75"/>
      <c r="D19" s="23">
        <f>SUM(D17:D18)</f>
        <v>480</v>
      </c>
      <c r="E19" s="23">
        <v>171</v>
      </c>
      <c r="F19" s="23">
        <f t="shared" si="2"/>
        <v>82080</v>
      </c>
      <c r="G19" s="38"/>
      <c r="H19" s="49" t="s">
        <v>11</v>
      </c>
      <c r="I19" s="49"/>
      <c r="J19" s="106">
        <f>SUM(J17:K18)</f>
        <v>1885428.9</v>
      </c>
      <c r="K19" s="107"/>
    </row>
    <row r="20" spans="1:11" ht="15.75" x14ac:dyDescent="0.25">
      <c r="A20" s="124" t="s">
        <v>73</v>
      </c>
      <c r="B20" s="124"/>
      <c r="C20" s="124"/>
      <c r="D20" s="124"/>
      <c r="E20" s="124"/>
      <c r="F20" s="124"/>
      <c r="G20" s="124"/>
      <c r="H20" s="124"/>
      <c r="I20" s="124"/>
      <c r="J20" s="124"/>
      <c r="K20" s="124"/>
    </row>
    <row r="21" spans="1:11" ht="15.75" customHeight="1" x14ac:dyDescent="0.25">
      <c r="A21" s="28" t="s">
        <v>7</v>
      </c>
      <c r="B21" s="29"/>
      <c r="C21" s="31" t="s">
        <v>6</v>
      </c>
      <c r="D21" s="27">
        <v>90</v>
      </c>
      <c r="E21" s="23">
        <v>171</v>
      </c>
      <c r="F21" s="23">
        <f t="shared" ref="F21:F24" si="3">D21*E21</f>
        <v>15390</v>
      </c>
      <c r="G21" s="9">
        <v>20.2</v>
      </c>
      <c r="H21" s="85" t="s">
        <v>41</v>
      </c>
      <c r="I21" s="86"/>
      <c r="J21" s="55">
        <f>F21*G21</f>
        <v>310878</v>
      </c>
      <c r="K21" s="84"/>
    </row>
    <row r="22" spans="1:11" ht="22.5" customHeight="1" x14ac:dyDescent="0.25">
      <c r="A22" s="28" t="s">
        <v>88</v>
      </c>
      <c r="B22" s="29"/>
      <c r="C22" s="28" t="s">
        <v>50</v>
      </c>
      <c r="D22" s="7">
        <v>16</v>
      </c>
      <c r="E22" s="23">
        <v>171</v>
      </c>
      <c r="F22" s="23">
        <f t="shared" si="3"/>
        <v>2736</v>
      </c>
      <c r="G22" s="9">
        <v>20.2</v>
      </c>
      <c r="H22" s="49" t="s">
        <v>41</v>
      </c>
      <c r="I22" s="49"/>
      <c r="J22" s="55">
        <f>F22*G22</f>
        <v>55267.199999999997</v>
      </c>
      <c r="K22" s="84"/>
    </row>
    <row r="23" spans="1:11" ht="24.75" customHeight="1" x14ac:dyDescent="0.25">
      <c r="A23" s="28" t="s">
        <v>89</v>
      </c>
      <c r="B23" s="29"/>
      <c r="C23" s="28" t="s">
        <v>51</v>
      </c>
      <c r="D23" s="7">
        <v>16</v>
      </c>
      <c r="E23" s="23">
        <v>171</v>
      </c>
      <c r="F23" s="23">
        <f t="shared" si="3"/>
        <v>2736</v>
      </c>
      <c r="G23" s="8">
        <v>20.3</v>
      </c>
      <c r="H23" s="57" t="s">
        <v>42</v>
      </c>
      <c r="I23" s="57"/>
      <c r="J23" s="55">
        <f>F23*G23</f>
        <v>55540.800000000003</v>
      </c>
      <c r="K23" s="84"/>
    </row>
    <row r="24" spans="1:11" x14ac:dyDescent="0.25">
      <c r="A24" s="76" t="s">
        <v>10</v>
      </c>
      <c r="B24" s="76"/>
      <c r="C24" s="76"/>
      <c r="D24" s="13">
        <f>SUM(D21:D23)</f>
        <v>122</v>
      </c>
      <c r="E24" s="23">
        <v>171</v>
      </c>
      <c r="F24" s="13">
        <f t="shared" si="3"/>
        <v>20862</v>
      </c>
      <c r="G24" s="33"/>
      <c r="H24" s="54"/>
      <c r="I24" s="54"/>
      <c r="J24" s="115">
        <f>SUM(J21:K23)</f>
        <v>421686</v>
      </c>
      <c r="K24" s="125"/>
    </row>
    <row r="25" spans="1:11" x14ac:dyDescent="0.25">
      <c r="A25" s="146" t="s">
        <v>52</v>
      </c>
      <c r="B25" s="147"/>
      <c r="C25" s="148"/>
      <c r="D25" s="149">
        <f>D10+D15+D19+D24</f>
        <v>1297</v>
      </c>
      <c r="E25" s="141">
        <v>171</v>
      </c>
      <c r="F25" s="149">
        <f>F10+F15+F19+F24</f>
        <v>221787</v>
      </c>
      <c r="G25" s="150"/>
      <c r="H25" s="151"/>
      <c r="I25" s="152"/>
      <c r="J25" s="153">
        <f>J10+J15+J19+J24</f>
        <v>4986548.0999999996</v>
      </c>
      <c r="K25" s="154"/>
    </row>
    <row r="26" spans="1:11" x14ac:dyDescent="0.25">
      <c r="E26" s="1"/>
      <c r="F26"/>
      <c r="G26"/>
    </row>
    <row r="27" spans="1:11" x14ac:dyDescent="0.25">
      <c r="E27" s="1"/>
      <c r="F27"/>
      <c r="G27"/>
    </row>
    <row r="28" spans="1:11" x14ac:dyDescent="0.25">
      <c r="E28" s="1"/>
      <c r="F28"/>
      <c r="G28"/>
    </row>
    <row r="29" spans="1:11" x14ac:dyDescent="0.25">
      <c r="E29" s="1"/>
      <c r="F29"/>
      <c r="G29"/>
    </row>
    <row r="30" spans="1:11" x14ac:dyDescent="0.25">
      <c r="E30" s="1"/>
      <c r="F30"/>
      <c r="G30"/>
    </row>
    <row r="31" spans="1:11" x14ac:dyDescent="0.25">
      <c r="E31" s="1"/>
      <c r="F31"/>
      <c r="G31"/>
    </row>
    <row r="32" spans="1:11" x14ac:dyDescent="0.25">
      <c r="E32" s="1"/>
      <c r="F32"/>
      <c r="G32"/>
    </row>
    <row r="33" spans="5:7" x14ac:dyDescent="0.25">
      <c r="E33" s="1"/>
      <c r="F33"/>
      <c r="G33"/>
    </row>
    <row r="34" spans="5:7" x14ac:dyDescent="0.25">
      <c r="E34" s="1"/>
      <c r="F34"/>
      <c r="G34"/>
    </row>
    <row r="35" spans="5:7" x14ac:dyDescent="0.25">
      <c r="E35" s="1"/>
      <c r="F35"/>
      <c r="G35"/>
    </row>
    <row r="36" spans="5:7" x14ac:dyDescent="0.25">
      <c r="E36" s="1"/>
      <c r="F36"/>
      <c r="G36"/>
    </row>
    <row r="37" spans="5:7" x14ac:dyDescent="0.25">
      <c r="E37" s="1"/>
      <c r="F37"/>
      <c r="G37"/>
    </row>
    <row r="38" spans="5:7" x14ac:dyDescent="0.25">
      <c r="E38" s="1"/>
      <c r="F38"/>
      <c r="G38"/>
    </row>
    <row r="39" spans="5:7" x14ac:dyDescent="0.25">
      <c r="E39" s="1"/>
      <c r="F39"/>
      <c r="G39"/>
    </row>
    <row r="40" spans="5:7" x14ac:dyDescent="0.25">
      <c r="E40" s="1"/>
      <c r="F40"/>
      <c r="G40"/>
    </row>
    <row r="41" spans="5:7" x14ac:dyDescent="0.25">
      <c r="E41" s="1"/>
      <c r="F41"/>
      <c r="G41"/>
    </row>
    <row r="42" spans="5:7" x14ac:dyDescent="0.25">
      <c r="E42" s="1"/>
      <c r="F42"/>
      <c r="G42"/>
    </row>
    <row r="43" spans="5:7" x14ac:dyDescent="0.25">
      <c r="E43" s="1"/>
      <c r="F43"/>
      <c r="G43"/>
    </row>
  </sheetData>
  <mergeCells count="57">
    <mergeCell ref="A18:B18"/>
    <mergeCell ref="H25:I25"/>
    <mergeCell ref="J25:K25"/>
    <mergeCell ref="A24:C24"/>
    <mergeCell ref="H24:I24"/>
    <mergeCell ref="J24:K24"/>
    <mergeCell ref="A20:K20"/>
    <mergeCell ref="A25:C25"/>
    <mergeCell ref="A19:C19"/>
    <mergeCell ref="H23:I23"/>
    <mergeCell ref="J23:K23"/>
    <mergeCell ref="H18:I18"/>
    <mergeCell ref="J18:K18"/>
    <mergeCell ref="H19:I19"/>
    <mergeCell ref="J19:K19"/>
    <mergeCell ref="H21:I21"/>
    <mergeCell ref="J21:K21"/>
    <mergeCell ref="H22:I22"/>
    <mergeCell ref="J22:K22"/>
    <mergeCell ref="A16:K16"/>
    <mergeCell ref="A17:B17"/>
    <mergeCell ref="H17:I17"/>
    <mergeCell ref="J17:K17"/>
    <mergeCell ref="A15:C15"/>
    <mergeCell ref="H15:I15"/>
    <mergeCell ref="J15:K15"/>
    <mergeCell ref="A13:B13"/>
    <mergeCell ref="H13:I13"/>
    <mergeCell ref="J13:K13"/>
    <mergeCell ref="A14:B14"/>
    <mergeCell ref="H14:I14"/>
    <mergeCell ref="J14:K14"/>
    <mergeCell ref="A11:K11"/>
    <mergeCell ref="A12:B12"/>
    <mergeCell ref="H12:I12"/>
    <mergeCell ref="J12:K12"/>
    <mergeCell ref="A10:C10"/>
    <mergeCell ref="H10:I10"/>
    <mergeCell ref="J10:K10"/>
    <mergeCell ref="B9:C9"/>
    <mergeCell ref="H9:I9"/>
    <mergeCell ref="J9:K9"/>
    <mergeCell ref="B7:C7"/>
    <mergeCell ref="H7:I7"/>
    <mergeCell ref="J7:K7"/>
    <mergeCell ref="B8:C8"/>
    <mergeCell ref="H8:I8"/>
    <mergeCell ref="J8:K8"/>
    <mergeCell ref="A6:K6"/>
    <mergeCell ref="A1:K3"/>
    <mergeCell ref="A4:B5"/>
    <mergeCell ref="D4:D5"/>
    <mergeCell ref="E4:E5"/>
    <mergeCell ref="F4:F5"/>
    <mergeCell ref="G4:G5"/>
    <mergeCell ref="H4:I5"/>
    <mergeCell ref="J4:K5"/>
  </mergeCells>
  <pageMargins left="0.5" right="0.38" top="0.4" bottom="0.25" header="0.31496062992125984" footer="0.31496062992125984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47"/>
  <sheetViews>
    <sheetView topLeftCell="A13" zoomScale="118" zoomScaleNormal="118" workbookViewId="0">
      <selection activeCell="K28" sqref="K28"/>
    </sheetView>
  </sheetViews>
  <sheetFormatPr defaultRowHeight="15" x14ac:dyDescent="0.25"/>
  <cols>
    <col min="1" max="1" width="16.5703125" style="5" customWidth="1"/>
    <col min="2" max="2" width="0.140625" customWidth="1"/>
    <col min="3" max="3" width="14.140625" customWidth="1"/>
    <col min="4" max="4" width="10.42578125" customWidth="1"/>
    <col min="5" max="5" width="7.42578125" style="6" customWidth="1"/>
    <col min="6" max="6" width="7" style="1" customWidth="1"/>
    <col min="7" max="7" width="5.7109375" style="2" customWidth="1"/>
    <col min="8" max="8" width="12.140625" customWidth="1"/>
    <col min="10" max="10" width="5.5703125" customWidth="1"/>
  </cols>
  <sheetData>
    <row r="1" spans="1:10" x14ac:dyDescent="0.25">
      <c r="A1" s="58" t="s">
        <v>33</v>
      </c>
      <c r="B1" s="59"/>
      <c r="C1" s="59"/>
      <c r="D1" s="59"/>
      <c r="E1" s="59"/>
      <c r="F1" s="59"/>
      <c r="G1" s="59"/>
      <c r="H1" s="59"/>
      <c r="I1" s="59"/>
      <c r="J1" s="59"/>
    </row>
    <row r="2" spans="1:10" x14ac:dyDescent="0.25">
      <c r="A2" s="59"/>
      <c r="B2" s="59"/>
      <c r="C2" s="59"/>
      <c r="D2" s="59"/>
      <c r="E2" s="59"/>
      <c r="F2" s="59"/>
      <c r="G2" s="59"/>
      <c r="H2" s="59"/>
      <c r="I2" s="59"/>
      <c r="J2" s="59"/>
    </row>
    <row r="3" spans="1:10" ht="15.75" thickBot="1" x14ac:dyDescent="0.3">
      <c r="A3" s="59"/>
      <c r="B3" s="59"/>
      <c r="C3" s="59"/>
      <c r="D3" s="59"/>
      <c r="E3" s="59"/>
      <c r="F3" s="59"/>
      <c r="G3" s="59"/>
      <c r="H3" s="59"/>
      <c r="I3" s="59"/>
      <c r="J3" s="59"/>
    </row>
    <row r="4" spans="1:10" s="10" customFormat="1" ht="28.15" customHeight="1" x14ac:dyDescent="0.25">
      <c r="A4" s="60" t="s">
        <v>0</v>
      </c>
      <c r="B4" s="61"/>
      <c r="C4" s="3" t="s">
        <v>1</v>
      </c>
      <c r="D4" s="64" t="s">
        <v>34</v>
      </c>
      <c r="E4" s="66" t="s">
        <v>35</v>
      </c>
      <c r="F4" s="68" t="s">
        <v>2</v>
      </c>
      <c r="G4" s="61"/>
      <c r="H4" s="60" t="s">
        <v>3</v>
      </c>
      <c r="I4" s="60" t="s">
        <v>4</v>
      </c>
      <c r="J4" s="61"/>
    </row>
    <row r="5" spans="1:10" s="10" customFormat="1" ht="27.6" customHeight="1" thickBot="1" x14ac:dyDescent="0.3">
      <c r="A5" s="62"/>
      <c r="B5" s="63"/>
      <c r="C5" s="4" t="s">
        <v>47</v>
      </c>
      <c r="D5" s="65"/>
      <c r="E5" s="67"/>
      <c r="F5" s="69"/>
      <c r="G5" s="63"/>
      <c r="H5" s="62"/>
      <c r="I5" s="62"/>
      <c r="J5" s="63"/>
    </row>
    <row r="6" spans="1:10" s="11" customFormat="1" ht="15.75" x14ac:dyDescent="0.25">
      <c r="A6" s="113" t="s">
        <v>79</v>
      </c>
      <c r="B6" s="113"/>
      <c r="C6" s="113"/>
      <c r="D6" s="113"/>
      <c r="E6" s="113"/>
      <c r="F6" s="113"/>
      <c r="G6" s="113"/>
      <c r="H6" s="113"/>
      <c r="I6" s="113"/>
      <c r="J6" s="123"/>
    </row>
    <row r="7" spans="1:10" s="11" customFormat="1" ht="16.149999999999999" customHeight="1" x14ac:dyDescent="0.25">
      <c r="A7" s="74" t="s">
        <v>5</v>
      </c>
      <c r="B7" s="74"/>
      <c r="C7" s="31" t="s">
        <v>6</v>
      </c>
      <c r="D7" s="23">
        <v>211</v>
      </c>
      <c r="E7" s="23">
        <v>171</v>
      </c>
      <c r="F7" s="23">
        <f>D7*E7</f>
        <v>36081</v>
      </c>
      <c r="G7" s="9">
        <v>20.2</v>
      </c>
      <c r="H7" s="23" t="s">
        <v>41</v>
      </c>
      <c r="I7" s="50">
        <f>F7*G7</f>
        <v>728836.2</v>
      </c>
      <c r="J7" s="55"/>
    </row>
    <row r="8" spans="1:10" s="11" customFormat="1" ht="15.75" customHeight="1" x14ac:dyDescent="0.25">
      <c r="A8" s="74" t="s">
        <v>7</v>
      </c>
      <c r="B8" s="74"/>
      <c r="C8" s="31" t="s">
        <v>6</v>
      </c>
      <c r="D8" s="23">
        <v>37</v>
      </c>
      <c r="E8" s="23">
        <v>171</v>
      </c>
      <c r="F8" s="23">
        <f>D8*E8</f>
        <v>6327</v>
      </c>
      <c r="G8" s="9">
        <v>20.2</v>
      </c>
      <c r="H8" s="23" t="s">
        <v>40</v>
      </c>
      <c r="I8" s="50">
        <f>F8*G8</f>
        <v>127805.4</v>
      </c>
      <c r="J8" s="55"/>
    </row>
    <row r="9" spans="1:10" s="11" customFormat="1" ht="30" customHeight="1" x14ac:dyDescent="0.25">
      <c r="A9" s="76" t="s">
        <v>12</v>
      </c>
      <c r="B9" s="76"/>
      <c r="C9" s="28" t="s">
        <v>9</v>
      </c>
      <c r="D9" s="23">
        <v>55</v>
      </c>
      <c r="E9" s="23">
        <v>171</v>
      </c>
      <c r="F9" s="23">
        <f>D9*E9</f>
        <v>9405</v>
      </c>
      <c r="G9" s="8">
        <v>34.5</v>
      </c>
      <c r="H9" s="23" t="s">
        <v>39</v>
      </c>
      <c r="I9" s="50">
        <f>F9*G9</f>
        <v>324472.5</v>
      </c>
      <c r="J9" s="55"/>
    </row>
    <row r="10" spans="1:10" s="11" customFormat="1" x14ac:dyDescent="0.25">
      <c r="A10" s="75" t="s">
        <v>10</v>
      </c>
      <c r="B10" s="75"/>
      <c r="C10" s="75"/>
      <c r="D10" s="23">
        <f>SUM(D7:D9)</f>
        <v>303</v>
      </c>
      <c r="E10" s="23">
        <v>171</v>
      </c>
      <c r="F10" s="23">
        <f>D10*E10</f>
        <v>51813</v>
      </c>
      <c r="G10" s="38"/>
      <c r="H10" s="23"/>
      <c r="I10" s="106">
        <f>SUM(I7:J9)</f>
        <v>1181114.1000000001</v>
      </c>
      <c r="J10" s="107"/>
    </row>
    <row r="11" spans="1:10" ht="15.75" x14ac:dyDescent="0.25">
      <c r="A11" s="110" t="s">
        <v>80</v>
      </c>
      <c r="B11" s="110"/>
      <c r="C11" s="110"/>
      <c r="D11" s="110"/>
      <c r="E11" s="110"/>
      <c r="F11" s="110"/>
      <c r="G11" s="110"/>
      <c r="H11" s="110"/>
      <c r="I11" s="110"/>
      <c r="J11" s="110"/>
    </row>
    <row r="12" spans="1:10" ht="15.75" customHeight="1" x14ac:dyDescent="0.25">
      <c r="A12" s="28" t="s">
        <v>5</v>
      </c>
      <c r="B12" s="29"/>
      <c r="C12" s="31" t="s">
        <v>6</v>
      </c>
      <c r="D12" s="27">
        <v>382</v>
      </c>
      <c r="E12" s="23">
        <v>171</v>
      </c>
      <c r="F12" s="23">
        <f>D12*E12</f>
        <v>65322</v>
      </c>
      <c r="G12" s="9">
        <v>20.2</v>
      </c>
      <c r="H12" s="23" t="s">
        <v>41</v>
      </c>
      <c r="I12" s="50">
        <f>F12*G12</f>
        <v>1319504.3999999999</v>
      </c>
      <c r="J12" s="55"/>
    </row>
    <row r="13" spans="1:10" ht="15.75" customHeight="1" x14ac:dyDescent="0.25">
      <c r="A13" s="28" t="s">
        <v>7</v>
      </c>
      <c r="B13" s="29"/>
      <c r="C13" s="31" t="s">
        <v>6</v>
      </c>
      <c r="D13" s="27">
        <v>70</v>
      </c>
      <c r="E13" s="23">
        <v>171</v>
      </c>
      <c r="F13" s="23">
        <f>D13*E13</f>
        <v>11970</v>
      </c>
      <c r="G13" s="9">
        <v>20.2</v>
      </c>
      <c r="H13" s="23" t="s">
        <v>40</v>
      </c>
      <c r="I13" s="50">
        <f>F13*G13</f>
        <v>241794</v>
      </c>
      <c r="J13" s="55"/>
    </row>
    <row r="14" spans="1:10" ht="30" x14ac:dyDescent="0.25">
      <c r="A14" s="28" t="s">
        <v>31</v>
      </c>
      <c r="B14" s="29"/>
      <c r="C14" s="28" t="s">
        <v>30</v>
      </c>
      <c r="D14" s="7">
        <v>96</v>
      </c>
      <c r="E14" s="23">
        <v>171</v>
      </c>
      <c r="F14" s="23">
        <f>D14*E14</f>
        <v>16416</v>
      </c>
      <c r="G14" s="8">
        <v>34.5</v>
      </c>
      <c r="H14" s="23" t="s">
        <v>39</v>
      </c>
      <c r="I14" s="50">
        <f>F14*G14</f>
        <v>566352</v>
      </c>
      <c r="J14" s="55"/>
    </row>
    <row r="15" spans="1:10" x14ac:dyDescent="0.25">
      <c r="A15" s="76" t="s">
        <v>10</v>
      </c>
      <c r="B15" s="76"/>
      <c r="C15" s="76"/>
      <c r="D15" s="23">
        <f>SUM(D12:D14)</f>
        <v>548</v>
      </c>
      <c r="E15" s="23">
        <v>171</v>
      </c>
      <c r="F15" s="23">
        <f>D15*E15</f>
        <v>93708</v>
      </c>
      <c r="G15" s="26"/>
      <c r="H15" s="25"/>
      <c r="I15" s="78">
        <f>SUM(I12:J14)</f>
        <v>2127650.4</v>
      </c>
      <c r="J15" s="101"/>
    </row>
    <row r="16" spans="1:10" ht="15.75" x14ac:dyDescent="0.25">
      <c r="A16" s="124" t="s">
        <v>81</v>
      </c>
      <c r="B16" s="124"/>
      <c r="C16" s="124"/>
      <c r="D16" s="124"/>
      <c r="E16" s="124"/>
      <c r="F16" s="124"/>
      <c r="G16" s="124"/>
      <c r="H16" s="124"/>
      <c r="I16" s="124"/>
      <c r="J16" s="124"/>
    </row>
    <row r="17" spans="1:10" ht="15.75" customHeight="1" x14ac:dyDescent="0.25">
      <c r="A17" s="28" t="s">
        <v>5</v>
      </c>
      <c r="B17" s="29"/>
      <c r="C17" s="31" t="s">
        <v>6</v>
      </c>
      <c r="D17" s="27">
        <v>181</v>
      </c>
      <c r="E17" s="23">
        <v>171</v>
      </c>
      <c r="F17" s="23">
        <f t="shared" ref="F17:F28" si="0">D17*E17</f>
        <v>30951</v>
      </c>
      <c r="G17" s="9">
        <v>20.2</v>
      </c>
      <c r="H17" s="40" t="s">
        <v>41</v>
      </c>
      <c r="I17" s="55">
        <f>F17*G17</f>
        <v>625210.19999999995</v>
      </c>
      <c r="J17" s="84"/>
    </row>
    <row r="18" spans="1:10" ht="15.75" customHeight="1" x14ac:dyDescent="0.25">
      <c r="A18" s="28" t="s">
        <v>7</v>
      </c>
      <c r="B18" s="29"/>
      <c r="C18" s="31" t="s">
        <v>6</v>
      </c>
      <c r="D18" s="27">
        <v>31</v>
      </c>
      <c r="E18" s="23">
        <v>171</v>
      </c>
      <c r="F18" s="23">
        <f t="shared" si="0"/>
        <v>5301</v>
      </c>
      <c r="G18" s="9">
        <v>20.2</v>
      </c>
      <c r="H18" s="40" t="s">
        <v>41</v>
      </c>
      <c r="I18" s="55">
        <f>F18*G18</f>
        <v>107080.2</v>
      </c>
      <c r="J18" s="84"/>
    </row>
    <row r="19" spans="1:10" ht="30" x14ac:dyDescent="0.25">
      <c r="A19" s="28" t="s">
        <v>31</v>
      </c>
      <c r="B19" s="29"/>
      <c r="C19" s="28" t="s">
        <v>30</v>
      </c>
      <c r="D19" s="7">
        <v>47</v>
      </c>
      <c r="E19" s="23">
        <v>171</v>
      </c>
      <c r="F19" s="23">
        <f t="shared" si="0"/>
        <v>8037</v>
      </c>
      <c r="G19" s="8">
        <v>34.5</v>
      </c>
      <c r="H19" s="40" t="s">
        <v>39</v>
      </c>
      <c r="I19" s="55">
        <f>F19*G19</f>
        <v>277276.5</v>
      </c>
      <c r="J19" s="84"/>
    </row>
    <row r="20" spans="1:10" ht="15.75" customHeight="1" x14ac:dyDescent="0.25">
      <c r="A20" s="12" t="s">
        <v>13</v>
      </c>
      <c r="B20" s="29"/>
      <c r="C20" s="24" t="s">
        <v>30</v>
      </c>
      <c r="D20" s="27">
        <v>1</v>
      </c>
      <c r="E20" s="23">
        <v>171</v>
      </c>
      <c r="F20" s="23">
        <f t="shared" si="0"/>
        <v>171</v>
      </c>
      <c r="G20" s="8">
        <v>34.5</v>
      </c>
      <c r="H20" s="40" t="s">
        <v>39</v>
      </c>
      <c r="I20" s="55">
        <f>F20*G20</f>
        <v>5899.5</v>
      </c>
      <c r="J20" s="84"/>
    </row>
    <row r="21" spans="1:10" x14ac:dyDescent="0.25">
      <c r="A21" s="87" t="s">
        <v>10</v>
      </c>
      <c r="B21" s="88"/>
      <c r="C21" s="89"/>
      <c r="D21" s="13">
        <f>SUM(D17:D20)</f>
        <v>260</v>
      </c>
      <c r="E21" s="23">
        <v>171</v>
      </c>
      <c r="F21" s="13">
        <f t="shared" si="0"/>
        <v>44460</v>
      </c>
      <c r="G21" s="33"/>
      <c r="H21" s="39"/>
      <c r="I21" s="126">
        <f>SUM(I17:J20)</f>
        <v>1015466.3999999999</v>
      </c>
      <c r="J21" s="127"/>
    </row>
    <row r="22" spans="1:10" s="11" customFormat="1" ht="15.75" x14ac:dyDescent="0.25">
      <c r="A22" s="128" t="s">
        <v>82</v>
      </c>
      <c r="B22" s="128"/>
      <c r="C22" s="128"/>
      <c r="D22" s="128"/>
      <c r="E22" s="128"/>
      <c r="F22" s="128"/>
      <c r="G22" s="128"/>
      <c r="H22" s="128"/>
      <c r="I22" s="128"/>
      <c r="J22" s="129"/>
    </row>
    <row r="23" spans="1:10" s="11" customFormat="1" ht="19.149999999999999" customHeight="1" x14ac:dyDescent="0.25">
      <c r="A23" s="28" t="s">
        <v>5</v>
      </c>
      <c r="B23" s="29"/>
      <c r="C23" s="31" t="s">
        <v>6</v>
      </c>
      <c r="D23" s="27">
        <v>43</v>
      </c>
      <c r="E23" s="23">
        <v>171</v>
      </c>
      <c r="F23" s="23">
        <f t="shared" ref="F23:F27" si="1">D23*E23</f>
        <v>7353</v>
      </c>
      <c r="G23" s="9">
        <v>20.2</v>
      </c>
      <c r="H23" s="23" t="s">
        <v>41</v>
      </c>
      <c r="I23" s="50">
        <f>F23*G23</f>
        <v>148530.6</v>
      </c>
      <c r="J23" s="55"/>
    </row>
    <row r="24" spans="1:10" s="11" customFormat="1" ht="15.75" customHeight="1" x14ac:dyDescent="0.25">
      <c r="A24" s="28" t="s">
        <v>7</v>
      </c>
      <c r="B24" s="29"/>
      <c r="C24" s="31" t="s">
        <v>6</v>
      </c>
      <c r="D24" s="27">
        <v>26</v>
      </c>
      <c r="E24" s="23">
        <v>171</v>
      </c>
      <c r="F24" s="23">
        <f t="shared" si="1"/>
        <v>4446</v>
      </c>
      <c r="G24" s="9">
        <v>20.2</v>
      </c>
      <c r="H24" s="23" t="s">
        <v>40</v>
      </c>
      <c r="I24" s="50">
        <f>F24*G24</f>
        <v>89809.2</v>
      </c>
      <c r="J24" s="55"/>
    </row>
    <row r="25" spans="1:10" s="11" customFormat="1" ht="30" x14ac:dyDescent="0.25">
      <c r="A25" s="28" t="s">
        <v>31</v>
      </c>
      <c r="B25" s="29"/>
      <c r="C25" s="28" t="s">
        <v>30</v>
      </c>
      <c r="D25" s="7">
        <v>5</v>
      </c>
      <c r="E25" s="23">
        <v>171</v>
      </c>
      <c r="F25" s="23">
        <f t="shared" si="1"/>
        <v>855</v>
      </c>
      <c r="G25" s="8">
        <v>34.5</v>
      </c>
      <c r="H25" s="23" t="s">
        <v>39</v>
      </c>
      <c r="I25" s="50">
        <f>F25*G25</f>
        <v>29497.5</v>
      </c>
      <c r="J25" s="55"/>
    </row>
    <row r="26" spans="1:10" s="11" customFormat="1" ht="15.75" customHeight="1" x14ac:dyDescent="0.25">
      <c r="A26" s="12" t="s">
        <v>13</v>
      </c>
      <c r="B26" s="29"/>
      <c r="C26" s="24" t="s">
        <v>30</v>
      </c>
      <c r="D26" s="27">
        <v>2</v>
      </c>
      <c r="E26" s="23">
        <v>171</v>
      </c>
      <c r="F26" s="23">
        <f t="shared" si="1"/>
        <v>342</v>
      </c>
      <c r="G26" s="8">
        <v>34.5</v>
      </c>
      <c r="H26" s="23" t="s">
        <v>39</v>
      </c>
      <c r="I26" s="50">
        <f>F26*G26</f>
        <v>11799</v>
      </c>
      <c r="J26" s="55"/>
    </row>
    <row r="27" spans="1:10" s="11" customFormat="1" x14ac:dyDescent="0.25">
      <c r="A27" s="76" t="s">
        <v>10</v>
      </c>
      <c r="B27" s="76"/>
      <c r="C27" s="76"/>
      <c r="D27" s="23">
        <f>SUM(D23:D26)</f>
        <v>76</v>
      </c>
      <c r="E27" s="23">
        <v>171</v>
      </c>
      <c r="F27" s="23">
        <f t="shared" si="1"/>
        <v>12996</v>
      </c>
      <c r="G27" s="26"/>
      <c r="H27" s="25"/>
      <c r="I27" s="78">
        <f>SUM(I23:J26)</f>
        <v>279636.3</v>
      </c>
      <c r="J27" s="101"/>
    </row>
    <row r="28" spans="1:10" x14ac:dyDescent="0.25">
      <c r="A28" s="155" t="s">
        <v>52</v>
      </c>
      <c r="B28" s="156"/>
      <c r="C28" s="157"/>
      <c r="D28" s="149">
        <f>D10+D15+D21+D27</f>
        <v>1187</v>
      </c>
      <c r="E28" s="141">
        <v>171</v>
      </c>
      <c r="F28" s="149">
        <f t="shared" si="0"/>
        <v>202977</v>
      </c>
      <c r="G28" s="150"/>
      <c r="H28" s="158"/>
      <c r="I28" s="153">
        <f>I10+I15+I21+I27</f>
        <v>4603867.2</v>
      </c>
      <c r="J28" s="154"/>
    </row>
    <row r="29" spans="1:10" x14ac:dyDescent="0.25">
      <c r="A29" s="18"/>
      <c r="B29" s="19"/>
      <c r="C29" s="19"/>
      <c r="D29" s="19"/>
      <c r="E29" s="20"/>
      <c r="F29" s="19"/>
      <c r="G29" s="19"/>
      <c r="H29" s="21"/>
      <c r="I29" s="22"/>
      <c r="J29" s="22"/>
    </row>
    <row r="30" spans="1:10" x14ac:dyDescent="0.25">
      <c r="E30" s="1"/>
      <c r="F30"/>
      <c r="G30"/>
    </row>
    <row r="31" spans="1:10" x14ac:dyDescent="0.25">
      <c r="E31" s="1"/>
      <c r="F31"/>
      <c r="G31"/>
    </row>
    <row r="32" spans="1:10" x14ac:dyDescent="0.25">
      <c r="E32" s="1"/>
      <c r="F32"/>
      <c r="G32"/>
    </row>
    <row r="33" spans="5:7" x14ac:dyDescent="0.25">
      <c r="E33" s="1"/>
      <c r="F33"/>
      <c r="G33"/>
    </row>
    <row r="34" spans="5:7" x14ac:dyDescent="0.25">
      <c r="E34" s="1"/>
      <c r="F34"/>
      <c r="G34"/>
    </row>
    <row r="35" spans="5:7" x14ac:dyDescent="0.25">
      <c r="E35" s="1"/>
      <c r="F35"/>
      <c r="G35"/>
    </row>
    <row r="36" spans="5:7" x14ac:dyDescent="0.25">
      <c r="E36" s="1"/>
      <c r="F36"/>
      <c r="G36"/>
    </row>
    <row r="37" spans="5:7" x14ac:dyDescent="0.25">
      <c r="E37" s="1"/>
      <c r="F37"/>
      <c r="G37"/>
    </row>
    <row r="38" spans="5:7" x14ac:dyDescent="0.25">
      <c r="E38" s="1"/>
      <c r="F38"/>
      <c r="G38"/>
    </row>
    <row r="39" spans="5:7" x14ac:dyDescent="0.25">
      <c r="E39" s="1"/>
      <c r="F39"/>
      <c r="G39"/>
    </row>
    <row r="40" spans="5:7" x14ac:dyDescent="0.25">
      <c r="E40" s="1"/>
      <c r="F40"/>
      <c r="G40"/>
    </row>
    <row r="41" spans="5:7" x14ac:dyDescent="0.25">
      <c r="E41" s="1"/>
      <c r="F41"/>
      <c r="G41"/>
    </row>
    <row r="42" spans="5:7" x14ac:dyDescent="0.25">
      <c r="E42" s="1"/>
      <c r="F42"/>
      <c r="G42"/>
    </row>
    <row r="43" spans="5:7" x14ac:dyDescent="0.25">
      <c r="E43" s="1"/>
      <c r="F43"/>
      <c r="G43"/>
    </row>
    <row r="44" spans="5:7" x14ac:dyDescent="0.25">
      <c r="E44" s="1"/>
      <c r="F44"/>
      <c r="G44"/>
    </row>
    <row r="45" spans="5:7" x14ac:dyDescent="0.25">
      <c r="E45" s="1"/>
      <c r="F45"/>
      <c r="G45"/>
    </row>
    <row r="46" spans="5:7" x14ac:dyDescent="0.25">
      <c r="E46" s="1"/>
      <c r="F46"/>
      <c r="G46"/>
    </row>
    <row r="47" spans="5:7" x14ac:dyDescent="0.25">
      <c r="E47" s="1"/>
      <c r="F47"/>
      <c r="G47"/>
    </row>
  </sheetData>
  <mergeCells count="39">
    <mergeCell ref="I18:J18"/>
    <mergeCell ref="I19:J19"/>
    <mergeCell ref="I20:J20"/>
    <mergeCell ref="A16:J16"/>
    <mergeCell ref="I17:J17"/>
    <mergeCell ref="A28:C28"/>
    <mergeCell ref="I28:J28"/>
    <mergeCell ref="A21:C21"/>
    <mergeCell ref="I21:J21"/>
    <mergeCell ref="A10:C10"/>
    <mergeCell ref="I10:J10"/>
    <mergeCell ref="I14:J14"/>
    <mergeCell ref="I15:J15"/>
    <mergeCell ref="A11:J11"/>
    <mergeCell ref="I12:J12"/>
    <mergeCell ref="I13:J13"/>
    <mergeCell ref="A6:J6"/>
    <mergeCell ref="A7:B7"/>
    <mergeCell ref="I7:J7"/>
    <mergeCell ref="A27:C27"/>
    <mergeCell ref="I27:J27"/>
    <mergeCell ref="I24:J24"/>
    <mergeCell ref="I25:J25"/>
    <mergeCell ref="I26:J26"/>
    <mergeCell ref="A22:J22"/>
    <mergeCell ref="I23:J23"/>
    <mergeCell ref="A15:C15"/>
    <mergeCell ref="A8:B8"/>
    <mergeCell ref="I8:J8"/>
    <mergeCell ref="A9:B9"/>
    <mergeCell ref="I9:J9"/>
    <mergeCell ref="A1:J3"/>
    <mergeCell ref="A4:B5"/>
    <mergeCell ref="D4:D5"/>
    <mergeCell ref="E4:E5"/>
    <mergeCell ref="F4:F5"/>
    <mergeCell ref="G4:G5"/>
    <mergeCell ref="H4:H5"/>
    <mergeCell ref="I4:J5"/>
  </mergeCells>
  <pageMargins left="0.5" right="0.38" top="0.4" bottom="0.25" header="0.31496062992125984" footer="0.31496062992125984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K54"/>
  <sheetViews>
    <sheetView topLeftCell="A14" workbookViewId="0">
      <selection activeCell="A35" sqref="A35:K35"/>
    </sheetView>
  </sheetViews>
  <sheetFormatPr defaultRowHeight="15" x14ac:dyDescent="0.25"/>
  <cols>
    <col min="1" max="1" width="16.5703125" style="5" customWidth="1"/>
    <col min="2" max="2" width="0.140625" customWidth="1"/>
    <col min="3" max="3" width="14.140625" customWidth="1"/>
    <col min="4" max="4" width="10.42578125" customWidth="1"/>
    <col min="5" max="5" width="7.42578125" style="6" customWidth="1"/>
    <col min="6" max="6" width="8.140625" style="1" customWidth="1"/>
    <col min="7" max="7" width="5.85546875" style="2" customWidth="1"/>
    <col min="9" max="9" width="3.42578125" customWidth="1"/>
    <col min="11" max="11" width="6" customWidth="1"/>
  </cols>
  <sheetData>
    <row r="1" spans="1:11" x14ac:dyDescent="0.25">
      <c r="A1" s="58" t="s">
        <v>33</v>
      </c>
      <c r="B1" s="59"/>
      <c r="C1" s="59"/>
      <c r="D1" s="59"/>
      <c r="E1" s="59"/>
      <c r="F1" s="59"/>
      <c r="G1" s="59"/>
      <c r="H1" s="59"/>
      <c r="I1" s="59"/>
      <c r="J1" s="59"/>
      <c r="K1" s="59"/>
    </row>
    <row r="2" spans="1:11" x14ac:dyDescent="0.25">
      <c r="A2" s="59"/>
      <c r="B2" s="59"/>
      <c r="C2" s="59"/>
      <c r="D2" s="59"/>
      <c r="E2" s="59"/>
      <c r="F2" s="59"/>
      <c r="G2" s="59"/>
      <c r="H2" s="59"/>
      <c r="I2" s="59"/>
      <c r="J2" s="59"/>
      <c r="K2" s="59"/>
    </row>
    <row r="3" spans="1:11" ht="15.75" thickBot="1" x14ac:dyDescent="0.3">
      <c r="A3" s="59"/>
      <c r="B3" s="59"/>
      <c r="C3" s="59"/>
      <c r="D3" s="59"/>
      <c r="E3" s="59"/>
      <c r="F3" s="59"/>
      <c r="G3" s="59"/>
      <c r="H3" s="59"/>
      <c r="I3" s="59"/>
      <c r="J3" s="59"/>
      <c r="K3" s="59"/>
    </row>
    <row r="4" spans="1:11" s="10" customFormat="1" ht="28.15" customHeight="1" x14ac:dyDescent="0.25">
      <c r="A4" s="60" t="s">
        <v>0</v>
      </c>
      <c r="B4" s="61"/>
      <c r="C4" s="3" t="s">
        <v>1</v>
      </c>
      <c r="D4" s="64" t="s">
        <v>34</v>
      </c>
      <c r="E4" s="66" t="s">
        <v>35</v>
      </c>
      <c r="F4" s="68" t="s">
        <v>2</v>
      </c>
      <c r="G4" s="61"/>
      <c r="H4" s="60" t="s">
        <v>3</v>
      </c>
      <c r="I4" s="70"/>
      <c r="J4" s="60" t="s">
        <v>4</v>
      </c>
      <c r="K4" s="61"/>
    </row>
    <row r="5" spans="1:11" s="10" customFormat="1" ht="27.6" customHeight="1" thickBot="1" x14ac:dyDescent="0.3">
      <c r="A5" s="62"/>
      <c r="B5" s="63"/>
      <c r="C5" s="4" t="s">
        <v>47</v>
      </c>
      <c r="D5" s="65"/>
      <c r="E5" s="67"/>
      <c r="F5" s="69"/>
      <c r="G5" s="63"/>
      <c r="H5" s="62"/>
      <c r="I5" s="71"/>
      <c r="J5" s="62"/>
      <c r="K5" s="63"/>
    </row>
    <row r="6" spans="1:11" s="10" customFormat="1" ht="15.75" x14ac:dyDescent="0.25">
      <c r="A6" s="108" t="s">
        <v>36</v>
      </c>
      <c r="B6" s="108"/>
      <c r="C6" s="108"/>
      <c r="D6" s="108"/>
      <c r="E6" s="108"/>
      <c r="F6" s="108"/>
      <c r="G6" s="108"/>
      <c r="H6" s="108"/>
      <c r="I6" s="108"/>
      <c r="J6" s="108"/>
      <c r="K6" s="109"/>
    </row>
    <row r="7" spans="1:11" s="11" customFormat="1" ht="19.149999999999999" customHeight="1" x14ac:dyDescent="0.25">
      <c r="A7" s="28" t="s">
        <v>5</v>
      </c>
      <c r="B7" s="29"/>
      <c r="C7" s="31" t="s">
        <v>6</v>
      </c>
      <c r="D7" s="48">
        <v>176</v>
      </c>
      <c r="E7" s="23">
        <v>171</v>
      </c>
      <c r="F7" s="23">
        <f>D7*E7</f>
        <v>30096</v>
      </c>
      <c r="G7" s="9">
        <v>20.2</v>
      </c>
      <c r="H7" s="90" t="s">
        <v>40</v>
      </c>
      <c r="I7" s="90"/>
      <c r="J7" s="50">
        <f>F7*G7</f>
        <v>607939.19999999995</v>
      </c>
      <c r="K7" s="55"/>
    </row>
    <row r="8" spans="1:11" s="11" customFormat="1" x14ac:dyDescent="0.25">
      <c r="A8" s="28" t="s">
        <v>7</v>
      </c>
      <c r="B8" s="29"/>
      <c r="C8" s="31" t="s">
        <v>6</v>
      </c>
      <c r="D8" s="27">
        <v>12</v>
      </c>
      <c r="E8" s="23">
        <v>171</v>
      </c>
      <c r="F8" s="23">
        <f>D8*E8</f>
        <v>2052</v>
      </c>
      <c r="G8" s="9">
        <v>20.2</v>
      </c>
      <c r="H8" s="90" t="s">
        <v>40</v>
      </c>
      <c r="I8" s="90"/>
      <c r="J8" s="50">
        <f>F8*G8</f>
        <v>41450.400000000001</v>
      </c>
      <c r="K8" s="55"/>
    </row>
    <row r="9" spans="1:11" s="11" customFormat="1" ht="30" x14ac:dyDescent="0.25">
      <c r="A9" s="28" t="s">
        <v>31</v>
      </c>
      <c r="B9" s="29"/>
      <c r="C9" s="28" t="s">
        <v>30</v>
      </c>
      <c r="D9" s="7">
        <v>35</v>
      </c>
      <c r="E9" s="23">
        <v>171</v>
      </c>
      <c r="F9" s="23">
        <f>D9*E9</f>
        <v>5985</v>
      </c>
      <c r="G9" s="8">
        <v>34.5</v>
      </c>
      <c r="H9" s="49" t="s">
        <v>39</v>
      </c>
      <c r="I9" s="49"/>
      <c r="J9" s="50">
        <f>F9*G9</f>
        <v>206482.5</v>
      </c>
      <c r="K9" s="55"/>
    </row>
    <row r="10" spans="1:11" s="11" customFormat="1" ht="15.75" customHeight="1" x14ac:dyDescent="0.25">
      <c r="A10" s="12" t="s">
        <v>13</v>
      </c>
      <c r="B10" s="29"/>
      <c r="C10" s="24" t="s">
        <v>30</v>
      </c>
      <c r="D10" s="27">
        <v>1</v>
      </c>
      <c r="E10" s="23">
        <v>171</v>
      </c>
      <c r="F10" s="23">
        <f>D10*E10</f>
        <v>171</v>
      </c>
      <c r="G10" s="8">
        <v>34.5</v>
      </c>
      <c r="H10" s="49" t="s">
        <v>39</v>
      </c>
      <c r="I10" s="49"/>
      <c r="J10" s="50">
        <f>F10*G10</f>
        <v>5899.5</v>
      </c>
      <c r="K10" s="55"/>
    </row>
    <row r="11" spans="1:11" s="11" customFormat="1" x14ac:dyDescent="0.25">
      <c r="A11" s="76" t="s">
        <v>10</v>
      </c>
      <c r="B11" s="76"/>
      <c r="C11" s="76"/>
      <c r="D11" s="23">
        <f>SUM(D7:D10)</f>
        <v>224</v>
      </c>
      <c r="E11" s="23">
        <v>171</v>
      </c>
      <c r="F11" s="23">
        <f>D11*E11</f>
        <v>38304</v>
      </c>
      <c r="G11" s="26"/>
      <c r="H11" s="77"/>
      <c r="I11" s="77"/>
      <c r="J11" s="78">
        <f>SUM(J7:K10)</f>
        <v>861771.6</v>
      </c>
      <c r="K11" s="101"/>
    </row>
    <row r="12" spans="1:11" s="11" customFormat="1" ht="20.45" customHeight="1" x14ac:dyDescent="0.25">
      <c r="A12" s="102" t="s">
        <v>64</v>
      </c>
      <c r="B12" s="102"/>
      <c r="C12" s="102"/>
      <c r="D12" s="102"/>
      <c r="E12" s="102"/>
      <c r="F12" s="102"/>
      <c r="G12" s="102"/>
      <c r="H12" s="102"/>
      <c r="I12" s="102"/>
      <c r="J12" s="102"/>
      <c r="K12" s="103"/>
    </row>
    <row r="13" spans="1:11" s="11" customFormat="1" ht="16.149999999999999" hidden="1" customHeight="1" thickBot="1" x14ac:dyDescent="0.3">
      <c r="A13" s="102"/>
      <c r="B13" s="102"/>
      <c r="C13" s="102"/>
      <c r="D13" s="102"/>
      <c r="E13" s="102"/>
      <c r="F13" s="102"/>
      <c r="G13" s="102"/>
      <c r="H13" s="102"/>
      <c r="I13" s="102"/>
      <c r="J13" s="102"/>
      <c r="K13" s="103"/>
    </row>
    <row r="14" spans="1:11" s="11" customFormat="1" ht="15.6" customHeight="1" x14ac:dyDescent="0.25">
      <c r="A14" s="92" t="s">
        <v>15</v>
      </c>
      <c r="B14" s="92"/>
      <c r="C14" s="31" t="s">
        <v>6</v>
      </c>
      <c r="D14" s="23">
        <v>140</v>
      </c>
      <c r="E14" s="23">
        <v>171</v>
      </c>
      <c r="F14" s="23">
        <f t="shared" ref="F14:F24" si="0">D14*E14</f>
        <v>23940</v>
      </c>
      <c r="G14" s="9">
        <v>20.2</v>
      </c>
      <c r="H14" s="49" t="s">
        <v>40</v>
      </c>
      <c r="I14" s="49"/>
      <c r="J14" s="50">
        <f t="shared" ref="J14:J23" si="1">F14*G14</f>
        <v>483588</v>
      </c>
      <c r="K14" s="55"/>
    </row>
    <row r="15" spans="1:11" s="11" customFormat="1" ht="15.75" customHeight="1" x14ac:dyDescent="0.25">
      <c r="A15" s="92" t="s">
        <v>16</v>
      </c>
      <c r="B15" s="92"/>
      <c r="C15" s="31" t="s">
        <v>6</v>
      </c>
      <c r="D15" s="23">
        <v>1</v>
      </c>
      <c r="E15" s="23">
        <v>171</v>
      </c>
      <c r="F15" s="23">
        <f t="shared" si="0"/>
        <v>171</v>
      </c>
      <c r="G15" s="9">
        <v>20.2</v>
      </c>
      <c r="H15" s="49" t="s">
        <v>40</v>
      </c>
      <c r="I15" s="49"/>
      <c r="J15" s="50">
        <f t="shared" si="1"/>
        <v>3454.2</v>
      </c>
      <c r="K15" s="55"/>
    </row>
    <row r="16" spans="1:11" s="11" customFormat="1" ht="39.75" customHeight="1" x14ac:dyDescent="0.25">
      <c r="A16" s="83" t="s">
        <v>12</v>
      </c>
      <c r="B16" s="83"/>
      <c r="C16" s="31" t="s">
        <v>90</v>
      </c>
      <c r="D16" s="23">
        <v>15</v>
      </c>
      <c r="E16" s="23">
        <v>171</v>
      </c>
      <c r="F16" s="23">
        <f t="shared" si="0"/>
        <v>2565</v>
      </c>
      <c r="G16" s="8">
        <v>34.5</v>
      </c>
      <c r="H16" s="49" t="s">
        <v>39</v>
      </c>
      <c r="I16" s="49"/>
      <c r="J16" s="50">
        <f t="shared" si="1"/>
        <v>88492.5</v>
      </c>
      <c r="K16" s="55"/>
    </row>
    <row r="17" spans="1:11" s="11" customFormat="1" ht="21.75" customHeight="1" x14ac:dyDescent="0.25">
      <c r="A17" s="83" t="s">
        <v>13</v>
      </c>
      <c r="B17" s="83"/>
      <c r="C17" s="37" t="s">
        <v>90</v>
      </c>
      <c r="D17" s="23">
        <v>4</v>
      </c>
      <c r="E17" s="23">
        <v>171</v>
      </c>
      <c r="F17" s="23">
        <f t="shared" si="0"/>
        <v>684</v>
      </c>
      <c r="G17" s="8">
        <v>34.5</v>
      </c>
      <c r="H17" s="49" t="s">
        <v>39</v>
      </c>
      <c r="I17" s="49"/>
      <c r="J17" s="50">
        <f t="shared" si="1"/>
        <v>23598</v>
      </c>
      <c r="K17" s="55"/>
    </row>
    <row r="18" spans="1:11" s="11" customFormat="1" ht="15.6" customHeight="1" x14ac:dyDescent="0.25">
      <c r="A18" s="91" t="s">
        <v>25</v>
      </c>
      <c r="B18" s="91"/>
      <c r="C18" s="93" t="s">
        <v>6</v>
      </c>
      <c r="D18" s="23">
        <v>307</v>
      </c>
      <c r="E18" s="23">
        <v>171</v>
      </c>
      <c r="F18" s="23">
        <f t="shared" si="0"/>
        <v>52497</v>
      </c>
      <c r="G18" s="9">
        <v>20.2</v>
      </c>
      <c r="H18" s="49" t="s">
        <v>40</v>
      </c>
      <c r="I18" s="49"/>
      <c r="J18" s="50">
        <f t="shared" si="1"/>
        <v>1060439.3999999999</v>
      </c>
      <c r="K18" s="55"/>
    </row>
    <row r="19" spans="1:11" s="11" customFormat="1" ht="15.6" customHeight="1" x14ac:dyDescent="0.25">
      <c r="A19" s="91" t="s">
        <v>26</v>
      </c>
      <c r="B19" s="91"/>
      <c r="C19" s="94"/>
      <c r="D19" s="23">
        <v>101</v>
      </c>
      <c r="E19" s="23">
        <v>171</v>
      </c>
      <c r="F19" s="23">
        <f t="shared" si="0"/>
        <v>17271</v>
      </c>
      <c r="G19" s="9">
        <v>20.2</v>
      </c>
      <c r="H19" s="49" t="s">
        <v>40</v>
      </c>
      <c r="I19" s="49"/>
      <c r="J19" s="50">
        <f t="shared" si="1"/>
        <v>348874.2</v>
      </c>
      <c r="K19" s="55"/>
    </row>
    <row r="20" spans="1:11" s="11" customFormat="1" x14ac:dyDescent="0.25">
      <c r="A20" s="91" t="s">
        <v>27</v>
      </c>
      <c r="B20" s="91"/>
      <c r="C20" s="95"/>
      <c r="D20" s="47">
        <v>23</v>
      </c>
      <c r="E20" s="23">
        <v>171</v>
      </c>
      <c r="F20" s="23">
        <f t="shared" si="0"/>
        <v>3933</v>
      </c>
      <c r="G20" s="43">
        <v>20.2</v>
      </c>
      <c r="H20" s="57" t="s">
        <v>40</v>
      </c>
      <c r="I20" s="57"/>
      <c r="J20" s="50">
        <f t="shared" si="1"/>
        <v>79446.599999999991</v>
      </c>
      <c r="K20" s="55"/>
    </row>
    <row r="21" spans="1:11" s="11" customFormat="1" ht="14.45" customHeight="1" x14ac:dyDescent="0.25">
      <c r="A21" s="91" t="s">
        <v>25</v>
      </c>
      <c r="B21" s="91"/>
      <c r="C21" s="92" t="s">
        <v>17</v>
      </c>
      <c r="D21" s="23">
        <v>307</v>
      </c>
      <c r="E21" s="23">
        <v>171</v>
      </c>
      <c r="F21" s="23">
        <f t="shared" si="0"/>
        <v>52497</v>
      </c>
      <c r="G21" s="43">
        <v>20.3</v>
      </c>
      <c r="H21" s="57" t="s">
        <v>53</v>
      </c>
      <c r="I21" s="57"/>
      <c r="J21" s="50">
        <f t="shared" si="1"/>
        <v>1065689.1000000001</v>
      </c>
      <c r="K21" s="55"/>
    </row>
    <row r="22" spans="1:11" s="11" customFormat="1" ht="16.149999999999999" customHeight="1" x14ac:dyDescent="0.25">
      <c r="A22" s="91" t="s">
        <v>28</v>
      </c>
      <c r="B22" s="91"/>
      <c r="C22" s="92"/>
      <c r="D22" s="23">
        <v>101</v>
      </c>
      <c r="E22" s="23">
        <v>171</v>
      </c>
      <c r="F22" s="23">
        <f t="shared" si="0"/>
        <v>17271</v>
      </c>
      <c r="G22" s="43">
        <v>20.3</v>
      </c>
      <c r="H22" s="57" t="s">
        <v>53</v>
      </c>
      <c r="I22" s="57"/>
      <c r="J22" s="50">
        <f t="shared" si="1"/>
        <v>350601.3</v>
      </c>
      <c r="K22" s="55"/>
    </row>
    <row r="23" spans="1:11" s="11" customFormat="1" ht="16.149999999999999" customHeight="1" x14ac:dyDescent="0.25">
      <c r="A23" s="91" t="s">
        <v>29</v>
      </c>
      <c r="B23" s="91"/>
      <c r="C23" s="92"/>
      <c r="D23" s="23">
        <v>24</v>
      </c>
      <c r="E23" s="23">
        <v>171</v>
      </c>
      <c r="F23" s="23">
        <f t="shared" si="0"/>
        <v>4104</v>
      </c>
      <c r="G23" s="43">
        <v>25.3</v>
      </c>
      <c r="H23" s="57" t="s">
        <v>54</v>
      </c>
      <c r="I23" s="57"/>
      <c r="J23" s="50">
        <f t="shared" si="1"/>
        <v>103831.2</v>
      </c>
      <c r="K23" s="55"/>
    </row>
    <row r="24" spans="1:11" s="11" customFormat="1" x14ac:dyDescent="0.25">
      <c r="A24" s="75" t="s">
        <v>10</v>
      </c>
      <c r="B24" s="75"/>
      <c r="C24" s="75"/>
      <c r="D24" s="23">
        <f>SUM(D14:D23)</f>
        <v>1023</v>
      </c>
      <c r="E24" s="23">
        <v>171</v>
      </c>
      <c r="F24" s="42">
        <f t="shared" si="0"/>
        <v>174933</v>
      </c>
      <c r="G24" s="38"/>
      <c r="H24" s="57" t="s">
        <v>11</v>
      </c>
      <c r="I24" s="57"/>
      <c r="J24" s="106">
        <f>SUM(J14:K23)</f>
        <v>3608014.5</v>
      </c>
      <c r="K24" s="107"/>
    </row>
    <row r="25" spans="1:11" s="11" customFormat="1" ht="18.75" customHeight="1" x14ac:dyDescent="0.25">
      <c r="A25" s="113" t="s">
        <v>77</v>
      </c>
      <c r="B25" s="113"/>
      <c r="C25" s="113"/>
      <c r="D25" s="113"/>
      <c r="E25" s="113"/>
      <c r="F25" s="113"/>
      <c r="G25" s="113"/>
      <c r="H25" s="113"/>
      <c r="I25" s="113"/>
      <c r="J25" s="113"/>
      <c r="K25" s="123"/>
    </row>
    <row r="26" spans="1:11" s="11" customFormat="1" ht="18.75" customHeight="1" x14ac:dyDescent="0.25">
      <c r="A26" s="96" t="s">
        <v>22</v>
      </c>
      <c r="B26" s="96"/>
      <c r="C26" s="31" t="s">
        <v>6</v>
      </c>
      <c r="D26" s="44">
        <v>54</v>
      </c>
      <c r="E26" s="23">
        <v>171</v>
      </c>
      <c r="F26" s="23">
        <f>D26*E26</f>
        <v>9234</v>
      </c>
      <c r="G26" s="9">
        <v>20.2</v>
      </c>
      <c r="H26" s="49" t="s">
        <v>41</v>
      </c>
      <c r="I26" s="49"/>
      <c r="J26" s="50">
        <f>F26*G26</f>
        <v>186526.8</v>
      </c>
      <c r="K26" s="55"/>
    </row>
    <row r="27" spans="1:11" s="11" customFormat="1" ht="24.75" customHeight="1" x14ac:dyDescent="0.25">
      <c r="A27" s="76" t="s">
        <v>24</v>
      </c>
      <c r="B27" s="76"/>
      <c r="C27" s="31" t="s">
        <v>23</v>
      </c>
      <c r="D27" s="44">
        <v>54</v>
      </c>
      <c r="E27" s="23">
        <v>171</v>
      </c>
      <c r="F27" s="23">
        <f>D27*E27</f>
        <v>9234</v>
      </c>
      <c r="G27" s="43">
        <v>16.8</v>
      </c>
      <c r="H27" s="49" t="s">
        <v>55</v>
      </c>
      <c r="I27" s="49"/>
      <c r="J27" s="50">
        <f>F27*G27</f>
        <v>155131.20000000001</v>
      </c>
      <c r="K27" s="55"/>
    </row>
    <row r="28" spans="1:11" s="11" customFormat="1" ht="18.75" customHeight="1" x14ac:dyDescent="0.25">
      <c r="A28" s="75" t="s">
        <v>10</v>
      </c>
      <c r="B28" s="75"/>
      <c r="C28" s="75"/>
      <c r="D28" s="23">
        <f>SUM(D26:D27)</f>
        <v>108</v>
      </c>
      <c r="E28" s="23">
        <v>171</v>
      </c>
      <c r="F28" s="23">
        <f>D28*E28</f>
        <v>18468</v>
      </c>
      <c r="G28" s="38"/>
      <c r="H28" s="97" t="s">
        <v>11</v>
      </c>
      <c r="I28" s="97"/>
      <c r="J28" s="106">
        <f>SUM(J26:K27)</f>
        <v>341658</v>
      </c>
      <c r="K28" s="107"/>
    </row>
    <row r="29" spans="1:11" s="11" customFormat="1" ht="15.75" x14ac:dyDescent="0.25">
      <c r="A29" s="128" t="s">
        <v>78</v>
      </c>
      <c r="B29" s="128"/>
      <c r="C29" s="128"/>
      <c r="D29" s="128"/>
      <c r="E29" s="128"/>
      <c r="F29" s="128"/>
      <c r="G29" s="128"/>
      <c r="H29" s="128"/>
      <c r="I29" s="128"/>
      <c r="J29" s="128"/>
      <c r="K29" s="129"/>
    </row>
    <row r="30" spans="1:11" s="11" customFormat="1" ht="19.149999999999999" customHeight="1" x14ac:dyDescent="0.25">
      <c r="A30" s="28" t="s">
        <v>5</v>
      </c>
      <c r="B30" s="29"/>
      <c r="C30" s="31" t="s">
        <v>6</v>
      </c>
      <c r="D30" s="27">
        <v>23</v>
      </c>
      <c r="E30" s="23">
        <v>171</v>
      </c>
      <c r="F30" s="23">
        <f t="shared" ref="F30:F35" si="2">D30*E30</f>
        <v>3933</v>
      </c>
      <c r="G30" s="9">
        <v>20.2</v>
      </c>
      <c r="H30" s="49" t="s">
        <v>41</v>
      </c>
      <c r="I30" s="49"/>
      <c r="J30" s="50">
        <f>F30*G30</f>
        <v>79446.599999999991</v>
      </c>
      <c r="K30" s="55"/>
    </row>
    <row r="31" spans="1:11" s="11" customFormat="1" x14ac:dyDescent="0.25">
      <c r="A31" s="28" t="s">
        <v>7</v>
      </c>
      <c r="B31" s="29"/>
      <c r="C31" s="31" t="s">
        <v>6</v>
      </c>
      <c r="D31" s="27">
        <v>11</v>
      </c>
      <c r="E31" s="23">
        <v>171</v>
      </c>
      <c r="F31" s="23">
        <f t="shared" si="2"/>
        <v>1881</v>
      </c>
      <c r="G31" s="9">
        <v>20.2</v>
      </c>
      <c r="H31" s="49" t="s">
        <v>40</v>
      </c>
      <c r="I31" s="49"/>
      <c r="J31" s="50">
        <f>F31*G31</f>
        <v>37996.199999999997</v>
      </c>
      <c r="K31" s="55"/>
    </row>
    <row r="32" spans="1:11" s="11" customFormat="1" ht="30" x14ac:dyDescent="0.25">
      <c r="A32" s="28" t="s">
        <v>31</v>
      </c>
      <c r="B32" s="29"/>
      <c r="C32" s="28" t="s">
        <v>30</v>
      </c>
      <c r="D32" s="7">
        <v>7</v>
      </c>
      <c r="E32" s="23">
        <v>171</v>
      </c>
      <c r="F32" s="23">
        <f t="shared" si="2"/>
        <v>1197</v>
      </c>
      <c r="G32" s="8">
        <v>34.5</v>
      </c>
      <c r="H32" s="49" t="s">
        <v>39</v>
      </c>
      <c r="I32" s="49"/>
      <c r="J32" s="50">
        <f>F32*G32</f>
        <v>41296.5</v>
      </c>
      <c r="K32" s="55"/>
    </row>
    <row r="33" spans="1:11" s="11" customFormat="1" ht="15.75" customHeight="1" x14ac:dyDescent="0.25">
      <c r="A33" s="12" t="s">
        <v>13</v>
      </c>
      <c r="B33" s="29"/>
      <c r="C33" s="24" t="s">
        <v>30</v>
      </c>
      <c r="D33" s="7">
        <v>1</v>
      </c>
      <c r="E33" s="23">
        <v>171</v>
      </c>
      <c r="F33" s="23">
        <f t="shared" si="2"/>
        <v>171</v>
      </c>
      <c r="G33" s="8">
        <v>34.5</v>
      </c>
      <c r="H33" s="49" t="s">
        <v>39</v>
      </c>
      <c r="I33" s="49"/>
      <c r="J33" s="50">
        <f>F33*G33</f>
        <v>5899.5</v>
      </c>
      <c r="K33" s="55"/>
    </row>
    <row r="34" spans="1:11" s="11" customFormat="1" x14ac:dyDescent="0.25">
      <c r="A34" s="76" t="s">
        <v>10</v>
      </c>
      <c r="B34" s="76"/>
      <c r="C34" s="76"/>
      <c r="D34" s="23">
        <f>SUM(D30:D33)</f>
        <v>42</v>
      </c>
      <c r="E34" s="23">
        <v>171</v>
      </c>
      <c r="F34" s="23">
        <f t="shared" si="2"/>
        <v>7182</v>
      </c>
      <c r="G34" s="26"/>
      <c r="H34" s="77"/>
      <c r="I34" s="77"/>
      <c r="J34" s="78">
        <f>SUM(J30:K33)</f>
        <v>164638.79999999999</v>
      </c>
      <c r="K34" s="101"/>
    </row>
    <row r="35" spans="1:11" x14ac:dyDescent="0.25">
      <c r="A35" s="155" t="s">
        <v>52</v>
      </c>
      <c r="B35" s="156"/>
      <c r="C35" s="157"/>
      <c r="D35" s="149">
        <f>D11+D24+D28+D34</f>
        <v>1397</v>
      </c>
      <c r="E35" s="141">
        <v>171</v>
      </c>
      <c r="F35" s="149">
        <f t="shared" si="2"/>
        <v>238887</v>
      </c>
      <c r="G35" s="150"/>
      <c r="H35" s="151"/>
      <c r="I35" s="152"/>
      <c r="J35" s="153">
        <f>J11+J24+J28+J34</f>
        <v>4976082.8999999994</v>
      </c>
      <c r="K35" s="154"/>
    </row>
    <row r="36" spans="1:11" x14ac:dyDescent="0.25">
      <c r="A36" s="18"/>
      <c r="B36" s="19"/>
      <c r="C36" s="19"/>
      <c r="D36" s="19"/>
      <c r="E36" s="20"/>
      <c r="F36" s="19"/>
      <c r="G36" s="19"/>
      <c r="H36" s="21"/>
      <c r="I36" s="21"/>
      <c r="J36" s="22"/>
      <c r="K36" s="22"/>
    </row>
    <row r="37" spans="1:11" x14ac:dyDescent="0.25">
      <c r="E37" s="1"/>
      <c r="F37"/>
      <c r="G37"/>
    </row>
    <row r="38" spans="1:11" x14ac:dyDescent="0.25">
      <c r="E38" s="1"/>
      <c r="F38"/>
      <c r="G38"/>
    </row>
    <row r="39" spans="1:11" x14ac:dyDescent="0.25">
      <c r="E39" s="1"/>
      <c r="F39"/>
      <c r="G39"/>
    </row>
    <row r="40" spans="1:11" x14ac:dyDescent="0.25">
      <c r="E40" s="1"/>
      <c r="F40"/>
      <c r="G40"/>
    </row>
    <row r="41" spans="1:11" x14ac:dyDescent="0.25">
      <c r="E41" s="1"/>
      <c r="F41"/>
      <c r="G41"/>
    </row>
    <row r="42" spans="1:11" x14ac:dyDescent="0.25">
      <c r="E42" s="1"/>
      <c r="F42"/>
      <c r="G42"/>
    </row>
    <row r="43" spans="1:11" x14ac:dyDescent="0.25">
      <c r="E43" s="1"/>
      <c r="F43"/>
      <c r="G43"/>
    </row>
    <row r="44" spans="1:11" x14ac:dyDescent="0.25">
      <c r="E44" s="1"/>
      <c r="F44"/>
      <c r="G44"/>
    </row>
    <row r="45" spans="1:11" x14ac:dyDescent="0.25">
      <c r="E45" s="1"/>
      <c r="F45"/>
      <c r="G45"/>
    </row>
    <row r="46" spans="1:11" x14ac:dyDescent="0.25">
      <c r="E46" s="1"/>
      <c r="F46"/>
      <c r="G46"/>
    </row>
    <row r="47" spans="1:11" x14ac:dyDescent="0.25">
      <c r="E47" s="1"/>
      <c r="F47"/>
      <c r="G47"/>
    </row>
    <row r="48" spans="1:11" x14ac:dyDescent="0.25">
      <c r="E48" s="1"/>
      <c r="F48"/>
      <c r="G48"/>
    </row>
    <row r="49" spans="5:7" x14ac:dyDescent="0.25">
      <c r="E49" s="1"/>
      <c r="F49"/>
      <c r="G49"/>
    </row>
    <row r="50" spans="5:7" x14ac:dyDescent="0.25">
      <c r="E50" s="1"/>
      <c r="F50"/>
      <c r="G50"/>
    </row>
    <row r="51" spans="5:7" x14ac:dyDescent="0.25">
      <c r="E51" s="1"/>
      <c r="F51"/>
      <c r="G51"/>
    </row>
    <row r="52" spans="5:7" x14ac:dyDescent="0.25">
      <c r="E52" s="1"/>
      <c r="F52"/>
      <c r="G52"/>
    </row>
    <row r="53" spans="5:7" x14ac:dyDescent="0.25">
      <c r="E53" s="1"/>
      <c r="F53"/>
      <c r="G53"/>
    </row>
    <row r="54" spans="5:7" x14ac:dyDescent="0.25">
      <c r="E54" s="1"/>
      <c r="F54"/>
      <c r="G54"/>
    </row>
  </sheetData>
  <mergeCells count="81">
    <mergeCell ref="A34:C34"/>
    <mergeCell ref="H34:I34"/>
    <mergeCell ref="J34:K34"/>
    <mergeCell ref="H31:I31"/>
    <mergeCell ref="J31:K31"/>
    <mergeCell ref="H32:I32"/>
    <mergeCell ref="J32:K32"/>
    <mergeCell ref="H33:I33"/>
    <mergeCell ref="J33:K33"/>
    <mergeCell ref="A35:C35"/>
    <mergeCell ref="H35:I35"/>
    <mergeCell ref="J35:K35"/>
    <mergeCell ref="H30:I30"/>
    <mergeCell ref="J30:K30"/>
    <mergeCell ref="H28:I28"/>
    <mergeCell ref="J28:K28"/>
    <mergeCell ref="A28:C28"/>
    <mergeCell ref="A29:K29"/>
    <mergeCell ref="A27:B27"/>
    <mergeCell ref="H27:I27"/>
    <mergeCell ref="J27:K27"/>
    <mergeCell ref="C18:C20"/>
    <mergeCell ref="A24:C24"/>
    <mergeCell ref="A20:B20"/>
    <mergeCell ref="H20:I20"/>
    <mergeCell ref="J20:K20"/>
    <mergeCell ref="A25:K25"/>
    <mergeCell ref="A26:B26"/>
    <mergeCell ref="H26:I26"/>
    <mergeCell ref="J26:K26"/>
    <mergeCell ref="H24:I24"/>
    <mergeCell ref="J24:K24"/>
    <mergeCell ref="A23:B23"/>
    <mergeCell ref="H23:I23"/>
    <mergeCell ref="J23:K23"/>
    <mergeCell ref="A21:B21"/>
    <mergeCell ref="C21:C23"/>
    <mergeCell ref="H21:I21"/>
    <mergeCell ref="J21:K21"/>
    <mergeCell ref="A22:B22"/>
    <mergeCell ref="H22:I22"/>
    <mergeCell ref="J22:K22"/>
    <mergeCell ref="A14:B14"/>
    <mergeCell ref="H14:I14"/>
    <mergeCell ref="J14:K14"/>
    <mergeCell ref="A15:B15"/>
    <mergeCell ref="H15:I15"/>
    <mergeCell ref="J15:K15"/>
    <mergeCell ref="A18:B18"/>
    <mergeCell ref="H18:I18"/>
    <mergeCell ref="J18:K18"/>
    <mergeCell ref="A19:B19"/>
    <mergeCell ref="H19:I19"/>
    <mergeCell ref="J19:K19"/>
    <mergeCell ref="A16:B16"/>
    <mergeCell ref="H17:I17"/>
    <mergeCell ref="H16:I16"/>
    <mergeCell ref="J16:K16"/>
    <mergeCell ref="A17:B17"/>
    <mergeCell ref="J17:K17"/>
    <mergeCell ref="J11:K11"/>
    <mergeCell ref="A6:K6"/>
    <mergeCell ref="H7:I7"/>
    <mergeCell ref="J7:K7"/>
    <mergeCell ref="H8:I8"/>
    <mergeCell ref="J8:K8"/>
    <mergeCell ref="A12:K13"/>
    <mergeCell ref="A1:K3"/>
    <mergeCell ref="A4:B5"/>
    <mergeCell ref="D4:D5"/>
    <mergeCell ref="E4:E5"/>
    <mergeCell ref="F4:F5"/>
    <mergeCell ref="G4:G5"/>
    <mergeCell ref="H4:I5"/>
    <mergeCell ref="J4:K5"/>
    <mergeCell ref="H9:I9"/>
    <mergeCell ref="J9:K9"/>
    <mergeCell ref="H10:I10"/>
    <mergeCell ref="J10:K10"/>
    <mergeCell ref="A11:C11"/>
    <mergeCell ref="H11:I11"/>
  </mergeCells>
  <pageMargins left="0.5" right="0.38" top="0.4" bottom="0.25" header="0.31496062992125984" footer="0.31496062992125984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M48"/>
  <sheetViews>
    <sheetView topLeftCell="A7" workbookViewId="0">
      <selection activeCell="A30" sqref="A30:K30"/>
    </sheetView>
  </sheetViews>
  <sheetFormatPr defaultRowHeight="15" x14ac:dyDescent="0.25"/>
  <cols>
    <col min="1" max="1" width="16.5703125" style="5" customWidth="1"/>
    <col min="2" max="2" width="0.140625" customWidth="1"/>
    <col min="3" max="3" width="14.140625" customWidth="1"/>
    <col min="4" max="4" width="10.42578125" customWidth="1"/>
    <col min="5" max="5" width="7.42578125" style="6" customWidth="1"/>
    <col min="6" max="6" width="7.28515625" style="1" customWidth="1"/>
    <col min="7" max="7" width="6.42578125" style="2" customWidth="1"/>
    <col min="9" max="9" width="3.42578125" customWidth="1"/>
    <col min="11" max="11" width="6.5703125" customWidth="1"/>
  </cols>
  <sheetData>
    <row r="1" spans="1:11" x14ac:dyDescent="0.25">
      <c r="A1" s="58" t="s">
        <v>33</v>
      </c>
      <c r="B1" s="59"/>
      <c r="C1" s="59"/>
      <c r="D1" s="59"/>
      <c r="E1" s="59"/>
      <c r="F1" s="59"/>
      <c r="G1" s="59"/>
      <c r="H1" s="59"/>
      <c r="I1" s="59"/>
      <c r="J1" s="59"/>
      <c r="K1" s="59"/>
    </row>
    <row r="2" spans="1:11" x14ac:dyDescent="0.25">
      <c r="A2" s="59"/>
      <c r="B2" s="59"/>
      <c r="C2" s="59"/>
      <c r="D2" s="59"/>
      <c r="E2" s="59"/>
      <c r="F2" s="59"/>
      <c r="G2" s="59"/>
      <c r="H2" s="59"/>
      <c r="I2" s="59"/>
      <c r="J2" s="59"/>
      <c r="K2" s="59"/>
    </row>
    <row r="3" spans="1:11" ht="15.75" thickBot="1" x14ac:dyDescent="0.3">
      <c r="A3" s="59"/>
      <c r="B3" s="59"/>
      <c r="C3" s="59"/>
      <c r="D3" s="59"/>
      <c r="E3" s="59"/>
      <c r="F3" s="59"/>
      <c r="G3" s="59"/>
      <c r="H3" s="59"/>
      <c r="I3" s="59"/>
      <c r="J3" s="59"/>
      <c r="K3" s="59"/>
    </row>
    <row r="4" spans="1:11" s="10" customFormat="1" ht="28.15" customHeight="1" x14ac:dyDescent="0.25">
      <c r="A4" s="60" t="s">
        <v>0</v>
      </c>
      <c r="B4" s="61"/>
      <c r="C4" s="3" t="s">
        <v>1</v>
      </c>
      <c r="D4" s="64" t="s">
        <v>34</v>
      </c>
      <c r="E4" s="66" t="s">
        <v>35</v>
      </c>
      <c r="F4" s="68" t="s">
        <v>2</v>
      </c>
      <c r="G4" s="61"/>
      <c r="H4" s="60" t="s">
        <v>3</v>
      </c>
      <c r="I4" s="70"/>
      <c r="J4" s="60" t="s">
        <v>4</v>
      </c>
      <c r="K4" s="61"/>
    </row>
    <row r="5" spans="1:11" s="10" customFormat="1" ht="27.6" customHeight="1" thickBot="1" x14ac:dyDescent="0.3">
      <c r="A5" s="62"/>
      <c r="B5" s="63"/>
      <c r="C5" s="4" t="s">
        <v>47</v>
      </c>
      <c r="D5" s="65"/>
      <c r="E5" s="67"/>
      <c r="F5" s="69"/>
      <c r="G5" s="63"/>
      <c r="H5" s="62"/>
      <c r="I5" s="71"/>
      <c r="J5" s="62"/>
      <c r="K5" s="63"/>
    </row>
    <row r="6" spans="1:11" s="11" customFormat="1" ht="15.6" customHeight="1" x14ac:dyDescent="0.25">
      <c r="A6" s="113" t="s">
        <v>74</v>
      </c>
      <c r="B6" s="113"/>
      <c r="C6" s="113"/>
      <c r="D6" s="113"/>
      <c r="E6" s="113"/>
      <c r="F6" s="113"/>
      <c r="G6" s="113"/>
      <c r="H6" s="113"/>
      <c r="I6" s="113"/>
      <c r="J6" s="113"/>
      <c r="K6" s="123"/>
    </row>
    <row r="7" spans="1:11" s="11" customFormat="1" ht="16.149999999999999" customHeight="1" x14ac:dyDescent="0.25">
      <c r="A7" s="74" t="s">
        <v>5</v>
      </c>
      <c r="B7" s="74"/>
      <c r="C7" s="31" t="s">
        <v>6</v>
      </c>
      <c r="D7" s="47">
        <v>387</v>
      </c>
      <c r="E7" s="23">
        <v>171</v>
      </c>
      <c r="F7" s="23">
        <f>D7*E7</f>
        <v>66177</v>
      </c>
      <c r="G7" s="9">
        <v>20.2</v>
      </c>
      <c r="H7" s="49" t="s">
        <v>41</v>
      </c>
      <c r="I7" s="49"/>
      <c r="J7" s="50">
        <f>F7*G7</f>
        <v>1336775.3999999999</v>
      </c>
      <c r="K7" s="55"/>
    </row>
    <row r="8" spans="1:11" s="11" customFormat="1" ht="16.149999999999999" customHeight="1" x14ac:dyDescent="0.25">
      <c r="A8" s="74" t="s">
        <v>7</v>
      </c>
      <c r="B8" s="74"/>
      <c r="C8" s="31" t="s">
        <v>6</v>
      </c>
      <c r="D8" s="23">
        <v>60</v>
      </c>
      <c r="E8" s="23">
        <v>171</v>
      </c>
      <c r="F8" s="23">
        <f>D8*E8</f>
        <v>10260</v>
      </c>
      <c r="G8" s="9">
        <v>20.2</v>
      </c>
      <c r="H8" s="49" t="s">
        <v>40</v>
      </c>
      <c r="I8" s="49"/>
      <c r="J8" s="50">
        <f>F8*G8</f>
        <v>207252</v>
      </c>
      <c r="K8" s="55"/>
    </row>
    <row r="9" spans="1:11" s="11" customFormat="1" ht="26.45" customHeight="1" x14ac:dyDescent="0.25">
      <c r="A9" s="76" t="s">
        <v>12</v>
      </c>
      <c r="B9" s="76"/>
      <c r="C9" s="31" t="s">
        <v>9</v>
      </c>
      <c r="D9" s="23">
        <v>70</v>
      </c>
      <c r="E9" s="23">
        <v>171</v>
      </c>
      <c r="F9" s="23">
        <f>D9*E9</f>
        <v>11970</v>
      </c>
      <c r="G9" s="8">
        <v>34.5</v>
      </c>
      <c r="H9" s="49" t="s">
        <v>39</v>
      </c>
      <c r="I9" s="49"/>
      <c r="J9" s="50">
        <f>F9*G9</f>
        <v>412965</v>
      </c>
      <c r="K9" s="55"/>
    </row>
    <row r="10" spans="1:11" s="11" customFormat="1" ht="16.5" customHeight="1" x14ac:dyDescent="0.25">
      <c r="A10" s="75" t="s">
        <v>10</v>
      </c>
      <c r="B10" s="75"/>
      <c r="C10" s="75"/>
      <c r="D10" s="23">
        <f>SUM(D7:D9)</f>
        <v>517</v>
      </c>
      <c r="E10" s="23">
        <v>171</v>
      </c>
      <c r="F10" s="23">
        <f t="shared" ref="F10" si="0">D10*E10</f>
        <v>88407</v>
      </c>
      <c r="G10" s="41"/>
      <c r="H10" s="49" t="s">
        <v>11</v>
      </c>
      <c r="I10" s="49"/>
      <c r="J10" s="106">
        <f>SUM(J7:K9)</f>
        <v>1956992.4</v>
      </c>
      <c r="K10" s="107"/>
    </row>
    <row r="11" spans="1:11" s="11" customFormat="1" ht="15.75" x14ac:dyDescent="0.25">
      <c r="A11" s="128" t="s">
        <v>75</v>
      </c>
      <c r="B11" s="128"/>
      <c r="C11" s="128"/>
      <c r="D11" s="128"/>
      <c r="E11" s="128"/>
      <c r="F11" s="128"/>
      <c r="G11" s="128"/>
      <c r="H11" s="128"/>
      <c r="I11" s="128"/>
      <c r="J11" s="128"/>
      <c r="K11" s="129"/>
    </row>
    <row r="12" spans="1:11" s="11" customFormat="1" ht="19.149999999999999" customHeight="1" x14ac:dyDescent="0.25">
      <c r="A12" s="28" t="s">
        <v>5</v>
      </c>
      <c r="B12" s="29"/>
      <c r="C12" s="31" t="s">
        <v>6</v>
      </c>
      <c r="D12" s="27">
        <v>136</v>
      </c>
      <c r="E12" s="23">
        <v>171</v>
      </c>
      <c r="F12" s="23">
        <f t="shared" ref="F12:F15" si="1">D12*E12</f>
        <v>23256</v>
      </c>
      <c r="G12" s="9">
        <v>20.2</v>
      </c>
      <c r="H12" s="49" t="s">
        <v>41</v>
      </c>
      <c r="I12" s="49"/>
      <c r="J12" s="50">
        <f>F12*G12</f>
        <v>469771.2</v>
      </c>
      <c r="K12" s="55"/>
    </row>
    <row r="13" spans="1:11" s="11" customFormat="1" ht="15.75" customHeight="1" x14ac:dyDescent="0.25">
      <c r="A13" s="28" t="s">
        <v>7</v>
      </c>
      <c r="B13" s="29"/>
      <c r="C13" s="31" t="s">
        <v>6</v>
      </c>
      <c r="D13" s="27">
        <v>36</v>
      </c>
      <c r="E13" s="23">
        <v>171</v>
      </c>
      <c r="F13" s="23">
        <f t="shared" si="1"/>
        <v>6156</v>
      </c>
      <c r="G13" s="9">
        <v>20.2</v>
      </c>
      <c r="H13" s="49" t="s">
        <v>40</v>
      </c>
      <c r="I13" s="49"/>
      <c r="J13" s="50">
        <f>F13*G13</f>
        <v>124351.2</v>
      </c>
      <c r="K13" s="55"/>
    </row>
    <row r="14" spans="1:11" s="11" customFormat="1" ht="30" x14ac:dyDescent="0.25">
      <c r="A14" s="28" t="s">
        <v>31</v>
      </c>
      <c r="B14" s="29"/>
      <c r="C14" s="28" t="s">
        <v>30</v>
      </c>
      <c r="D14" s="7">
        <v>34</v>
      </c>
      <c r="E14" s="23">
        <v>171</v>
      </c>
      <c r="F14" s="23">
        <f t="shared" si="1"/>
        <v>5814</v>
      </c>
      <c r="G14" s="8">
        <v>34.5</v>
      </c>
      <c r="H14" s="49" t="s">
        <v>39</v>
      </c>
      <c r="I14" s="49"/>
      <c r="J14" s="50">
        <f>F14*G14</f>
        <v>200583</v>
      </c>
      <c r="K14" s="55"/>
    </row>
    <row r="15" spans="1:11" s="11" customFormat="1" x14ac:dyDescent="0.25">
      <c r="A15" s="76" t="s">
        <v>10</v>
      </c>
      <c r="B15" s="76"/>
      <c r="C15" s="76"/>
      <c r="D15" s="23">
        <f>SUM(D12:D14)</f>
        <v>206</v>
      </c>
      <c r="E15" s="23">
        <v>171</v>
      </c>
      <c r="F15" s="23">
        <f t="shared" si="1"/>
        <v>35226</v>
      </c>
      <c r="G15" s="26"/>
      <c r="H15" s="77"/>
      <c r="I15" s="77"/>
      <c r="J15" s="78">
        <f>SUM(J12:K14)</f>
        <v>794705.4</v>
      </c>
      <c r="K15" s="101"/>
    </row>
    <row r="16" spans="1:11" s="11" customFormat="1" ht="15.6" customHeight="1" x14ac:dyDescent="0.25">
      <c r="A16" s="130" t="s">
        <v>63</v>
      </c>
      <c r="B16" s="131"/>
      <c r="C16" s="131"/>
      <c r="D16" s="131"/>
      <c r="E16" s="131"/>
      <c r="F16" s="131"/>
      <c r="G16" s="131"/>
      <c r="H16" s="131"/>
      <c r="I16" s="131"/>
      <c r="J16" s="131"/>
      <c r="K16" s="131"/>
    </row>
    <row r="17" spans="1:13" s="11" customFormat="1" ht="15.75" customHeight="1" x14ac:dyDescent="0.25">
      <c r="A17" s="35" t="s">
        <v>5</v>
      </c>
      <c r="B17" s="24"/>
      <c r="C17" s="24" t="s">
        <v>6</v>
      </c>
      <c r="D17" s="34">
        <v>242</v>
      </c>
      <c r="E17" s="23">
        <v>171</v>
      </c>
      <c r="F17" s="23">
        <f t="shared" ref="F17:F19" si="2">D17*E17</f>
        <v>41382</v>
      </c>
      <c r="G17" s="9">
        <v>20.2</v>
      </c>
      <c r="H17" s="49" t="s">
        <v>41</v>
      </c>
      <c r="I17" s="49"/>
      <c r="J17" s="50">
        <f>F17*G17</f>
        <v>835916.4</v>
      </c>
      <c r="K17" s="55"/>
    </row>
    <row r="18" spans="1:13" s="11" customFormat="1" ht="26.25" x14ac:dyDescent="0.25">
      <c r="A18" s="24" t="s">
        <v>20</v>
      </c>
      <c r="B18" s="24"/>
      <c r="C18" s="24" t="s">
        <v>30</v>
      </c>
      <c r="D18" s="34">
        <v>55</v>
      </c>
      <c r="E18" s="23">
        <v>171</v>
      </c>
      <c r="F18" s="23">
        <f t="shared" si="2"/>
        <v>9405</v>
      </c>
      <c r="G18" s="8">
        <v>34.5</v>
      </c>
      <c r="H18" s="49" t="s">
        <v>39</v>
      </c>
      <c r="I18" s="49"/>
      <c r="J18" s="50">
        <f>F18*G18</f>
        <v>324472.5</v>
      </c>
      <c r="K18" s="55"/>
    </row>
    <row r="19" spans="1:13" s="11" customFormat="1" x14ac:dyDescent="0.25">
      <c r="A19" s="76" t="s">
        <v>10</v>
      </c>
      <c r="B19" s="76"/>
      <c r="C19" s="76"/>
      <c r="D19" s="23">
        <f>SUM(D17:D18)</f>
        <v>297</v>
      </c>
      <c r="E19" s="23">
        <v>171</v>
      </c>
      <c r="F19" s="23">
        <f t="shared" si="2"/>
        <v>50787</v>
      </c>
      <c r="G19" s="32"/>
      <c r="H19" s="49"/>
      <c r="I19" s="49"/>
      <c r="J19" s="132">
        <f>SUM(J17:K18)</f>
        <v>1160388.8999999999</v>
      </c>
      <c r="K19" s="133"/>
    </row>
    <row r="20" spans="1:13" s="11" customFormat="1" ht="15.75" x14ac:dyDescent="0.25">
      <c r="A20" s="129" t="s">
        <v>76</v>
      </c>
      <c r="B20" s="134"/>
      <c r="C20" s="134"/>
      <c r="D20" s="134"/>
      <c r="E20" s="134"/>
      <c r="F20" s="134"/>
      <c r="G20" s="134"/>
      <c r="H20" s="134"/>
      <c r="I20" s="134"/>
      <c r="J20" s="134"/>
      <c r="K20" s="134"/>
    </row>
    <row r="21" spans="1:13" s="11" customFormat="1" x14ac:dyDescent="0.25">
      <c r="A21" s="74" t="s">
        <v>37</v>
      </c>
      <c r="B21" s="74"/>
      <c r="C21" s="31" t="s">
        <v>6</v>
      </c>
      <c r="D21" s="34">
        <v>59</v>
      </c>
      <c r="E21" s="23">
        <v>167</v>
      </c>
      <c r="F21" s="23">
        <f t="shared" ref="F21:F29" si="3">D21*E21</f>
        <v>9853</v>
      </c>
      <c r="G21" s="32">
        <v>10</v>
      </c>
      <c r="H21" s="49" t="s">
        <v>43</v>
      </c>
      <c r="I21" s="49"/>
      <c r="J21" s="50">
        <f t="shared" ref="J21:J28" si="4">F21*G21</f>
        <v>98530</v>
      </c>
      <c r="K21" s="55"/>
    </row>
    <row r="22" spans="1:13" s="11" customFormat="1" x14ac:dyDescent="0.25">
      <c r="A22" s="74" t="s">
        <v>37</v>
      </c>
      <c r="B22" s="74"/>
      <c r="C22" s="31" t="s">
        <v>45</v>
      </c>
      <c r="D22" s="34">
        <v>59</v>
      </c>
      <c r="E22" s="23">
        <v>167</v>
      </c>
      <c r="F22" s="23">
        <f t="shared" si="3"/>
        <v>9853</v>
      </c>
      <c r="G22" s="32">
        <v>4</v>
      </c>
      <c r="H22" s="85" t="s">
        <v>46</v>
      </c>
      <c r="I22" s="86"/>
      <c r="J22" s="55">
        <f t="shared" si="4"/>
        <v>39412</v>
      </c>
      <c r="K22" s="84"/>
    </row>
    <row r="23" spans="1:13" s="11" customFormat="1" x14ac:dyDescent="0.25">
      <c r="A23" s="76" t="s">
        <v>38</v>
      </c>
      <c r="B23" s="76"/>
      <c r="C23" s="31" t="s">
        <v>23</v>
      </c>
      <c r="D23" s="34">
        <v>59</v>
      </c>
      <c r="E23" s="23">
        <v>167</v>
      </c>
      <c r="F23" s="23">
        <f t="shared" si="3"/>
        <v>9853</v>
      </c>
      <c r="G23" s="32">
        <v>18.7</v>
      </c>
      <c r="H23" s="49" t="s">
        <v>44</v>
      </c>
      <c r="I23" s="49"/>
      <c r="J23" s="50">
        <f t="shared" si="4"/>
        <v>184251.1</v>
      </c>
      <c r="K23" s="55"/>
    </row>
    <row r="24" spans="1:13" s="11" customFormat="1" x14ac:dyDescent="0.25">
      <c r="A24" s="76" t="s">
        <v>37</v>
      </c>
      <c r="B24" s="76"/>
      <c r="C24" s="31" t="s">
        <v>19</v>
      </c>
      <c r="D24" s="34">
        <v>59</v>
      </c>
      <c r="E24" s="23">
        <v>167</v>
      </c>
      <c r="F24" s="23">
        <f t="shared" si="3"/>
        <v>9853</v>
      </c>
      <c r="G24" s="32">
        <v>4</v>
      </c>
      <c r="H24" s="85" t="s">
        <v>46</v>
      </c>
      <c r="I24" s="86"/>
      <c r="J24" s="50">
        <f t="shared" si="4"/>
        <v>39412</v>
      </c>
      <c r="K24" s="55"/>
    </row>
    <row r="25" spans="1:13" s="11" customFormat="1" x14ac:dyDescent="0.25">
      <c r="A25" s="24" t="s">
        <v>37</v>
      </c>
      <c r="B25" s="24"/>
      <c r="C25" s="31" t="s">
        <v>49</v>
      </c>
      <c r="D25" s="34">
        <v>59</v>
      </c>
      <c r="E25" s="23">
        <v>167</v>
      </c>
      <c r="F25" s="23">
        <f t="shared" si="3"/>
        <v>9853</v>
      </c>
      <c r="G25" s="32">
        <v>8</v>
      </c>
      <c r="H25" s="85" t="s">
        <v>43</v>
      </c>
      <c r="I25" s="86"/>
      <c r="J25" s="55">
        <f t="shared" si="4"/>
        <v>78824</v>
      </c>
      <c r="K25" s="84"/>
    </row>
    <row r="26" spans="1:13" s="11" customFormat="1" x14ac:dyDescent="0.25">
      <c r="A26" s="24"/>
      <c r="B26" s="24"/>
      <c r="C26" s="31"/>
      <c r="D26" s="34"/>
      <c r="E26" s="23"/>
      <c r="F26" s="23"/>
      <c r="G26" s="32"/>
      <c r="H26" s="40"/>
      <c r="I26" s="45"/>
      <c r="J26" s="55">
        <f>SUM(J21:K25)</f>
        <v>440429.1</v>
      </c>
      <c r="K26" s="56"/>
    </row>
    <row r="27" spans="1:13" s="11" customFormat="1" ht="15" customHeight="1" x14ac:dyDescent="0.25">
      <c r="A27" s="74" t="s">
        <v>5</v>
      </c>
      <c r="B27" s="74"/>
      <c r="C27" s="31" t="s">
        <v>6</v>
      </c>
      <c r="D27" s="34">
        <v>89</v>
      </c>
      <c r="E27" s="23">
        <v>171</v>
      </c>
      <c r="F27" s="23">
        <f t="shared" si="3"/>
        <v>15219</v>
      </c>
      <c r="G27" s="9">
        <v>20.2</v>
      </c>
      <c r="H27" s="49" t="s">
        <v>41</v>
      </c>
      <c r="I27" s="49"/>
      <c r="J27" s="50">
        <f t="shared" si="4"/>
        <v>307423.8</v>
      </c>
      <c r="K27" s="55"/>
    </row>
    <row r="28" spans="1:13" s="11" customFormat="1" ht="15.75" customHeight="1" x14ac:dyDescent="0.25">
      <c r="A28" s="76" t="s">
        <v>20</v>
      </c>
      <c r="B28" s="76"/>
      <c r="C28" s="31" t="s">
        <v>21</v>
      </c>
      <c r="D28" s="34">
        <v>10</v>
      </c>
      <c r="E28" s="23">
        <v>171</v>
      </c>
      <c r="F28" s="23">
        <f t="shared" si="3"/>
        <v>1710</v>
      </c>
      <c r="G28" s="8">
        <v>34.5</v>
      </c>
      <c r="H28" s="49" t="s">
        <v>39</v>
      </c>
      <c r="I28" s="49"/>
      <c r="J28" s="50">
        <f t="shared" si="4"/>
        <v>58995</v>
      </c>
      <c r="K28" s="55"/>
    </row>
    <row r="29" spans="1:13" s="11" customFormat="1" ht="15.75" customHeight="1" x14ac:dyDescent="0.25">
      <c r="A29" s="24" t="s">
        <v>10</v>
      </c>
      <c r="B29" s="24"/>
      <c r="C29" s="31"/>
      <c r="D29" s="23">
        <f>SUM(D21:D28)</f>
        <v>394</v>
      </c>
      <c r="E29" s="23">
        <v>171</v>
      </c>
      <c r="F29" s="23">
        <f t="shared" si="3"/>
        <v>67374</v>
      </c>
      <c r="G29" s="32"/>
      <c r="H29" s="85"/>
      <c r="I29" s="86"/>
      <c r="J29" s="135">
        <f>SUM(J27:K28)</f>
        <v>366418.8</v>
      </c>
      <c r="K29" s="136"/>
      <c r="L29" s="98"/>
      <c r="M29" s="98"/>
    </row>
    <row r="30" spans="1:13" x14ac:dyDescent="0.25">
      <c r="A30" s="155" t="s">
        <v>52</v>
      </c>
      <c r="B30" s="156"/>
      <c r="C30" s="157"/>
      <c r="D30" s="149">
        <f>D10+D15+D19+D29</f>
        <v>1414</v>
      </c>
      <c r="E30" s="141">
        <v>171</v>
      </c>
      <c r="F30" s="149">
        <f>F10+F15+F19+F29</f>
        <v>241794</v>
      </c>
      <c r="G30" s="150"/>
      <c r="H30" s="151"/>
      <c r="I30" s="152"/>
      <c r="J30" s="153">
        <f>J10+J15+J19+J29+J26</f>
        <v>4718934.5999999996</v>
      </c>
      <c r="K30" s="154"/>
    </row>
    <row r="31" spans="1:13" x14ac:dyDescent="0.25">
      <c r="E31" s="1"/>
      <c r="F31"/>
      <c r="G31"/>
    </row>
    <row r="32" spans="1:13" x14ac:dyDescent="0.25">
      <c r="E32" s="1"/>
      <c r="F32"/>
      <c r="G32"/>
    </row>
    <row r="33" spans="5:7" x14ac:dyDescent="0.25">
      <c r="E33" s="1"/>
      <c r="F33"/>
      <c r="G33"/>
    </row>
    <row r="34" spans="5:7" x14ac:dyDescent="0.25">
      <c r="E34" s="1"/>
      <c r="F34"/>
      <c r="G34"/>
    </row>
    <row r="35" spans="5:7" x14ac:dyDescent="0.25">
      <c r="E35" s="1"/>
      <c r="F35"/>
      <c r="G35"/>
    </row>
    <row r="36" spans="5:7" x14ac:dyDescent="0.25">
      <c r="E36" s="1"/>
      <c r="F36"/>
      <c r="G36"/>
    </row>
    <row r="37" spans="5:7" x14ac:dyDescent="0.25">
      <c r="E37" s="1"/>
      <c r="F37"/>
      <c r="G37"/>
    </row>
    <row r="38" spans="5:7" x14ac:dyDescent="0.25">
      <c r="E38" s="1"/>
      <c r="F38"/>
      <c r="G38"/>
    </row>
    <row r="39" spans="5:7" x14ac:dyDescent="0.25">
      <c r="E39" s="1"/>
      <c r="F39"/>
      <c r="G39"/>
    </row>
    <row r="40" spans="5:7" x14ac:dyDescent="0.25">
      <c r="E40" s="1"/>
      <c r="F40"/>
      <c r="G40"/>
    </row>
    <row r="41" spans="5:7" x14ac:dyDescent="0.25">
      <c r="E41" s="1"/>
      <c r="F41"/>
      <c r="G41"/>
    </row>
    <row r="42" spans="5:7" x14ac:dyDescent="0.25">
      <c r="E42" s="1"/>
      <c r="F42"/>
      <c r="G42"/>
    </row>
    <row r="43" spans="5:7" x14ac:dyDescent="0.25">
      <c r="E43" s="1"/>
      <c r="F43"/>
      <c r="G43"/>
    </row>
    <row r="44" spans="5:7" x14ac:dyDescent="0.25">
      <c r="E44" s="1"/>
      <c r="F44"/>
      <c r="G44"/>
    </row>
    <row r="45" spans="5:7" x14ac:dyDescent="0.25">
      <c r="E45" s="1"/>
      <c r="F45"/>
      <c r="G45"/>
    </row>
    <row r="46" spans="5:7" x14ac:dyDescent="0.25">
      <c r="E46" s="1"/>
      <c r="F46"/>
      <c r="G46"/>
    </row>
    <row r="47" spans="5:7" x14ac:dyDescent="0.25">
      <c r="E47" s="1"/>
      <c r="F47"/>
      <c r="G47"/>
    </row>
    <row r="48" spans="5:7" x14ac:dyDescent="0.25">
      <c r="E48" s="1"/>
      <c r="F48"/>
      <c r="G48"/>
    </row>
  </sheetData>
  <mergeCells count="67">
    <mergeCell ref="J26:K26"/>
    <mergeCell ref="L29:M29"/>
    <mergeCell ref="H29:I29"/>
    <mergeCell ref="J29:K29"/>
    <mergeCell ref="A27:B27"/>
    <mergeCell ref="H27:I27"/>
    <mergeCell ref="J27:K27"/>
    <mergeCell ref="A28:B28"/>
    <mergeCell ref="H28:I28"/>
    <mergeCell ref="J28:K28"/>
    <mergeCell ref="H30:I30"/>
    <mergeCell ref="J30:K30"/>
    <mergeCell ref="A15:C15"/>
    <mergeCell ref="H15:I15"/>
    <mergeCell ref="J15:K15"/>
    <mergeCell ref="A30:C30"/>
    <mergeCell ref="H18:I18"/>
    <mergeCell ref="J18:K18"/>
    <mergeCell ref="A19:C19"/>
    <mergeCell ref="H19:I19"/>
    <mergeCell ref="J19:K19"/>
    <mergeCell ref="H25:I25"/>
    <mergeCell ref="J25:K25"/>
    <mergeCell ref="H22:I22"/>
    <mergeCell ref="A11:K11"/>
    <mergeCell ref="H12:I12"/>
    <mergeCell ref="J12:K12"/>
    <mergeCell ref="A16:K16"/>
    <mergeCell ref="H17:I17"/>
    <mergeCell ref="J17:K17"/>
    <mergeCell ref="H13:I13"/>
    <mergeCell ref="J13:K13"/>
    <mergeCell ref="H14:I14"/>
    <mergeCell ref="J14:K14"/>
    <mergeCell ref="A10:C10"/>
    <mergeCell ref="H10:I10"/>
    <mergeCell ref="J10:K10"/>
    <mergeCell ref="A9:B9"/>
    <mergeCell ref="H9:I9"/>
    <mergeCell ref="J9:K9"/>
    <mergeCell ref="A6:K6"/>
    <mergeCell ref="A7:B7"/>
    <mergeCell ref="H7:I7"/>
    <mergeCell ref="J7:K7"/>
    <mergeCell ref="A8:B8"/>
    <mergeCell ref="H8:I8"/>
    <mergeCell ref="J8:K8"/>
    <mergeCell ref="A23:B23"/>
    <mergeCell ref="A24:B24"/>
    <mergeCell ref="A22:B22"/>
    <mergeCell ref="A20:K20"/>
    <mergeCell ref="H21:I21"/>
    <mergeCell ref="J21:K21"/>
    <mergeCell ref="A21:B21"/>
    <mergeCell ref="J22:K22"/>
    <mergeCell ref="H23:I23"/>
    <mergeCell ref="J23:K23"/>
    <mergeCell ref="H24:I24"/>
    <mergeCell ref="J24:K24"/>
    <mergeCell ref="A1:K3"/>
    <mergeCell ref="A4:B5"/>
    <mergeCell ref="D4:D5"/>
    <mergeCell ref="E4:E5"/>
    <mergeCell ref="F4:F5"/>
    <mergeCell ref="G4:G5"/>
    <mergeCell ref="H4:I5"/>
    <mergeCell ref="J4:K5"/>
  </mergeCells>
  <pageMargins left="0.5" right="0.38" top="0.4" bottom="0.25" header="0.31496062992125984" footer="0.31496062992125984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K44"/>
  <sheetViews>
    <sheetView workbookViewId="0">
      <selection activeCell="A25" sqref="A25:K25"/>
    </sheetView>
  </sheetViews>
  <sheetFormatPr defaultRowHeight="15" x14ac:dyDescent="0.25"/>
  <cols>
    <col min="1" max="1" width="16.5703125" style="5" customWidth="1"/>
    <col min="2" max="2" width="0.140625" customWidth="1"/>
    <col min="3" max="3" width="14.140625" customWidth="1"/>
    <col min="4" max="4" width="9.7109375" customWidth="1"/>
    <col min="5" max="5" width="7.42578125" style="6" customWidth="1"/>
    <col min="6" max="6" width="8.7109375" style="1" customWidth="1"/>
    <col min="7" max="7" width="9.140625" style="2"/>
    <col min="9" max="9" width="3.42578125" customWidth="1"/>
    <col min="11" max="11" width="4.85546875" customWidth="1"/>
  </cols>
  <sheetData>
    <row r="1" spans="1:11" x14ac:dyDescent="0.25">
      <c r="A1" s="58" t="s">
        <v>33</v>
      </c>
      <c r="B1" s="59"/>
      <c r="C1" s="59"/>
      <c r="D1" s="59"/>
      <c r="E1" s="59"/>
      <c r="F1" s="59"/>
      <c r="G1" s="59"/>
      <c r="H1" s="59"/>
      <c r="I1" s="59"/>
      <c r="J1" s="59"/>
      <c r="K1" s="59"/>
    </row>
    <row r="2" spans="1:11" x14ac:dyDescent="0.25">
      <c r="A2" s="59"/>
      <c r="B2" s="59"/>
      <c r="C2" s="59"/>
      <c r="D2" s="59"/>
      <c r="E2" s="59"/>
      <c r="F2" s="59"/>
      <c r="G2" s="59"/>
      <c r="H2" s="59"/>
      <c r="I2" s="59"/>
      <c r="J2" s="59"/>
      <c r="K2" s="59"/>
    </row>
    <row r="3" spans="1:11" ht="15.75" thickBot="1" x14ac:dyDescent="0.3">
      <c r="A3" s="59"/>
      <c r="B3" s="59"/>
      <c r="C3" s="59"/>
      <c r="D3" s="59"/>
      <c r="E3" s="59"/>
      <c r="F3" s="59"/>
      <c r="G3" s="59"/>
      <c r="H3" s="59"/>
      <c r="I3" s="59"/>
      <c r="J3" s="59"/>
      <c r="K3" s="59"/>
    </row>
    <row r="4" spans="1:11" s="10" customFormat="1" ht="28.15" customHeight="1" x14ac:dyDescent="0.25">
      <c r="A4" s="60" t="s">
        <v>0</v>
      </c>
      <c r="B4" s="61"/>
      <c r="C4" s="3" t="s">
        <v>1</v>
      </c>
      <c r="D4" s="64" t="s">
        <v>34</v>
      </c>
      <c r="E4" s="66" t="s">
        <v>35</v>
      </c>
      <c r="F4" s="68" t="s">
        <v>2</v>
      </c>
      <c r="G4" s="61"/>
      <c r="H4" s="60" t="s">
        <v>3</v>
      </c>
      <c r="I4" s="70"/>
      <c r="J4" s="60" t="s">
        <v>4</v>
      </c>
      <c r="K4" s="61"/>
    </row>
    <row r="5" spans="1:11" s="10" customFormat="1" ht="27.6" customHeight="1" thickBot="1" x14ac:dyDescent="0.3">
      <c r="A5" s="62"/>
      <c r="B5" s="63"/>
      <c r="C5" s="4" t="s">
        <v>47</v>
      </c>
      <c r="D5" s="65"/>
      <c r="E5" s="67"/>
      <c r="F5" s="69"/>
      <c r="G5" s="63"/>
      <c r="H5" s="62"/>
      <c r="I5" s="71"/>
      <c r="J5" s="62"/>
      <c r="K5" s="63"/>
    </row>
    <row r="6" spans="1:11" s="11" customFormat="1" ht="15.6" customHeight="1" x14ac:dyDescent="0.25">
      <c r="A6" s="108" t="s">
        <v>59</v>
      </c>
      <c r="B6" s="108"/>
      <c r="C6" s="108"/>
      <c r="D6" s="108"/>
      <c r="E6" s="108"/>
      <c r="F6" s="108"/>
      <c r="G6" s="108"/>
      <c r="H6" s="108"/>
      <c r="I6" s="108"/>
      <c r="J6" s="108"/>
      <c r="K6" s="109"/>
    </row>
    <row r="7" spans="1:11" s="11" customFormat="1" ht="15.75" customHeight="1" x14ac:dyDescent="0.25">
      <c r="A7" s="74" t="s">
        <v>14</v>
      </c>
      <c r="B7" s="74"/>
      <c r="C7" s="31" t="s">
        <v>6</v>
      </c>
      <c r="D7" s="23">
        <v>99</v>
      </c>
      <c r="E7" s="23">
        <v>171</v>
      </c>
      <c r="F7" s="23">
        <f t="shared" ref="F7:F10" si="0">D7*E7</f>
        <v>16929</v>
      </c>
      <c r="G7" s="9">
        <v>20.2</v>
      </c>
      <c r="H7" s="49" t="s">
        <v>41</v>
      </c>
      <c r="I7" s="49"/>
      <c r="J7" s="50">
        <f>F7*G7</f>
        <v>341965.8</v>
      </c>
      <c r="K7" s="55"/>
    </row>
    <row r="8" spans="1:11" s="11" customFormat="1" ht="15.75" customHeight="1" x14ac:dyDescent="0.25">
      <c r="A8" s="74" t="s">
        <v>7</v>
      </c>
      <c r="B8" s="74"/>
      <c r="C8" s="31" t="s">
        <v>6</v>
      </c>
      <c r="D8" s="23">
        <v>25</v>
      </c>
      <c r="E8" s="23">
        <v>171</v>
      </c>
      <c r="F8" s="23">
        <f t="shared" si="0"/>
        <v>4275</v>
      </c>
      <c r="G8" s="9">
        <v>20.2</v>
      </c>
      <c r="H8" s="49" t="s">
        <v>40</v>
      </c>
      <c r="I8" s="49"/>
      <c r="J8" s="50">
        <f>F8*G8</f>
        <v>86355</v>
      </c>
      <c r="K8" s="55"/>
    </row>
    <row r="9" spans="1:11" s="11" customFormat="1" ht="26.45" customHeight="1" x14ac:dyDescent="0.25">
      <c r="A9" s="76" t="s">
        <v>12</v>
      </c>
      <c r="B9" s="76"/>
      <c r="C9" s="31" t="s">
        <v>9</v>
      </c>
      <c r="D9" s="23">
        <v>20</v>
      </c>
      <c r="E9" s="23">
        <v>171</v>
      </c>
      <c r="F9" s="23">
        <f t="shared" si="0"/>
        <v>3420</v>
      </c>
      <c r="G9" s="8">
        <v>34.5</v>
      </c>
      <c r="H9" s="49" t="s">
        <v>39</v>
      </c>
      <c r="I9" s="49"/>
      <c r="J9" s="50">
        <f>F9*G9</f>
        <v>117990</v>
      </c>
      <c r="K9" s="55"/>
    </row>
    <row r="10" spans="1:11" s="11" customFormat="1" x14ac:dyDescent="0.25">
      <c r="A10" s="75" t="s">
        <v>10</v>
      </c>
      <c r="B10" s="75"/>
      <c r="C10" s="75"/>
      <c r="D10" s="23">
        <f>SUM(D7:D9)</f>
        <v>144</v>
      </c>
      <c r="E10" s="23">
        <v>171</v>
      </c>
      <c r="F10" s="23">
        <f t="shared" si="0"/>
        <v>24624</v>
      </c>
      <c r="G10" s="32" t="s">
        <v>11</v>
      </c>
      <c r="H10" s="49"/>
      <c r="I10" s="49"/>
      <c r="J10" s="104">
        <f>SUM(J7:K9)</f>
        <v>546310.80000000005</v>
      </c>
      <c r="K10" s="105"/>
    </row>
    <row r="11" spans="1:11" s="11" customFormat="1" ht="15.75" x14ac:dyDescent="0.25">
      <c r="A11" s="113" t="s">
        <v>60</v>
      </c>
      <c r="B11" s="113"/>
      <c r="C11" s="113"/>
      <c r="D11" s="113"/>
      <c r="E11" s="113"/>
      <c r="F11" s="113"/>
      <c r="G11" s="113"/>
      <c r="H11" s="113"/>
      <c r="I11" s="113"/>
      <c r="J11" s="113"/>
      <c r="K11" s="123"/>
    </row>
    <row r="12" spans="1:11" s="11" customFormat="1" ht="16.149999999999999" customHeight="1" x14ac:dyDescent="0.25">
      <c r="A12" s="74" t="s">
        <v>5</v>
      </c>
      <c r="B12" s="74"/>
      <c r="C12" s="31" t="s">
        <v>6</v>
      </c>
      <c r="D12" s="23">
        <v>301</v>
      </c>
      <c r="E12" s="23">
        <v>171</v>
      </c>
      <c r="F12" s="23">
        <f t="shared" ref="F12:F16" si="1">D12*E12</f>
        <v>51471</v>
      </c>
      <c r="G12" s="9">
        <v>20.2</v>
      </c>
      <c r="H12" s="49" t="s">
        <v>41</v>
      </c>
      <c r="I12" s="49"/>
      <c r="J12" s="50">
        <f>F12*G12</f>
        <v>1039714.2</v>
      </c>
      <c r="K12" s="55"/>
    </row>
    <row r="13" spans="1:11" s="11" customFormat="1" x14ac:dyDescent="0.25">
      <c r="A13" s="74" t="s">
        <v>7</v>
      </c>
      <c r="B13" s="74"/>
      <c r="C13" s="31" t="s">
        <v>6</v>
      </c>
      <c r="D13" s="23">
        <v>75</v>
      </c>
      <c r="E13" s="23">
        <v>171</v>
      </c>
      <c r="F13" s="23">
        <f t="shared" si="1"/>
        <v>12825</v>
      </c>
      <c r="G13" s="9">
        <v>20.2</v>
      </c>
      <c r="H13" s="49" t="s">
        <v>40</v>
      </c>
      <c r="I13" s="49"/>
      <c r="J13" s="50">
        <f>F13*G13</f>
        <v>259065</v>
      </c>
      <c r="K13" s="55"/>
    </row>
    <row r="14" spans="1:11" s="11" customFormat="1" ht="26.45" customHeight="1" x14ac:dyDescent="0.25">
      <c r="A14" s="76" t="s">
        <v>12</v>
      </c>
      <c r="B14" s="76"/>
      <c r="C14" s="28" t="s">
        <v>9</v>
      </c>
      <c r="D14" s="23">
        <v>48</v>
      </c>
      <c r="E14" s="23">
        <v>171</v>
      </c>
      <c r="F14" s="34">
        <f>D14*E14</f>
        <v>8208</v>
      </c>
      <c r="G14" s="8">
        <v>34.5</v>
      </c>
      <c r="H14" s="49" t="s">
        <v>39</v>
      </c>
      <c r="I14" s="49"/>
      <c r="J14" s="50">
        <f>F14*G14</f>
        <v>283176</v>
      </c>
      <c r="K14" s="55"/>
    </row>
    <row r="15" spans="1:11" s="11" customFormat="1" ht="15.75" customHeight="1" x14ac:dyDescent="0.25">
      <c r="A15" s="75" t="s">
        <v>18</v>
      </c>
      <c r="B15" s="75"/>
      <c r="C15" s="75"/>
      <c r="D15" s="23">
        <v>3</v>
      </c>
      <c r="E15" s="23">
        <v>171</v>
      </c>
      <c r="F15" s="23">
        <f t="shared" si="1"/>
        <v>513</v>
      </c>
      <c r="G15" s="8">
        <v>34.5</v>
      </c>
      <c r="H15" s="49" t="s">
        <v>39</v>
      </c>
      <c r="I15" s="49"/>
      <c r="J15" s="50">
        <f t="shared" ref="J15" si="2">F15*G15</f>
        <v>17698.5</v>
      </c>
      <c r="K15" s="55"/>
    </row>
    <row r="16" spans="1:11" s="11" customFormat="1" ht="15.75" thickBot="1" x14ac:dyDescent="0.3">
      <c r="A16" s="75" t="s">
        <v>10</v>
      </c>
      <c r="B16" s="75"/>
      <c r="C16" s="75"/>
      <c r="D16" s="23">
        <f>SUM(D12:D15)</f>
        <v>427</v>
      </c>
      <c r="E16" s="23">
        <v>171</v>
      </c>
      <c r="F16" s="23">
        <f t="shared" si="1"/>
        <v>73017</v>
      </c>
      <c r="G16" s="38"/>
      <c r="H16" s="49"/>
      <c r="I16" s="49"/>
      <c r="J16" s="132">
        <f>SUM(J12:J15)</f>
        <v>1599653.7</v>
      </c>
      <c r="K16" s="135"/>
    </row>
    <row r="17" spans="1:11" ht="16.5" thickBot="1" x14ac:dyDescent="0.3">
      <c r="A17" s="137" t="s">
        <v>61</v>
      </c>
      <c r="B17" s="138"/>
      <c r="C17" s="138"/>
      <c r="D17" s="138"/>
      <c r="E17" s="138"/>
      <c r="F17" s="138"/>
      <c r="G17" s="138"/>
      <c r="H17" s="138"/>
      <c r="I17" s="138"/>
      <c r="J17" s="138"/>
      <c r="K17" s="138"/>
    </row>
    <row r="18" spans="1:11" s="11" customFormat="1" ht="15.75" customHeight="1" x14ac:dyDescent="0.25">
      <c r="A18" s="14" t="s">
        <v>5</v>
      </c>
      <c r="B18" s="15"/>
      <c r="C18" s="16" t="s">
        <v>6</v>
      </c>
      <c r="D18" s="17">
        <v>443</v>
      </c>
      <c r="E18" s="23">
        <v>171</v>
      </c>
      <c r="F18" s="36">
        <f t="shared" ref="F18:F21" si="3">D18*E18</f>
        <v>75753</v>
      </c>
      <c r="G18" s="9">
        <v>20.2</v>
      </c>
      <c r="H18" s="51" t="s">
        <v>41</v>
      </c>
      <c r="I18" s="51"/>
      <c r="J18" s="52">
        <f>F18*G18</f>
        <v>1530210.5999999999</v>
      </c>
      <c r="K18" s="99"/>
    </row>
    <row r="19" spans="1:11" s="11" customFormat="1" ht="15.75" customHeight="1" x14ac:dyDescent="0.25">
      <c r="A19" s="28" t="s">
        <v>7</v>
      </c>
      <c r="B19" s="29"/>
      <c r="C19" s="31" t="s">
        <v>6</v>
      </c>
      <c r="D19" s="27">
        <v>35</v>
      </c>
      <c r="E19" s="23">
        <v>171</v>
      </c>
      <c r="F19" s="23">
        <f t="shared" si="3"/>
        <v>5985</v>
      </c>
      <c r="G19" s="9">
        <v>20.2</v>
      </c>
      <c r="H19" s="49" t="s">
        <v>40</v>
      </c>
      <c r="I19" s="49"/>
      <c r="J19" s="50">
        <f>F19*G19</f>
        <v>120897</v>
      </c>
      <c r="K19" s="55"/>
    </row>
    <row r="20" spans="1:11" s="11" customFormat="1" ht="27" customHeight="1" x14ac:dyDescent="0.25">
      <c r="A20" s="28" t="s">
        <v>31</v>
      </c>
      <c r="B20" s="29"/>
      <c r="C20" s="28" t="s">
        <v>30</v>
      </c>
      <c r="D20" s="7">
        <v>36</v>
      </c>
      <c r="E20" s="23">
        <v>171</v>
      </c>
      <c r="F20" s="23">
        <f t="shared" si="3"/>
        <v>6156</v>
      </c>
      <c r="G20" s="8">
        <v>34.5</v>
      </c>
      <c r="H20" s="49" t="s">
        <v>39</v>
      </c>
      <c r="I20" s="49"/>
      <c r="J20" s="50">
        <f>F20*G20</f>
        <v>212382</v>
      </c>
      <c r="K20" s="55"/>
    </row>
    <row r="21" spans="1:11" s="11" customFormat="1" ht="15.75" customHeight="1" x14ac:dyDescent="0.25">
      <c r="A21" s="76" t="s">
        <v>10</v>
      </c>
      <c r="B21" s="76"/>
      <c r="C21" s="76"/>
      <c r="D21" s="23">
        <f>SUM(D18:D20)</f>
        <v>514</v>
      </c>
      <c r="E21" s="23">
        <v>171</v>
      </c>
      <c r="F21" s="23">
        <f t="shared" si="3"/>
        <v>87894</v>
      </c>
      <c r="G21" s="26"/>
      <c r="H21" s="77"/>
      <c r="I21" s="77"/>
      <c r="J21" s="78">
        <f>SUM(J18:K20)</f>
        <v>1863489.5999999999</v>
      </c>
      <c r="K21" s="101"/>
    </row>
    <row r="22" spans="1:11" ht="15.75" customHeight="1" x14ac:dyDescent="0.25">
      <c r="A22" s="129" t="s">
        <v>62</v>
      </c>
      <c r="B22" s="134"/>
      <c r="C22" s="134"/>
      <c r="D22" s="134"/>
      <c r="E22" s="134"/>
      <c r="F22" s="134"/>
      <c r="G22" s="134"/>
      <c r="H22" s="134"/>
      <c r="I22" s="134"/>
      <c r="J22" s="134"/>
      <c r="K22" s="134"/>
    </row>
    <row r="23" spans="1:11" ht="15.75" customHeight="1" x14ac:dyDescent="0.25">
      <c r="A23" s="28" t="s">
        <v>5</v>
      </c>
      <c r="B23" s="29"/>
      <c r="C23" s="31" t="s">
        <v>6</v>
      </c>
      <c r="D23" s="27">
        <v>417</v>
      </c>
      <c r="E23" s="23">
        <v>171</v>
      </c>
      <c r="F23" s="23">
        <f t="shared" ref="F23:F24" si="4">D23*E23</f>
        <v>71307</v>
      </c>
      <c r="G23" s="9">
        <v>20.2</v>
      </c>
      <c r="H23" s="85" t="s">
        <v>41</v>
      </c>
      <c r="I23" s="86"/>
      <c r="J23" s="55">
        <f>F23*G23</f>
        <v>1440401.4</v>
      </c>
      <c r="K23" s="84"/>
    </row>
    <row r="24" spans="1:11" x14ac:dyDescent="0.25">
      <c r="A24" s="76" t="s">
        <v>10</v>
      </c>
      <c r="B24" s="76"/>
      <c r="C24" s="76"/>
      <c r="D24" s="13">
        <f>SUM(D23:D23)</f>
        <v>417</v>
      </c>
      <c r="E24" s="23">
        <v>171</v>
      </c>
      <c r="F24" s="13">
        <f t="shared" si="4"/>
        <v>71307</v>
      </c>
      <c r="G24" s="33"/>
      <c r="H24" s="54"/>
      <c r="I24" s="54"/>
      <c r="J24" s="115">
        <f>SUM(J23:K23)</f>
        <v>1440401.4</v>
      </c>
      <c r="K24" s="125"/>
    </row>
    <row r="25" spans="1:11" x14ac:dyDescent="0.25">
      <c r="A25" s="146" t="s">
        <v>52</v>
      </c>
      <c r="B25" s="147"/>
      <c r="C25" s="148"/>
      <c r="D25" s="149">
        <f>D10+D16+D21+D24</f>
        <v>1502</v>
      </c>
      <c r="E25" s="141">
        <v>171</v>
      </c>
      <c r="F25" s="149">
        <f>F10+F16+F21+F24</f>
        <v>256842</v>
      </c>
      <c r="G25" s="150"/>
      <c r="H25" s="151"/>
      <c r="I25" s="152"/>
      <c r="J25" s="153">
        <f>J10+J16+J21+J24</f>
        <v>5449855.5</v>
      </c>
      <c r="K25" s="154"/>
    </row>
    <row r="26" spans="1:11" x14ac:dyDescent="0.25">
      <c r="A26" s="18"/>
      <c r="B26" s="19"/>
      <c r="C26" s="19"/>
      <c r="D26" s="19"/>
      <c r="E26" s="20"/>
      <c r="F26" s="19"/>
      <c r="G26" s="19"/>
      <c r="H26" s="21"/>
      <c r="I26" s="21"/>
      <c r="J26" s="22"/>
      <c r="K26" s="22"/>
    </row>
    <row r="27" spans="1:11" x14ac:dyDescent="0.25">
      <c r="E27" s="1"/>
      <c r="F27"/>
      <c r="G27"/>
    </row>
    <row r="28" spans="1:11" x14ac:dyDescent="0.25">
      <c r="E28" s="1"/>
      <c r="F28"/>
      <c r="G28"/>
    </row>
    <row r="29" spans="1:11" x14ac:dyDescent="0.25">
      <c r="E29" s="1"/>
      <c r="F29"/>
      <c r="G29"/>
    </row>
    <row r="30" spans="1:11" x14ac:dyDescent="0.25">
      <c r="E30" s="1"/>
      <c r="F30"/>
      <c r="G30"/>
    </row>
    <row r="31" spans="1:11" x14ac:dyDescent="0.25">
      <c r="E31" s="1"/>
      <c r="F31"/>
      <c r="G31"/>
    </row>
    <row r="32" spans="1:11" x14ac:dyDescent="0.25">
      <c r="E32" s="1"/>
      <c r="F32"/>
      <c r="G32"/>
    </row>
    <row r="33" spans="5:7" x14ac:dyDescent="0.25">
      <c r="E33" s="1"/>
      <c r="F33"/>
      <c r="G33"/>
    </row>
    <row r="34" spans="5:7" x14ac:dyDescent="0.25">
      <c r="E34" s="1"/>
      <c r="F34"/>
      <c r="G34"/>
    </row>
    <row r="35" spans="5:7" x14ac:dyDescent="0.25">
      <c r="E35" s="1"/>
      <c r="F35"/>
      <c r="G35"/>
    </row>
    <row r="36" spans="5:7" x14ac:dyDescent="0.25">
      <c r="E36" s="1"/>
      <c r="F36"/>
      <c r="G36"/>
    </row>
    <row r="37" spans="5:7" x14ac:dyDescent="0.25">
      <c r="E37" s="1"/>
      <c r="F37"/>
      <c r="G37"/>
    </row>
    <row r="38" spans="5:7" x14ac:dyDescent="0.25">
      <c r="E38" s="1"/>
      <c r="F38"/>
      <c r="G38"/>
    </row>
    <row r="39" spans="5:7" x14ac:dyDescent="0.25">
      <c r="E39" s="1"/>
      <c r="F39"/>
      <c r="G39"/>
    </row>
    <row r="40" spans="5:7" x14ac:dyDescent="0.25">
      <c r="E40" s="1"/>
      <c r="F40"/>
      <c r="G40"/>
    </row>
    <row r="41" spans="5:7" x14ac:dyDescent="0.25">
      <c r="E41" s="1"/>
      <c r="F41"/>
      <c r="G41"/>
    </row>
    <row r="42" spans="5:7" x14ac:dyDescent="0.25">
      <c r="E42" s="1"/>
      <c r="F42"/>
      <c r="G42"/>
    </row>
    <row r="43" spans="5:7" x14ac:dyDescent="0.25">
      <c r="E43" s="1"/>
      <c r="F43"/>
      <c r="G43"/>
    </row>
    <row r="44" spans="5:7" x14ac:dyDescent="0.25">
      <c r="E44" s="1"/>
      <c r="F44"/>
      <c r="G44"/>
    </row>
  </sheetData>
  <mergeCells count="56">
    <mergeCell ref="A25:C25"/>
    <mergeCell ref="A24:C24"/>
    <mergeCell ref="H24:I24"/>
    <mergeCell ref="J24:K24"/>
    <mergeCell ref="H25:I25"/>
    <mergeCell ref="J25:K25"/>
    <mergeCell ref="A22:K22"/>
    <mergeCell ref="H23:I23"/>
    <mergeCell ref="J23:K23"/>
    <mergeCell ref="A21:C21"/>
    <mergeCell ref="H21:I21"/>
    <mergeCell ref="J21:K21"/>
    <mergeCell ref="H19:I19"/>
    <mergeCell ref="J19:K19"/>
    <mergeCell ref="H20:I20"/>
    <mergeCell ref="J20:K20"/>
    <mergeCell ref="A17:K17"/>
    <mergeCell ref="H18:I18"/>
    <mergeCell ref="J18:K18"/>
    <mergeCell ref="A15:C15"/>
    <mergeCell ref="H15:I15"/>
    <mergeCell ref="J15:K15"/>
    <mergeCell ref="A16:C16"/>
    <mergeCell ref="H16:I16"/>
    <mergeCell ref="J16:K16"/>
    <mergeCell ref="A13:B13"/>
    <mergeCell ref="H13:I13"/>
    <mergeCell ref="J13:K13"/>
    <mergeCell ref="A14:B14"/>
    <mergeCell ref="H14:I14"/>
    <mergeCell ref="J14:K14"/>
    <mergeCell ref="A11:K11"/>
    <mergeCell ref="A12:B12"/>
    <mergeCell ref="H12:I12"/>
    <mergeCell ref="J12:K12"/>
    <mergeCell ref="A10:C10"/>
    <mergeCell ref="H10:I10"/>
    <mergeCell ref="J10:K10"/>
    <mergeCell ref="A9:B9"/>
    <mergeCell ref="H9:I9"/>
    <mergeCell ref="J9:K9"/>
    <mergeCell ref="A6:K6"/>
    <mergeCell ref="A7:B7"/>
    <mergeCell ref="H7:I7"/>
    <mergeCell ref="J7:K7"/>
    <mergeCell ref="A8:B8"/>
    <mergeCell ref="H8:I8"/>
    <mergeCell ref="J8:K8"/>
    <mergeCell ref="A1:K3"/>
    <mergeCell ref="A4:B5"/>
    <mergeCell ref="D4:D5"/>
    <mergeCell ref="E4:E5"/>
    <mergeCell ref="F4:F5"/>
    <mergeCell ref="G4:G5"/>
    <mergeCell ref="H4:I5"/>
    <mergeCell ref="J4:K5"/>
  </mergeCells>
  <pageMargins left="0.5" right="0.38" top="0.4" bottom="0.25" header="0.31496062992125984" footer="0.31496062992125984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K47"/>
  <sheetViews>
    <sheetView tabSelected="1" workbookViewId="0">
      <selection activeCell="A28" sqref="A28:K28"/>
    </sheetView>
  </sheetViews>
  <sheetFormatPr defaultRowHeight="15" x14ac:dyDescent="0.25"/>
  <cols>
    <col min="1" max="1" width="16.5703125" style="5" customWidth="1"/>
    <col min="2" max="2" width="0.140625" customWidth="1"/>
    <col min="3" max="3" width="14.140625" customWidth="1"/>
    <col min="4" max="4" width="10.42578125" customWidth="1"/>
    <col min="5" max="5" width="7.42578125" style="6" customWidth="1"/>
    <col min="6" max="6" width="8.28515625" style="1" customWidth="1"/>
    <col min="7" max="7" width="6.140625" style="2" customWidth="1"/>
    <col min="9" max="9" width="3.42578125" customWidth="1"/>
    <col min="11" max="11" width="5.140625" customWidth="1"/>
  </cols>
  <sheetData>
    <row r="1" spans="1:11" x14ac:dyDescent="0.25">
      <c r="A1" s="58" t="s">
        <v>33</v>
      </c>
      <c r="B1" s="59"/>
      <c r="C1" s="59"/>
      <c r="D1" s="59"/>
      <c r="E1" s="59"/>
      <c r="F1" s="59"/>
      <c r="G1" s="59"/>
      <c r="H1" s="59"/>
      <c r="I1" s="59"/>
      <c r="J1" s="59"/>
      <c r="K1" s="59"/>
    </row>
    <row r="2" spans="1:11" x14ac:dyDescent="0.25">
      <c r="A2" s="59"/>
      <c r="B2" s="59"/>
      <c r="C2" s="59"/>
      <c r="D2" s="59"/>
      <c r="E2" s="59"/>
      <c r="F2" s="59"/>
      <c r="G2" s="59"/>
      <c r="H2" s="59"/>
      <c r="I2" s="59"/>
      <c r="J2" s="59"/>
      <c r="K2" s="59"/>
    </row>
    <row r="3" spans="1:11" ht="15.75" thickBot="1" x14ac:dyDescent="0.3">
      <c r="A3" s="59"/>
      <c r="B3" s="59"/>
      <c r="C3" s="59"/>
      <c r="D3" s="59"/>
      <c r="E3" s="59"/>
      <c r="F3" s="59"/>
      <c r="G3" s="59"/>
      <c r="H3" s="59"/>
      <c r="I3" s="59"/>
      <c r="J3" s="59"/>
      <c r="K3" s="59"/>
    </row>
    <row r="4" spans="1:11" s="10" customFormat="1" ht="28.15" customHeight="1" x14ac:dyDescent="0.25">
      <c r="A4" s="60" t="s">
        <v>0</v>
      </c>
      <c r="B4" s="61"/>
      <c r="C4" s="3" t="s">
        <v>1</v>
      </c>
      <c r="D4" s="64" t="s">
        <v>34</v>
      </c>
      <c r="E4" s="66" t="s">
        <v>35</v>
      </c>
      <c r="F4" s="68" t="s">
        <v>2</v>
      </c>
      <c r="G4" s="61"/>
      <c r="H4" s="60" t="s">
        <v>3</v>
      </c>
      <c r="I4" s="70"/>
      <c r="J4" s="60" t="s">
        <v>4</v>
      </c>
      <c r="K4" s="61"/>
    </row>
    <row r="5" spans="1:11" s="10" customFormat="1" ht="27.6" customHeight="1" thickBot="1" x14ac:dyDescent="0.3">
      <c r="A5" s="62"/>
      <c r="B5" s="63"/>
      <c r="C5" s="4" t="s">
        <v>47</v>
      </c>
      <c r="D5" s="65"/>
      <c r="E5" s="67"/>
      <c r="F5" s="69"/>
      <c r="G5" s="63"/>
      <c r="H5" s="62"/>
      <c r="I5" s="71"/>
      <c r="J5" s="62"/>
      <c r="K5" s="63"/>
    </row>
    <row r="6" spans="1:11" s="11" customFormat="1" ht="15.75" customHeight="1" x14ac:dyDescent="0.25">
      <c r="A6" s="129" t="s">
        <v>56</v>
      </c>
      <c r="B6" s="134"/>
      <c r="C6" s="134"/>
      <c r="D6" s="134"/>
      <c r="E6" s="134"/>
      <c r="F6" s="134"/>
      <c r="G6" s="134"/>
      <c r="H6" s="134"/>
      <c r="I6" s="134"/>
      <c r="J6" s="134"/>
      <c r="K6" s="134"/>
    </row>
    <row r="7" spans="1:11" s="11" customFormat="1" ht="19.149999999999999" customHeight="1" x14ac:dyDescent="0.25">
      <c r="A7" s="28" t="s">
        <v>5</v>
      </c>
      <c r="B7" s="29"/>
      <c r="C7" s="31" t="s">
        <v>6</v>
      </c>
      <c r="D7" s="27">
        <v>108</v>
      </c>
      <c r="E7" s="23">
        <v>171</v>
      </c>
      <c r="F7" s="23">
        <f t="shared" ref="F7:F11" si="0">D7*E7</f>
        <v>18468</v>
      </c>
      <c r="G7" s="9">
        <v>20.2</v>
      </c>
      <c r="H7" s="85" t="s">
        <v>41</v>
      </c>
      <c r="I7" s="86"/>
      <c r="J7" s="55">
        <f>F7*G7</f>
        <v>373053.6</v>
      </c>
      <c r="K7" s="84"/>
    </row>
    <row r="8" spans="1:11" s="11" customFormat="1" ht="15.75" customHeight="1" x14ac:dyDescent="0.25">
      <c r="A8" s="28" t="s">
        <v>7</v>
      </c>
      <c r="B8" s="29"/>
      <c r="C8" s="31" t="s">
        <v>6</v>
      </c>
      <c r="D8" s="27">
        <v>30</v>
      </c>
      <c r="E8" s="23">
        <v>171</v>
      </c>
      <c r="F8" s="23">
        <f t="shared" si="0"/>
        <v>5130</v>
      </c>
      <c r="G8" s="9">
        <v>20.2</v>
      </c>
      <c r="H8" s="85" t="s">
        <v>40</v>
      </c>
      <c r="I8" s="86"/>
      <c r="J8" s="55">
        <f>F8*G8</f>
        <v>103626</v>
      </c>
      <c r="K8" s="84"/>
    </row>
    <row r="9" spans="1:11" s="11" customFormat="1" ht="30" x14ac:dyDescent="0.25">
      <c r="A9" s="28" t="s">
        <v>31</v>
      </c>
      <c r="B9" s="29"/>
      <c r="C9" s="28" t="s">
        <v>30</v>
      </c>
      <c r="D9" s="7">
        <v>29</v>
      </c>
      <c r="E9" s="23">
        <v>171</v>
      </c>
      <c r="F9" s="23">
        <f t="shared" si="0"/>
        <v>4959</v>
      </c>
      <c r="G9" s="8">
        <v>34.5</v>
      </c>
      <c r="H9" s="85" t="s">
        <v>39</v>
      </c>
      <c r="I9" s="86"/>
      <c r="J9" s="55">
        <f>F9*G9</f>
        <v>171085.5</v>
      </c>
      <c r="K9" s="84"/>
    </row>
    <row r="10" spans="1:11" s="11" customFormat="1" ht="15.75" customHeight="1" x14ac:dyDescent="0.25">
      <c r="A10" s="12" t="s">
        <v>13</v>
      </c>
      <c r="B10" s="29"/>
      <c r="C10" s="24" t="s">
        <v>30</v>
      </c>
      <c r="D10" s="27">
        <v>6</v>
      </c>
      <c r="E10" s="23">
        <v>171</v>
      </c>
      <c r="F10" s="23">
        <f t="shared" si="0"/>
        <v>1026</v>
      </c>
      <c r="G10" s="8">
        <v>34.5</v>
      </c>
      <c r="H10" s="85" t="s">
        <v>39</v>
      </c>
      <c r="I10" s="86"/>
      <c r="J10" s="55">
        <f>F10*G10</f>
        <v>35397</v>
      </c>
      <c r="K10" s="84"/>
    </row>
    <row r="11" spans="1:11" s="11" customFormat="1" x14ac:dyDescent="0.25">
      <c r="A11" s="87" t="s">
        <v>10</v>
      </c>
      <c r="B11" s="88"/>
      <c r="C11" s="89"/>
      <c r="D11" s="23">
        <f>SUM(D7:D10)</f>
        <v>173</v>
      </c>
      <c r="E11" s="23">
        <v>171</v>
      </c>
      <c r="F11" s="23">
        <f t="shared" si="0"/>
        <v>29583</v>
      </c>
      <c r="G11" s="26"/>
      <c r="H11" s="80"/>
      <c r="I11" s="100"/>
      <c r="J11" s="126">
        <f>SUM(J7:K10)</f>
        <v>683162.1</v>
      </c>
      <c r="K11" s="127"/>
    </row>
    <row r="12" spans="1:11" s="11" customFormat="1" ht="15.6" customHeight="1" x14ac:dyDescent="0.25">
      <c r="A12" s="102" t="s">
        <v>57</v>
      </c>
      <c r="B12" s="102"/>
      <c r="C12" s="102"/>
      <c r="D12" s="102"/>
      <c r="E12" s="102"/>
      <c r="F12" s="102"/>
      <c r="G12" s="102"/>
      <c r="H12" s="102"/>
      <c r="I12" s="102"/>
      <c r="J12" s="102"/>
      <c r="K12" s="103"/>
    </row>
    <row r="13" spans="1:11" s="11" customFormat="1" ht="16.149999999999999" customHeight="1" x14ac:dyDescent="0.25">
      <c r="A13" s="74" t="s">
        <v>5</v>
      </c>
      <c r="B13" s="74"/>
      <c r="C13" s="31" t="s">
        <v>6</v>
      </c>
      <c r="D13" s="23">
        <v>315</v>
      </c>
      <c r="E13" s="23">
        <v>171</v>
      </c>
      <c r="F13" s="23">
        <f t="shared" ref="F13:F17" si="1">D13*E13</f>
        <v>53865</v>
      </c>
      <c r="G13" s="9">
        <v>20.2</v>
      </c>
      <c r="H13" s="49" t="s">
        <v>41</v>
      </c>
      <c r="I13" s="49"/>
      <c r="J13" s="50">
        <f>F13*G13</f>
        <v>1088073</v>
      </c>
      <c r="K13" s="55"/>
    </row>
    <row r="14" spans="1:11" s="11" customFormat="1" x14ac:dyDescent="0.25">
      <c r="A14" s="74" t="s">
        <v>7</v>
      </c>
      <c r="B14" s="74"/>
      <c r="C14" s="31" t="s">
        <v>6</v>
      </c>
      <c r="D14" s="23">
        <v>75</v>
      </c>
      <c r="E14" s="23">
        <v>171</v>
      </c>
      <c r="F14" s="23">
        <f t="shared" si="1"/>
        <v>12825</v>
      </c>
      <c r="G14" s="9">
        <v>20.2</v>
      </c>
      <c r="H14" s="49" t="s">
        <v>40</v>
      </c>
      <c r="I14" s="49"/>
      <c r="J14" s="50">
        <f>F14*G14</f>
        <v>259065</v>
      </c>
      <c r="K14" s="55"/>
    </row>
    <row r="15" spans="1:11" s="11" customFormat="1" ht="26.45" customHeight="1" x14ac:dyDescent="0.25">
      <c r="A15" s="76" t="s">
        <v>12</v>
      </c>
      <c r="B15" s="76"/>
      <c r="C15" s="30" t="s">
        <v>9</v>
      </c>
      <c r="D15" s="23">
        <v>66</v>
      </c>
      <c r="E15" s="23">
        <v>171</v>
      </c>
      <c r="F15" s="23">
        <f t="shared" si="1"/>
        <v>11286</v>
      </c>
      <c r="G15" s="8">
        <v>34.5</v>
      </c>
      <c r="H15" s="49" t="s">
        <v>39</v>
      </c>
      <c r="I15" s="49"/>
      <c r="J15" s="50">
        <f>F15*G15</f>
        <v>389367</v>
      </c>
      <c r="K15" s="55"/>
    </row>
    <row r="16" spans="1:11" s="11" customFormat="1" ht="15.75" customHeight="1" x14ac:dyDescent="0.25">
      <c r="A16" s="75" t="s">
        <v>18</v>
      </c>
      <c r="B16" s="75"/>
      <c r="C16" s="75"/>
      <c r="D16" s="23">
        <v>6</v>
      </c>
      <c r="E16" s="23">
        <v>171</v>
      </c>
      <c r="F16" s="23">
        <f t="shared" si="1"/>
        <v>1026</v>
      </c>
      <c r="G16" s="8">
        <v>34.5</v>
      </c>
      <c r="H16" s="49" t="s">
        <v>39</v>
      </c>
      <c r="I16" s="49"/>
      <c r="J16" s="50">
        <f>F16*G16</f>
        <v>35397</v>
      </c>
      <c r="K16" s="55"/>
    </row>
    <row r="17" spans="1:11" s="11" customFormat="1" x14ac:dyDescent="0.25">
      <c r="A17" s="75" t="s">
        <v>10</v>
      </c>
      <c r="B17" s="75"/>
      <c r="C17" s="75"/>
      <c r="D17" s="23">
        <f>SUM(D13:D16)</f>
        <v>462</v>
      </c>
      <c r="E17" s="23">
        <v>171</v>
      </c>
      <c r="F17" s="23">
        <f t="shared" si="1"/>
        <v>79002</v>
      </c>
      <c r="G17" s="38"/>
      <c r="H17" s="49" t="s">
        <v>11</v>
      </c>
      <c r="I17" s="49"/>
      <c r="J17" s="106">
        <f>SUM(J13:K16)</f>
        <v>1771902</v>
      </c>
      <c r="K17" s="107"/>
    </row>
    <row r="18" spans="1:11" s="11" customFormat="1" ht="15.75" x14ac:dyDescent="0.25">
      <c r="A18" s="129" t="s">
        <v>58</v>
      </c>
      <c r="B18" s="134"/>
      <c r="C18" s="134"/>
      <c r="D18" s="134"/>
      <c r="E18" s="134"/>
      <c r="F18" s="134"/>
      <c r="G18" s="134"/>
      <c r="H18" s="134"/>
      <c r="I18" s="134"/>
      <c r="J18" s="134"/>
      <c r="K18" s="134"/>
    </row>
    <row r="19" spans="1:11" s="11" customFormat="1" ht="15.75" customHeight="1" x14ac:dyDescent="0.25">
      <c r="A19" s="28" t="s">
        <v>7</v>
      </c>
      <c r="B19" s="29"/>
      <c r="C19" s="31" t="s">
        <v>6</v>
      </c>
      <c r="D19" s="25">
        <v>19</v>
      </c>
      <c r="E19" s="23">
        <v>171</v>
      </c>
      <c r="F19" s="23">
        <f t="shared" ref="F19:F20" si="2">D19*E19</f>
        <v>3249</v>
      </c>
      <c r="G19" s="9">
        <v>20.2</v>
      </c>
      <c r="H19" s="49" t="s">
        <v>40</v>
      </c>
      <c r="I19" s="49"/>
      <c r="J19" s="50">
        <v>65600</v>
      </c>
      <c r="K19" s="55"/>
    </row>
    <row r="20" spans="1:11" s="11" customFormat="1" x14ac:dyDescent="0.25">
      <c r="A20" s="76" t="s">
        <v>10</v>
      </c>
      <c r="B20" s="76"/>
      <c r="C20" s="76"/>
      <c r="D20" s="23">
        <f>SUM(D19:D19)</f>
        <v>19</v>
      </c>
      <c r="E20" s="23">
        <v>171</v>
      </c>
      <c r="F20" s="23">
        <f t="shared" si="2"/>
        <v>3249</v>
      </c>
      <c r="G20" s="26"/>
      <c r="H20" s="80"/>
      <c r="I20" s="100"/>
      <c r="J20" s="78">
        <f>J19</f>
        <v>65600</v>
      </c>
      <c r="K20" s="101"/>
    </row>
    <row r="21" spans="1:11" ht="15.75" x14ac:dyDescent="0.25">
      <c r="A21" s="110" t="s">
        <v>48</v>
      </c>
      <c r="B21" s="110"/>
      <c r="C21" s="110"/>
      <c r="D21" s="110"/>
      <c r="E21" s="110"/>
      <c r="F21" s="110"/>
      <c r="G21" s="110"/>
      <c r="H21" s="110"/>
      <c r="I21" s="110"/>
      <c r="J21" s="110"/>
      <c r="K21" s="110"/>
    </row>
    <row r="22" spans="1:11" ht="15.75" customHeight="1" x14ac:dyDescent="0.25">
      <c r="A22" s="28" t="s">
        <v>5</v>
      </c>
      <c r="B22" s="29"/>
      <c r="C22" s="31" t="s">
        <v>6</v>
      </c>
      <c r="D22" s="27">
        <v>355</v>
      </c>
      <c r="E22" s="23">
        <v>171</v>
      </c>
      <c r="F22" s="23">
        <f t="shared" ref="F22:F28" si="3">D22*E22</f>
        <v>60705</v>
      </c>
      <c r="G22" s="9">
        <v>20.2</v>
      </c>
      <c r="H22" s="49" t="s">
        <v>41</v>
      </c>
      <c r="I22" s="49"/>
      <c r="J22" s="50">
        <f t="shared" ref="J22:J26" si="4">F22*G22</f>
        <v>1226241</v>
      </c>
      <c r="K22" s="55"/>
    </row>
    <row r="23" spans="1:11" ht="15.75" customHeight="1" x14ac:dyDescent="0.25">
      <c r="A23" s="28" t="s">
        <v>7</v>
      </c>
      <c r="B23" s="29"/>
      <c r="C23" s="31" t="s">
        <v>6</v>
      </c>
      <c r="D23" s="27">
        <v>30</v>
      </c>
      <c r="E23" s="23">
        <v>171</v>
      </c>
      <c r="F23" s="23">
        <f t="shared" si="3"/>
        <v>5130</v>
      </c>
      <c r="G23" s="9">
        <v>20.2</v>
      </c>
      <c r="H23" s="49" t="s">
        <v>40</v>
      </c>
      <c r="I23" s="49"/>
      <c r="J23" s="50">
        <f t="shared" si="4"/>
        <v>103626</v>
      </c>
      <c r="K23" s="55"/>
    </row>
    <row r="24" spans="1:11" ht="30" x14ac:dyDescent="0.25">
      <c r="A24" s="28" t="s">
        <v>31</v>
      </c>
      <c r="B24" s="29"/>
      <c r="C24" s="28" t="s">
        <v>30</v>
      </c>
      <c r="D24" s="7">
        <v>91</v>
      </c>
      <c r="E24" s="23">
        <v>171</v>
      </c>
      <c r="F24" s="23">
        <f t="shared" si="3"/>
        <v>15561</v>
      </c>
      <c r="G24" s="8">
        <v>34.5</v>
      </c>
      <c r="H24" s="49" t="s">
        <v>39</v>
      </c>
      <c r="I24" s="49"/>
      <c r="J24" s="50">
        <f t="shared" si="4"/>
        <v>536854.5</v>
      </c>
      <c r="K24" s="55"/>
    </row>
    <row r="25" spans="1:11" ht="25.5" customHeight="1" x14ac:dyDescent="0.25">
      <c r="A25" s="28" t="s">
        <v>88</v>
      </c>
      <c r="B25" s="29"/>
      <c r="C25" s="28" t="s">
        <v>50</v>
      </c>
      <c r="D25" s="7">
        <v>51</v>
      </c>
      <c r="E25" s="23">
        <v>171</v>
      </c>
      <c r="F25" s="23">
        <f t="shared" si="3"/>
        <v>8721</v>
      </c>
      <c r="G25" s="9">
        <v>20.2</v>
      </c>
      <c r="H25" s="49" t="s">
        <v>41</v>
      </c>
      <c r="I25" s="49"/>
      <c r="J25" s="55">
        <f t="shared" si="4"/>
        <v>176164.19999999998</v>
      </c>
      <c r="K25" s="84"/>
    </row>
    <row r="26" spans="1:11" ht="28.5" customHeight="1" x14ac:dyDescent="0.25">
      <c r="A26" s="28" t="s">
        <v>89</v>
      </c>
      <c r="B26" s="29"/>
      <c r="C26" s="28" t="s">
        <v>51</v>
      </c>
      <c r="D26" s="7">
        <v>51</v>
      </c>
      <c r="E26" s="23">
        <v>171</v>
      </c>
      <c r="F26" s="23">
        <f t="shared" si="3"/>
        <v>8721</v>
      </c>
      <c r="G26" s="8">
        <v>20.3</v>
      </c>
      <c r="H26" s="57" t="s">
        <v>91</v>
      </c>
      <c r="I26" s="57"/>
      <c r="J26" s="55">
        <f t="shared" si="4"/>
        <v>177036.30000000002</v>
      </c>
      <c r="K26" s="84"/>
    </row>
    <row r="27" spans="1:11" x14ac:dyDescent="0.25">
      <c r="A27" s="76" t="s">
        <v>10</v>
      </c>
      <c r="B27" s="76"/>
      <c r="C27" s="76"/>
      <c r="D27" s="23">
        <f>SUM(D22:D26)</f>
        <v>578</v>
      </c>
      <c r="E27" s="23">
        <v>171</v>
      </c>
      <c r="F27" s="23">
        <f t="shared" si="3"/>
        <v>98838</v>
      </c>
      <c r="G27" s="26"/>
      <c r="H27" s="77"/>
      <c r="I27" s="77"/>
      <c r="J27" s="78">
        <f>SUM(J22:J26)</f>
        <v>2219922</v>
      </c>
      <c r="K27" s="101"/>
    </row>
    <row r="28" spans="1:11" s="11" customFormat="1" x14ac:dyDescent="0.25">
      <c r="A28" s="139" t="s">
        <v>32</v>
      </c>
      <c r="B28" s="140"/>
      <c r="C28" s="140"/>
      <c r="D28" s="140">
        <f>D11+D17+D20+D27</f>
        <v>1232</v>
      </c>
      <c r="E28" s="141">
        <v>171</v>
      </c>
      <c r="F28" s="140">
        <f t="shared" si="3"/>
        <v>210672</v>
      </c>
      <c r="G28" s="142"/>
      <c r="H28" s="143"/>
      <c r="I28" s="143"/>
      <c r="J28" s="144">
        <f>J11+J17+J20+J27</f>
        <v>4740586.0999999996</v>
      </c>
      <c r="K28" s="145"/>
    </row>
    <row r="29" spans="1:11" x14ac:dyDescent="0.25">
      <c r="A29" s="18"/>
      <c r="B29" s="19"/>
      <c r="C29" s="19"/>
      <c r="D29" s="19"/>
      <c r="E29" s="20"/>
      <c r="F29" s="19"/>
      <c r="G29" s="19"/>
      <c r="H29" s="21"/>
      <c r="I29" s="21"/>
      <c r="J29" s="22"/>
      <c r="K29" s="22"/>
    </row>
    <row r="30" spans="1:11" x14ac:dyDescent="0.25">
      <c r="E30" s="1"/>
      <c r="F30"/>
      <c r="G30"/>
    </row>
    <row r="31" spans="1:11" x14ac:dyDescent="0.25">
      <c r="E31" s="1"/>
      <c r="F31"/>
      <c r="G31"/>
    </row>
    <row r="32" spans="1:11" x14ac:dyDescent="0.25">
      <c r="E32" s="1"/>
      <c r="F32"/>
      <c r="G32"/>
    </row>
    <row r="33" spans="5:7" x14ac:dyDescent="0.25">
      <c r="E33" s="1"/>
      <c r="F33"/>
      <c r="G33"/>
    </row>
    <row r="34" spans="5:7" x14ac:dyDescent="0.25">
      <c r="E34" s="1"/>
      <c r="F34"/>
      <c r="G34"/>
    </row>
    <row r="35" spans="5:7" x14ac:dyDescent="0.25">
      <c r="E35" s="1"/>
      <c r="F35"/>
      <c r="G35"/>
    </row>
    <row r="36" spans="5:7" x14ac:dyDescent="0.25">
      <c r="E36" s="1"/>
      <c r="F36"/>
      <c r="G36"/>
    </row>
    <row r="37" spans="5:7" x14ac:dyDescent="0.25">
      <c r="E37" s="1"/>
      <c r="F37"/>
      <c r="G37"/>
    </row>
    <row r="38" spans="5:7" x14ac:dyDescent="0.25">
      <c r="E38" s="1"/>
      <c r="F38"/>
      <c r="G38"/>
    </row>
    <row r="39" spans="5:7" x14ac:dyDescent="0.25">
      <c r="E39" s="1"/>
      <c r="F39"/>
      <c r="G39"/>
    </row>
    <row r="40" spans="5:7" x14ac:dyDescent="0.25">
      <c r="E40" s="1"/>
      <c r="F40"/>
      <c r="G40"/>
    </row>
    <row r="41" spans="5:7" x14ac:dyDescent="0.25">
      <c r="E41" s="1"/>
      <c r="F41"/>
      <c r="G41"/>
    </row>
    <row r="42" spans="5:7" x14ac:dyDescent="0.25">
      <c r="E42" s="1"/>
      <c r="F42"/>
      <c r="G42"/>
    </row>
    <row r="43" spans="5:7" x14ac:dyDescent="0.25">
      <c r="E43" s="1"/>
      <c r="F43"/>
      <c r="G43"/>
    </row>
    <row r="44" spans="5:7" x14ac:dyDescent="0.25">
      <c r="E44" s="1"/>
      <c r="F44"/>
      <c r="G44"/>
    </row>
    <row r="45" spans="5:7" x14ac:dyDescent="0.25">
      <c r="E45" s="1"/>
      <c r="F45"/>
      <c r="G45"/>
    </row>
    <row r="46" spans="5:7" x14ac:dyDescent="0.25">
      <c r="E46" s="1"/>
      <c r="F46"/>
      <c r="G46"/>
    </row>
    <row r="47" spans="5:7" x14ac:dyDescent="0.25">
      <c r="E47" s="1"/>
      <c r="F47"/>
      <c r="G47"/>
    </row>
  </sheetData>
  <mergeCells count="58">
    <mergeCell ref="A18:K18"/>
    <mergeCell ref="H28:I28"/>
    <mergeCell ref="J28:K28"/>
    <mergeCell ref="J17:K17"/>
    <mergeCell ref="A17:C17"/>
    <mergeCell ref="H27:I27"/>
    <mergeCell ref="J27:K27"/>
    <mergeCell ref="H26:I26"/>
    <mergeCell ref="J26:K26"/>
    <mergeCell ref="A20:C20"/>
    <mergeCell ref="J19:K19"/>
    <mergeCell ref="J20:K20"/>
    <mergeCell ref="H19:I19"/>
    <mergeCell ref="H20:I20"/>
    <mergeCell ref="A1:K3"/>
    <mergeCell ref="A6:K6"/>
    <mergeCell ref="H7:I7"/>
    <mergeCell ref="J7:K7"/>
    <mergeCell ref="F4:F5"/>
    <mergeCell ref="G4:G5"/>
    <mergeCell ref="H4:I5"/>
    <mergeCell ref="J4:K5"/>
    <mergeCell ref="A4:B5"/>
    <mergeCell ref="D4:D5"/>
    <mergeCell ref="E4:E5"/>
    <mergeCell ref="H9:I9"/>
    <mergeCell ref="J9:K9"/>
    <mergeCell ref="H8:I8"/>
    <mergeCell ref="J8:K8"/>
    <mergeCell ref="H10:I10"/>
    <mergeCell ref="J10:K10"/>
    <mergeCell ref="A11:C11"/>
    <mergeCell ref="H11:I11"/>
    <mergeCell ref="J11:K11"/>
    <mergeCell ref="A13:B13"/>
    <mergeCell ref="H13:I13"/>
    <mergeCell ref="J13:K13"/>
    <mergeCell ref="A12:K12"/>
    <mergeCell ref="A14:B14"/>
    <mergeCell ref="H14:I14"/>
    <mergeCell ref="J14:K14"/>
    <mergeCell ref="A16:C16"/>
    <mergeCell ref="H17:I17"/>
    <mergeCell ref="H16:I16"/>
    <mergeCell ref="J16:K16"/>
    <mergeCell ref="A15:B15"/>
    <mergeCell ref="H15:I15"/>
    <mergeCell ref="J15:K15"/>
    <mergeCell ref="A21:K21"/>
    <mergeCell ref="H22:I22"/>
    <mergeCell ref="J22:K22"/>
    <mergeCell ref="H23:I23"/>
    <mergeCell ref="J23:K23"/>
    <mergeCell ref="H24:I24"/>
    <mergeCell ref="J24:K24"/>
    <mergeCell ref="H25:I25"/>
    <mergeCell ref="J25:K25"/>
    <mergeCell ref="A27:C27"/>
  </mergeCells>
  <pageMargins left="0.5" right="0.38" top="0.4" bottom="0.25" header="0.31496062992125984" footer="0.31496062992125984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</vt:i4>
      </vt:variant>
    </vt:vector>
  </HeadingPairs>
  <TitlesOfParts>
    <vt:vector size="10" baseType="lpstr">
      <vt:lpstr>Lotul VIII</vt:lpstr>
      <vt:lpstr>Lotul VII</vt:lpstr>
      <vt:lpstr>Lotul VI</vt:lpstr>
      <vt:lpstr>Lotul V </vt:lpstr>
      <vt:lpstr>Lotul IV</vt:lpstr>
      <vt:lpstr>Lotul III</vt:lpstr>
      <vt:lpstr>Lotul II</vt:lpstr>
      <vt:lpstr>Lotul I</vt:lpstr>
      <vt:lpstr>Лист2</vt:lpstr>
      <vt:lpstr>Лист3</vt:lpstr>
    </vt:vector>
  </TitlesOfParts>
  <Company>CtrlSoft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</dc:creator>
  <cp:lastModifiedBy>User</cp:lastModifiedBy>
  <cp:lastPrinted>2024-11-05T07:18:28Z</cp:lastPrinted>
  <dcterms:created xsi:type="dcterms:W3CDTF">2018-09-20T06:44:16Z</dcterms:created>
  <dcterms:modified xsi:type="dcterms:W3CDTF">2024-11-05T07:20:52Z</dcterms:modified>
</cp:coreProperties>
</file>