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Dispozitive\+LP ADM 2026\Programe speciale\implanturile traumatologice\"/>
    </mc:Choice>
  </mc:AlternateContent>
  <xr:revisionPtr revIDLastSave="0" documentId="13_ncr:1_{3C817100-4CFE-489F-81C1-821739C1C437}" xr6:coauthVersionLast="47" xr6:coauthVersionMax="47" xr10:uidLastSave="{00000000-0000-0000-0000-000000000000}"/>
  <bookViews>
    <workbookView xWindow="28680" yWindow="-120" windowWidth="29040" windowHeight="15840" xr2:uid="{23A84367-8E1D-447D-B707-E2E94CF49EA8}"/>
  </bookViews>
  <sheets>
    <sheet name="Imp. trauma-ortop." sheetId="1" r:id="rId1"/>
  </sheets>
  <definedNames>
    <definedName name="_xlnm._FilterDatabase" localSheetId="0" hidden="1">'Imp. trauma-ortop.'!$A$1:$AC$283</definedName>
  </definedName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C283" i="1" l="1"/>
  <c r="AC282" i="1"/>
  <c r="AC281" i="1"/>
  <c r="AC280" i="1"/>
  <c r="AD280" i="1" s="1"/>
  <c r="N280" i="1"/>
  <c r="P280" i="1" s="1"/>
  <c r="AC279" i="1"/>
  <c r="AD279" i="1" s="1"/>
  <c r="N279" i="1"/>
  <c r="P279" i="1" s="1"/>
  <c r="AC278" i="1"/>
  <c r="AD278" i="1" s="1"/>
  <c r="N278" i="1"/>
  <c r="AC277" i="1"/>
  <c r="AD277" i="1" s="1"/>
  <c r="N277" i="1"/>
  <c r="P277" i="1" s="1"/>
  <c r="AC276" i="1"/>
  <c r="AD276" i="1" s="1"/>
  <c r="N276" i="1"/>
  <c r="P276" i="1" s="1"/>
  <c r="AC275" i="1"/>
  <c r="AD275" i="1" s="1"/>
  <c r="N275" i="1"/>
  <c r="P275" i="1" s="1"/>
  <c r="AC274" i="1"/>
  <c r="AD274" i="1" s="1"/>
  <c r="N274" i="1"/>
  <c r="P274" i="1" s="1"/>
  <c r="AC273" i="1"/>
  <c r="AD273" i="1" s="1"/>
  <c r="N273" i="1"/>
  <c r="AC272" i="1"/>
  <c r="P272" i="1"/>
  <c r="N272" i="1"/>
  <c r="AC271" i="1"/>
  <c r="AD271" i="1" s="1"/>
  <c r="N271" i="1"/>
  <c r="P271" i="1" s="1"/>
  <c r="AD270" i="1"/>
  <c r="AC270" i="1"/>
  <c r="N270" i="1"/>
  <c r="P270" i="1" s="1"/>
  <c r="AD269" i="1"/>
  <c r="AC269" i="1"/>
  <c r="P269" i="1"/>
  <c r="N269" i="1"/>
  <c r="AD268" i="1"/>
  <c r="AC268" i="1"/>
  <c r="N268" i="1"/>
  <c r="P268" i="1" s="1"/>
  <c r="AC267" i="1"/>
  <c r="AD267" i="1" s="1"/>
  <c r="N267" i="1"/>
  <c r="AC266" i="1"/>
  <c r="AD266" i="1" s="1"/>
  <c r="N266" i="1"/>
  <c r="P266" i="1" s="1"/>
  <c r="AC265" i="1"/>
  <c r="AD265" i="1" s="1"/>
  <c r="N265" i="1"/>
  <c r="P265" i="1" s="1"/>
  <c r="AC264" i="1"/>
  <c r="AD264" i="1" s="1"/>
  <c r="N264" i="1"/>
  <c r="P264" i="1" s="1"/>
  <c r="AC263" i="1"/>
  <c r="AD263" i="1" s="1"/>
  <c r="N263" i="1"/>
  <c r="P263" i="1" s="1"/>
  <c r="AC262" i="1"/>
  <c r="AD262" i="1" s="1"/>
  <c r="N262" i="1"/>
  <c r="AC261" i="1"/>
  <c r="AD261" i="1" s="1"/>
  <c r="N261" i="1"/>
  <c r="P261" i="1" s="1"/>
  <c r="AD260" i="1"/>
  <c r="AC260" i="1"/>
  <c r="P260" i="1"/>
  <c r="N260" i="1"/>
  <c r="AC259" i="1"/>
  <c r="AD259" i="1" s="1"/>
  <c r="N259" i="1"/>
  <c r="P259" i="1" s="1"/>
  <c r="AC258" i="1"/>
  <c r="AD258" i="1" s="1"/>
  <c r="N258" i="1"/>
  <c r="P258" i="1" s="1"/>
  <c r="AC257" i="1"/>
  <c r="AD257" i="1" s="1"/>
  <c r="N257" i="1"/>
  <c r="AC256" i="1"/>
  <c r="P256" i="1"/>
  <c r="N256" i="1"/>
  <c r="AC255" i="1"/>
  <c r="N255" i="1"/>
  <c r="P255" i="1" s="1"/>
  <c r="AC254" i="1"/>
  <c r="AD254" i="1" s="1"/>
  <c r="N254" i="1"/>
  <c r="P254" i="1" s="1"/>
  <c r="AC253" i="1"/>
  <c r="AD253" i="1" s="1"/>
  <c r="N253" i="1"/>
  <c r="AC252" i="1"/>
  <c r="AD252" i="1" s="1"/>
  <c r="N252" i="1"/>
  <c r="P252" i="1" s="1"/>
  <c r="AC251" i="1"/>
  <c r="AD251" i="1" s="1"/>
  <c r="N251" i="1"/>
  <c r="P251" i="1" s="1"/>
  <c r="AC250" i="1"/>
  <c r="AD250" i="1" s="1"/>
  <c r="P250" i="1"/>
  <c r="N250" i="1"/>
  <c r="AC249" i="1"/>
  <c r="AD249" i="1" s="1"/>
  <c r="P249" i="1"/>
  <c r="N249" i="1"/>
  <c r="AC248" i="1"/>
  <c r="AD248" i="1" s="1"/>
  <c r="N248" i="1"/>
  <c r="AC247" i="1"/>
  <c r="AD247" i="1" s="1"/>
  <c r="N247" i="1"/>
  <c r="P247" i="1" s="1"/>
  <c r="AC246" i="1"/>
  <c r="N246" i="1"/>
  <c r="P246" i="1" s="1"/>
  <c r="AC245" i="1"/>
  <c r="AD245" i="1" s="1"/>
  <c r="N245" i="1"/>
  <c r="P245" i="1" s="1"/>
  <c r="AD244" i="1"/>
  <c r="AC244" i="1"/>
  <c r="P244" i="1"/>
  <c r="N244" i="1"/>
  <c r="AD243" i="1"/>
  <c r="AC243" i="1"/>
  <c r="N243" i="1"/>
  <c r="AC242" i="1"/>
  <c r="AD242" i="1" s="1"/>
  <c r="P242" i="1"/>
  <c r="N242" i="1"/>
  <c r="AC241" i="1"/>
  <c r="AD241" i="1" s="1"/>
  <c r="N241" i="1"/>
  <c r="P241" i="1" s="1"/>
  <c r="AC240" i="1"/>
  <c r="AD240" i="1" s="1"/>
  <c r="N240" i="1"/>
  <c r="P240" i="1" s="1"/>
  <c r="AC239" i="1"/>
  <c r="AD239" i="1" s="1"/>
  <c r="P239" i="1"/>
  <c r="N239" i="1"/>
  <c r="AC238" i="1"/>
  <c r="AD238" i="1" s="1"/>
  <c r="N238" i="1"/>
  <c r="P238" i="1" s="1"/>
  <c r="AC237" i="1"/>
  <c r="AD237" i="1" s="1"/>
  <c r="N237" i="1"/>
  <c r="P237" i="1" s="1"/>
  <c r="AC236" i="1"/>
  <c r="AD236" i="1" s="1"/>
  <c r="N236" i="1"/>
  <c r="AC235" i="1"/>
  <c r="AD235" i="1" s="1"/>
  <c r="P235" i="1"/>
  <c r="N235" i="1"/>
  <c r="AD234" i="1"/>
  <c r="AC234" i="1"/>
  <c r="N234" i="1"/>
  <c r="P234" i="1" s="1"/>
  <c r="AC233" i="1"/>
  <c r="AD233" i="1" s="1"/>
  <c r="P233" i="1"/>
  <c r="N233" i="1"/>
  <c r="AC232" i="1"/>
  <c r="AD232" i="1" s="1"/>
  <c r="N232" i="1"/>
  <c r="P232" i="1" s="1"/>
  <c r="AC231" i="1"/>
  <c r="AD231" i="1" s="1"/>
  <c r="N231" i="1"/>
  <c r="AC230" i="1"/>
  <c r="AD230" i="1" s="1"/>
  <c r="N230" i="1"/>
  <c r="P230" i="1" s="1"/>
  <c r="AC229" i="1"/>
  <c r="AD229" i="1" s="1"/>
  <c r="N229" i="1"/>
  <c r="P229" i="1" s="1"/>
  <c r="AC228" i="1"/>
  <c r="AD228" i="1" s="1"/>
  <c r="N228" i="1"/>
  <c r="P228" i="1" s="1"/>
  <c r="AC227" i="1"/>
  <c r="AD227" i="1" s="1"/>
  <c r="N227" i="1"/>
  <c r="P227" i="1" s="1"/>
  <c r="AC226" i="1"/>
  <c r="AD226" i="1" s="1"/>
  <c r="N226" i="1"/>
  <c r="AC225" i="1"/>
  <c r="AD225" i="1" s="1"/>
  <c r="N225" i="1"/>
  <c r="P225" i="1" s="1"/>
  <c r="AC224" i="1"/>
  <c r="N224" i="1"/>
  <c r="P224" i="1" s="1"/>
  <c r="AC223" i="1"/>
  <c r="N223" i="1"/>
  <c r="P223" i="1" s="1"/>
  <c r="AC222" i="1"/>
  <c r="N222" i="1"/>
  <c r="P222" i="1" s="1"/>
  <c r="AC221" i="1"/>
  <c r="N221" i="1"/>
  <c r="AD220" i="1"/>
  <c r="AC220" i="1"/>
  <c r="N220" i="1"/>
  <c r="P220" i="1" s="1"/>
  <c r="AC219" i="1"/>
  <c r="AD219" i="1" s="1"/>
  <c r="N219" i="1"/>
  <c r="P219" i="1" s="1"/>
  <c r="AC218" i="1"/>
  <c r="AD218" i="1" s="1"/>
  <c r="N218" i="1"/>
  <c r="P218" i="1" s="1"/>
  <c r="AC217" i="1"/>
  <c r="AD217" i="1" s="1"/>
  <c r="N217" i="1"/>
  <c r="P217" i="1" s="1"/>
  <c r="AC216" i="1"/>
  <c r="AD216" i="1" s="1"/>
  <c r="N216" i="1"/>
  <c r="P216" i="1" s="1"/>
  <c r="AC215" i="1"/>
  <c r="AD215" i="1" s="1"/>
  <c r="N215" i="1"/>
  <c r="P215" i="1" s="1"/>
  <c r="AC214" i="1"/>
  <c r="AD214" i="1" s="1"/>
  <c r="N214" i="1"/>
  <c r="AC213" i="1"/>
  <c r="AD213" i="1" s="1"/>
  <c r="N213" i="1"/>
  <c r="P213" i="1" s="1"/>
  <c r="AC212" i="1"/>
  <c r="AD212" i="1" s="1"/>
  <c r="P212" i="1"/>
  <c r="N212" i="1"/>
  <c r="AD211" i="1"/>
  <c r="AC211" i="1"/>
  <c r="N211" i="1"/>
  <c r="P211" i="1" s="1"/>
  <c r="AC210" i="1"/>
  <c r="AD210" i="1" s="1"/>
  <c r="P210" i="1"/>
  <c r="N210" i="1"/>
  <c r="AC209" i="1"/>
  <c r="N209" i="1"/>
  <c r="AD208" i="1"/>
  <c r="AC208" i="1"/>
  <c r="P208" i="1"/>
  <c r="N208" i="1"/>
  <c r="AC207" i="1"/>
  <c r="AD207" i="1" s="1"/>
  <c r="N207" i="1"/>
  <c r="P207" i="1" s="1"/>
  <c r="AD206" i="1"/>
  <c r="AC206" i="1"/>
  <c r="N206" i="1"/>
  <c r="P206" i="1" s="1"/>
  <c r="AC205" i="1"/>
  <c r="AD205" i="1" s="1"/>
  <c r="N205" i="1"/>
  <c r="P205" i="1" s="1"/>
  <c r="AC204" i="1"/>
  <c r="AD204" i="1" s="1"/>
  <c r="N204" i="1"/>
  <c r="P204" i="1" s="1"/>
  <c r="AC203" i="1"/>
  <c r="AD203" i="1" s="1"/>
  <c r="N203" i="1"/>
  <c r="AC202" i="1"/>
  <c r="AD202" i="1" s="1"/>
  <c r="N202" i="1"/>
  <c r="P202" i="1" s="1"/>
  <c r="AC201" i="1"/>
  <c r="AD201" i="1" s="1"/>
  <c r="N201" i="1"/>
  <c r="P201" i="1" s="1"/>
  <c r="AC200" i="1"/>
  <c r="AD200" i="1" s="1"/>
  <c r="N200" i="1"/>
  <c r="P200" i="1" s="1"/>
  <c r="AC199" i="1"/>
  <c r="AD199" i="1" s="1"/>
  <c r="N199" i="1"/>
  <c r="P199" i="1" s="1"/>
  <c r="AC198" i="1"/>
  <c r="AD198" i="1" s="1"/>
  <c r="N198" i="1"/>
  <c r="AD197" i="1"/>
  <c r="AC197" i="1"/>
  <c r="N197" i="1"/>
  <c r="P197" i="1" s="1"/>
  <c r="AC196" i="1"/>
  <c r="AD196" i="1" s="1"/>
  <c r="N196" i="1"/>
  <c r="P196" i="1" s="1"/>
  <c r="AC195" i="1"/>
  <c r="AD195" i="1" s="1"/>
  <c r="N195" i="1"/>
  <c r="P195" i="1" s="1"/>
  <c r="AC194" i="1"/>
  <c r="AD194" i="1" s="1"/>
  <c r="N194" i="1"/>
  <c r="AC193" i="1"/>
  <c r="AD193" i="1" s="1"/>
  <c r="N193" i="1"/>
  <c r="P193" i="1" s="1"/>
  <c r="AC192" i="1"/>
  <c r="AD192" i="1" s="1"/>
  <c r="N192" i="1"/>
  <c r="P192" i="1" s="1"/>
  <c r="AC191" i="1"/>
  <c r="AD191" i="1" s="1"/>
  <c r="N191" i="1"/>
  <c r="P191" i="1" s="1"/>
  <c r="AC190" i="1"/>
  <c r="AD190" i="1" s="1"/>
  <c r="N190" i="1"/>
  <c r="AC189" i="1"/>
  <c r="AD189" i="1" s="1"/>
  <c r="N189" i="1"/>
  <c r="P189" i="1" s="1"/>
  <c r="AC188" i="1"/>
  <c r="AD188" i="1" s="1"/>
  <c r="N188" i="1"/>
  <c r="P188" i="1" s="1"/>
  <c r="AC187" i="1"/>
  <c r="N187" i="1"/>
  <c r="P187" i="1" s="1"/>
  <c r="AC186" i="1"/>
  <c r="N186" i="1"/>
  <c r="AC185" i="1"/>
  <c r="AD185" i="1" s="1"/>
  <c r="N185" i="1"/>
  <c r="P185" i="1" s="1"/>
  <c r="AC184" i="1"/>
  <c r="AD184" i="1" s="1"/>
  <c r="N184" i="1"/>
  <c r="P184" i="1" s="1"/>
  <c r="AC183" i="1"/>
  <c r="AD183" i="1" s="1"/>
  <c r="N183" i="1"/>
  <c r="P183" i="1" s="1"/>
  <c r="AC182" i="1"/>
  <c r="AD182" i="1" s="1"/>
  <c r="N182" i="1"/>
  <c r="P182" i="1" s="1"/>
  <c r="AC181" i="1"/>
  <c r="AD181" i="1" s="1"/>
  <c r="N181" i="1"/>
  <c r="AC180" i="1"/>
  <c r="AD180" i="1" s="1"/>
  <c r="N180" i="1"/>
  <c r="P180" i="1" s="1"/>
  <c r="AC179" i="1"/>
  <c r="AD179" i="1" s="1"/>
  <c r="N179" i="1"/>
  <c r="P179" i="1" s="1"/>
  <c r="AC178" i="1"/>
  <c r="AD178" i="1" s="1"/>
  <c r="N178" i="1"/>
  <c r="P178" i="1" s="1"/>
  <c r="AC177" i="1"/>
  <c r="AD177" i="1" s="1"/>
  <c r="N177" i="1"/>
  <c r="P177" i="1" s="1"/>
  <c r="AC176" i="1"/>
  <c r="AD176" i="1" s="1"/>
  <c r="N176" i="1"/>
  <c r="AC175" i="1"/>
  <c r="AD175" i="1" s="1"/>
  <c r="N175" i="1"/>
  <c r="P175" i="1" s="1"/>
  <c r="AC174" i="1"/>
  <c r="AD174" i="1" s="1"/>
  <c r="N174" i="1"/>
  <c r="P174" i="1" s="1"/>
  <c r="AC173" i="1"/>
  <c r="AD173" i="1" s="1"/>
  <c r="N173" i="1"/>
  <c r="P173" i="1" s="1"/>
  <c r="AC172" i="1"/>
  <c r="AD172" i="1" s="1"/>
  <c r="N172" i="1"/>
  <c r="P172" i="1" s="1"/>
  <c r="AC171" i="1"/>
  <c r="AD171" i="1" s="1"/>
  <c r="N171" i="1"/>
  <c r="AD170" i="1"/>
  <c r="AC170" i="1"/>
  <c r="N170" i="1"/>
  <c r="P170" i="1" s="1"/>
  <c r="AD169" i="1"/>
  <c r="AC169" i="1"/>
  <c r="P169" i="1"/>
  <c r="N169" i="1"/>
  <c r="AD168" i="1"/>
  <c r="AC168" i="1"/>
  <c r="N168" i="1"/>
  <c r="P168" i="1" s="1"/>
  <c r="AD167" i="1"/>
  <c r="AC167" i="1"/>
  <c r="N167" i="1"/>
  <c r="P167" i="1" s="1"/>
  <c r="AC166" i="1"/>
  <c r="N166" i="1"/>
  <c r="AD165" i="1"/>
  <c r="AC165" i="1"/>
  <c r="P165" i="1"/>
  <c r="N165" i="1"/>
  <c r="AC164" i="1"/>
  <c r="AD164" i="1" s="1"/>
  <c r="P164" i="1"/>
  <c r="N164" i="1"/>
  <c r="AC163" i="1"/>
  <c r="AD163" i="1" s="1"/>
  <c r="P163" i="1"/>
  <c r="N163" i="1"/>
  <c r="AD162" i="1"/>
  <c r="AC162" i="1"/>
  <c r="P162" i="1"/>
  <c r="N162" i="1"/>
  <c r="AC161" i="1"/>
  <c r="AD161" i="1" s="1"/>
  <c r="N161" i="1"/>
  <c r="AC160" i="1"/>
  <c r="AD160" i="1" s="1"/>
  <c r="N160" i="1"/>
  <c r="P160" i="1" s="1"/>
  <c r="AC159" i="1"/>
  <c r="AD159" i="1" s="1"/>
  <c r="N159" i="1"/>
  <c r="P159" i="1" s="1"/>
  <c r="AC158" i="1"/>
  <c r="AD158" i="1" s="1"/>
  <c r="N158" i="1"/>
  <c r="P158" i="1" s="1"/>
  <c r="AC157" i="1"/>
  <c r="AD157" i="1" s="1"/>
  <c r="N157" i="1"/>
  <c r="P157" i="1" s="1"/>
  <c r="AC156" i="1"/>
  <c r="AD156" i="1" s="1"/>
  <c r="N156" i="1"/>
  <c r="AC155" i="1"/>
  <c r="AD155" i="1" s="1"/>
  <c r="N155" i="1"/>
  <c r="P155" i="1" s="1"/>
  <c r="AC154" i="1"/>
  <c r="AD154" i="1" s="1"/>
  <c r="N154" i="1"/>
  <c r="P154" i="1" s="1"/>
  <c r="AC153" i="1"/>
  <c r="N153" i="1"/>
  <c r="P153" i="1" s="1"/>
  <c r="AC152" i="1"/>
  <c r="N152" i="1"/>
  <c r="P152" i="1" s="1"/>
  <c r="AC151" i="1"/>
  <c r="N151" i="1"/>
  <c r="P151" i="1" s="1"/>
  <c r="AC150" i="1"/>
  <c r="N150" i="1"/>
  <c r="P150" i="1" s="1"/>
  <c r="AC149" i="1"/>
  <c r="N149" i="1"/>
  <c r="P149" i="1" s="1"/>
  <c r="AC148" i="1"/>
  <c r="AD148" i="1" s="1"/>
  <c r="N148" i="1"/>
  <c r="P148" i="1" s="1"/>
  <c r="AC147" i="1"/>
  <c r="AD147" i="1" s="1"/>
  <c r="N147" i="1"/>
  <c r="P147" i="1" s="1"/>
  <c r="AC146" i="1"/>
  <c r="AD146" i="1" s="1"/>
  <c r="N146" i="1"/>
  <c r="P146" i="1" s="1"/>
  <c r="AC145" i="1"/>
  <c r="AD145" i="1" s="1"/>
  <c r="N145" i="1"/>
  <c r="P145" i="1" s="1"/>
  <c r="AC144" i="1"/>
  <c r="AD144" i="1" s="1"/>
  <c r="N144" i="1"/>
  <c r="P144" i="1" s="1"/>
  <c r="AC143" i="1"/>
  <c r="AD143" i="1" s="1"/>
  <c r="N143" i="1"/>
  <c r="P143" i="1" s="1"/>
  <c r="AC142" i="1"/>
  <c r="AD142" i="1" s="1"/>
  <c r="N142" i="1"/>
  <c r="P142" i="1" s="1"/>
  <c r="AC141" i="1"/>
  <c r="AD141" i="1" s="1"/>
  <c r="N141" i="1"/>
  <c r="P141" i="1" s="1"/>
  <c r="AC140" i="1"/>
  <c r="AD140" i="1" s="1"/>
  <c r="N140" i="1"/>
  <c r="P140" i="1" s="1"/>
  <c r="AC139" i="1"/>
  <c r="AD139" i="1" s="1"/>
  <c r="N139" i="1"/>
  <c r="P139" i="1" s="1"/>
  <c r="AC138" i="1"/>
  <c r="AD138" i="1" s="1"/>
  <c r="N138" i="1"/>
  <c r="P138" i="1" s="1"/>
  <c r="AC137" i="1"/>
  <c r="AD137" i="1" s="1"/>
  <c r="N137" i="1"/>
  <c r="P137" i="1" s="1"/>
  <c r="AC136" i="1"/>
  <c r="AD136" i="1" s="1"/>
  <c r="N136" i="1"/>
  <c r="P136" i="1" s="1"/>
  <c r="AC135" i="1"/>
  <c r="AD135" i="1" s="1"/>
  <c r="N135" i="1"/>
  <c r="P135" i="1" s="1"/>
  <c r="AC134" i="1"/>
  <c r="AD134" i="1" s="1"/>
  <c r="N134" i="1"/>
  <c r="P134" i="1" s="1"/>
  <c r="AC133" i="1"/>
  <c r="AD133" i="1" s="1"/>
  <c r="N133" i="1"/>
  <c r="P133" i="1" s="1"/>
  <c r="AC132" i="1"/>
  <c r="AD132" i="1" s="1"/>
  <c r="N132" i="1"/>
  <c r="P132" i="1" s="1"/>
  <c r="AC131" i="1"/>
  <c r="AD131" i="1" s="1"/>
  <c r="N131" i="1"/>
  <c r="P131" i="1" s="1"/>
  <c r="AC130" i="1"/>
  <c r="AD130" i="1" s="1"/>
  <c r="N130" i="1"/>
  <c r="P130" i="1" s="1"/>
  <c r="AC129" i="1"/>
  <c r="AD129" i="1" s="1"/>
  <c r="N129" i="1"/>
  <c r="P129" i="1" s="1"/>
  <c r="AC128" i="1"/>
  <c r="AD128" i="1" s="1"/>
  <c r="N128" i="1"/>
  <c r="P128" i="1" s="1"/>
  <c r="AC127" i="1"/>
  <c r="AD127" i="1" s="1"/>
  <c r="N127" i="1"/>
  <c r="P127" i="1" s="1"/>
  <c r="AC126" i="1"/>
  <c r="AD126" i="1" s="1"/>
  <c r="N126" i="1"/>
  <c r="P126" i="1" s="1"/>
  <c r="AC125" i="1"/>
  <c r="AD125" i="1" s="1"/>
  <c r="N125" i="1"/>
  <c r="P125" i="1" s="1"/>
  <c r="AC124" i="1"/>
  <c r="AD124" i="1" s="1"/>
  <c r="N124" i="1"/>
  <c r="P124" i="1" s="1"/>
  <c r="AC123" i="1"/>
  <c r="AD123" i="1" s="1"/>
  <c r="N123" i="1"/>
  <c r="P123" i="1" s="1"/>
  <c r="AC122" i="1"/>
  <c r="AD122" i="1" s="1"/>
  <c r="N122" i="1"/>
  <c r="P122" i="1" s="1"/>
  <c r="AC121" i="1"/>
  <c r="AD121" i="1" s="1"/>
  <c r="N121" i="1"/>
  <c r="P121" i="1" s="1"/>
  <c r="AC120" i="1"/>
  <c r="AD120" i="1" s="1"/>
  <c r="N120" i="1"/>
  <c r="P120" i="1" s="1"/>
  <c r="AC119" i="1"/>
  <c r="AD119" i="1" s="1"/>
  <c r="N119" i="1"/>
  <c r="P119" i="1" s="1"/>
  <c r="AC118" i="1"/>
  <c r="AD118" i="1" s="1"/>
  <c r="N118" i="1"/>
  <c r="P118" i="1" s="1"/>
  <c r="AC117" i="1"/>
  <c r="AD117" i="1" s="1"/>
  <c r="N117" i="1"/>
  <c r="P117" i="1" s="1"/>
  <c r="AC116" i="1"/>
  <c r="AD116" i="1" s="1"/>
  <c r="N116" i="1"/>
  <c r="P116" i="1" s="1"/>
  <c r="AC115" i="1"/>
  <c r="AD115" i="1" s="1"/>
  <c r="N115" i="1"/>
  <c r="AC114" i="1"/>
  <c r="AD114" i="1" s="1"/>
  <c r="N114" i="1"/>
  <c r="P114" i="1" s="1"/>
  <c r="AC113" i="1"/>
  <c r="AD113" i="1" s="1"/>
  <c r="P113" i="1"/>
  <c r="N113" i="1"/>
  <c r="AC112" i="1"/>
  <c r="AD112" i="1" s="1"/>
  <c r="P112" i="1"/>
  <c r="N112" i="1"/>
  <c r="AD111" i="1"/>
  <c r="AC111" i="1"/>
  <c r="P111" i="1"/>
  <c r="N111" i="1"/>
  <c r="AC110" i="1"/>
  <c r="AD110" i="1" s="1"/>
  <c r="N110" i="1"/>
  <c r="P110" i="1" s="1"/>
  <c r="AC109" i="1"/>
  <c r="AD109" i="1" s="1"/>
  <c r="N109" i="1"/>
  <c r="P109" i="1" s="1"/>
  <c r="AC108" i="1"/>
  <c r="AD108" i="1" s="1"/>
  <c r="N108" i="1"/>
  <c r="P108" i="1" s="1"/>
  <c r="AC107" i="1"/>
  <c r="AD107" i="1" s="1"/>
  <c r="P107" i="1"/>
  <c r="N107" i="1"/>
  <c r="AD106" i="1"/>
  <c r="AC106" i="1"/>
  <c r="N106" i="1"/>
  <c r="P106" i="1" s="1"/>
  <c r="AD105" i="1"/>
  <c r="AC105" i="1"/>
  <c r="P105" i="1"/>
  <c r="N105" i="1"/>
  <c r="AC104" i="1"/>
  <c r="AD104" i="1" s="1"/>
  <c r="N104" i="1"/>
  <c r="P104" i="1" s="1"/>
  <c r="AC103" i="1"/>
  <c r="AD103" i="1" s="1"/>
  <c r="N103" i="1"/>
  <c r="P103" i="1" s="1"/>
  <c r="AC102" i="1"/>
  <c r="AD102" i="1" s="1"/>
  <c r="N102" i="1"/>
  <c r="P102" i="1" s="1"/>
  <c r="AC101" i="1"/>
  <c r="AD101" i="1" s="1"/>
  <c r="P101" i="1"/>
  <c r="N101" i="1"/>
  <c r="AD100" i="1"/>
  <c r="AC100" i="1"/>
  <c r="P100" i="1"/>
  <c r="N100" i="1"/>
  <c r="AC99" i="1"/>
  <c r="AD99" i="1" s="1"/>
  <c r="N99" i="1"/>
  <c r="P99" i="1" s="1"/>
  <c r="AC98" i="1"/>
  <c r="AD98" i="1" s="1"/>
  <c r="N98" i="1"/>
  <c r="P98" i="1" s="1"/>
  <c r="AD97" i="1"/>
  <c r="AC97" i="1"/>
  <c r="P97" i="1"/>
  <c r="N97" i="1"/>
  <c r="AC96" i="1"/>
  <c r="AD96" i="1" s="1"/>
  <c r="N96" i="1"/>
  <c r="P96" i="1" s="1"/>
  <c r="AC95" i="1"/>
  <c r="AD95" i="1" s="1"/>
  <c r="P95" i="1"/>
  <c r="N95" i="1"/>
  <c r="AC94" i="1"/>
  <c r="N94" i="1"/>
  <c r="P94" i="1" s="1"/>
  <c r="AC93" i="1"/>
  <c r="AD93" i="1" s="1"/>
  <c r="N93" i="1"/>
  <c r="P93" i="1" s="1"/>
  <c r="AC92" i="1"/>
  <c r="AD92" i="1" s="1"/>
  <c r="N92" i="1"/>
  <c r="P92" i="1" s="1"/>
  <c r="AC91" i="1"/>
  <c r="AD91" i="1" s="1"/>
  <c r="N91" i="1"/>
  <c r="P91" i="1" s="1"/>
  <c r="AC90" i="1"/>
  <c r="AD90" i="1" s="1"/>
  <c r="N90" i="1"/>
  <c r="P90" i="1" s="1"/>
  <c r="AC89" i="1"/>
  <c r="AD89" i="1" s="1"/>
  <c r="N89" i="1"/>
  <c r="P89" i="1" s="1"/>
  <c r="AC88" i="1"/>
  <c r="N88" i="1"/>
  <c r="P88" i="1" s="1"/>
  <c r="AC87" i="1"/>
  <c r="AD87" i="1" s="1"/>
  <c r="N87" i="1"/>
  <c r="P87" i="1" s="1"/>
  <c r="AC86" i="1"/>
  <c r="AD86" i="1" s="1"/>
  <c r="N86" i="1"/>
  <c r="P86" i="1" s="1"/>
  <c r="AD85" i="1"/>
  <c r="AC85" i="1"/>
  <c r="N85" i="1"/>
  <c r="P85" i="1" s="1"/>
  <c r="AD84" i="1"/>
  <c r="AC84" i="1"/>
  <c r="P84" i="1"/>
  <c r="N84" i="1"/>
  <c r="AD83" i="1"/>
  <c r="AC83" i="1"/>
  <c r="N83" i="1"/>
  <c r="P83" i="1" s="1"/>
  <c r="AC82" i="1"/>
  <c r="AD82" i="1" s="1"/>
  <c r="N82" i="1"/>
  <c r="P82" i="1" s="1"/>
  <c r="AC81" i="1"/>
  <c r="AD81" i="1" s="1"/>
  <c r="N81" i="1"/>
  <c r="P81" i="1" s="1"/>
  <c r="AC80" i="1"/>
  <c r="AD80" i="1" s="1"/>
  <c r="N80" i="1"/>
  <c r="P80" i="1" s="1"/>
  <c r="AC79" i="1"/>
  <c r="AD79" i="1" s="1"/>
  <c r="P79" i="1"/>
  <c r="N79" i="1"/>
  <c r="AC78" i="1"/>
  <c r="AD78" i="1" s="1"/>
  <c r="P78" i="1"/>
  <c r="N78" i="1"/>
  <c r="AD77" i="1"/>
  <c r="AC77" i="1"/>
  <c r="N77" i="1"/>
  <c r="P77" i="1" s="1"/>
  <c r="AC76" i="1"/>
  <c r="AD76" i="1" s="1"/>
  <c r="N76" i="1"/>
  <c r="P76" i="1" s="1"/>
  <c r="AC75" i="1"/>
  <c r="N75" i="1"/>
  <c r="P75" i="1" s="1"/>
  <c r="AC74" i="1"/>
  <c r="AD74" i="1" s="1"/>
  <c r="N74" i="1"/>
  <c r="P74" i="1" s="1"/>
  <c r="AC73" i="1"/>
  <c r="AD73" i="1" s="1"/>
  <c r="N73" i="1"/>
  <c r="P73" i="1" s="1"/>
  <c r="AC72" i="1"/>
  <c r="AD72" i="1" s="1"/>
  <c r="N72" i="1"/>
  <c r="P72" i="1" s="1"/>
  <c r="AC71" i="1"/>
  <c r="AD71" i="1" s="1"/>
  <c r="N71" i="1"/>
  <c r="P71" i="1" s="1"/>
  <c r="AC70" i="1"/>
  <c r="P70" i="1"/>
  <c r="N70" i="1"/>
  <c r="AC69" i="1"/>
  <c r="N69" i="1"/>
  <c r="P69" i="1" s="1"/>
  <c r="AC68" i="1"/>
  <c r="AD68" i="1" s="1"/>
  <c r="N68" i="1"/>
  <c r="P68" i="1" s="1"/>
  <c r="AC67" i="1"/>
  <c r="AD67" i="1" s="1"/>
  <c r="N67" i="1"/>
  <c r="P67" i="1" s="1"/>
  <c r="AC66" i="1"/>
  <c r="AD66" i="1" s="1"/>
  <c r="N66" i="1"/>
  <c r="P66" i="1" s="1"/>
  <c r="AC65" i="1"/>
  <c r="AD65" i="1" s="1"/>
  <c r="N65" i="1"/>
  <c r="P65" i="1" s="1"/>
  <c r="AC64" i="1"/>
  <c r="AD64" i="1" s="1"/>
  <c r="N64" i="1"/>
  <c r="P64" i="1" s="1"/>
  <c r="AC63" i="1"/>
  <c r="AD63" i="1" s="1"/>
  <c r="N63" i="1"/>
  <c r="P63" i="1" s="1"/>
  <c r="AC62" i="1"/>
  <c r="AD62" i="1" s="1"/>
  <c r="N62" i="1"/>
  <c r="P62" i="1" s="1"/>
  <c r="AC61" i="1"/>
  <c r="AD61" i="1" s="1"/>
  <c r="N61" i="1"/>
  <c r="P61" i="1" s="1"/>
  <c r="AC60" i="1"/>
  <c r="AD60" i="1" s="1"/>
  <c r="N60" i="1"/>
  <c r="P60" i="1" s="1"/>
  <c r="AC59" i="1"/>
  <c r="AD59" i="1" s="1"/>
  <c r="N59" i="1"/>
  <c r="P59" i="1" s="1"/>
  <c r="AC58" i="1"/>
  <c r="AD58" i="1" s="1"/>
  <c r="N58" i="1"/>
  <c r="P58" i="1" s="1"/>
  <c r="AC57" i="1"/>
  <c r="AD57" i="1" s="1"/>
  <c r="N57" i="1"/>
  <c r="P57" i="1" s="1"/>
  <c r="AC56" i="1"/>
  <c r="AD56" i="1" s="1"/>
  <c r="N56" i="1"/>
  <c r="P56" i="1" s="1"/>
  <c r="AC55" i="1"/>
  <c r="AD55" i="1" s="1"/>
  <c r="N55" i="1"/>
  <c r="P55" i="1" s="1"/>
  <c r="AC54" i="1"/>
  <c r="AD54" i="1" s="1"/>
  <c r="N54" i="1"/>
  <c r="P54" i="1" s="1"/>
  <c r="AC53" i="1"/>
  <c r="AD53" i="1" s="1"/>
  <c r="N53" i="1"/>
  <c r="P53" i="1" s="1"/>
  <c r="AC52" i="1"/>
  <c r="AD52" i="1" s="1"/>
  <c r="N52" i="1"/>
  <c r="P52" i="1" s="1"/>
  <c r="AC51" i="1"/>
  <c r="AD51" i="1" s="1"/>
  <c r="N51" i="1"/>
  <c r="P51" i="1" s="1"/>
  <c r="AC50" i="1"/>
  <c r="AD50" i="1" s="1"/>
  <c r="N50" i="1"/>
  <c r="P50" i="1" s="1"/>
  <c r="AC49" i="1"/>
  <c r="AD49" i="1" s="1"/>
  <c r="N49" i="1"/>
  <c r="P49" i="1" s="1"/>
  <c r="AC48" i="1"/>
  <c r="AD48" i="1" s="1"/>
  <c r="N48" i="1"/>
  <c r="P48" i="1" s="1"/>
  <c r="AC47" i="1"/>
  <c r="AD47" i="1" s="1"/>
  <c r="N47" i="1"/>
  <c r="P47" i="1" s="1"/>
  <c r="AC46" i="1"/>
  <c r="AD46" i="1" s="1"/>
  <c r="N46" i="1"/>
  <c r="P46" i="1" s="1"/>
  <c r="AC45" i="1"/>
  <c r="AD45" i="1" s="1"/>
  <c r="N45" i="1"/>
  <c r="P45" i="1" s="1"/>
  <c r="AC44" i="1"/>
  <c r="AD44" i="1" s="1"/>
  <c r="N44" i="1"/>
  <c r="P44" i="1" s="1"/>
  <c r="AC43" i="1"/>
  <c r="AD43" i="1" s="1"/>
  <c r="N43" i="1"/>
  <c r="P43" i="1" s="1"/>
  <c r="AC42" i="1"/>
  <c r="N42" i="1"/>
  <c r="P42" i="1" s="1"/>
  <c r="AC41" i="1"/>
  <c r="N41" i="1"/>
  <c r="P41" i="1" s="1"/>
  <c r="AC40" i="1"/>
  <c r="P40" i="1"/>
  <c r="N40" i="1"/>
  <c r="AC39" i="1"/>
  <c r="AD39" i="1" s="1"/>
  <c r="N39" i="1"/>
  <c r="P39" i="1" s="1"/>
  <c r="AC38" i="1"/>
  <c r="AD38" i="1" s="1"/>
  <c r="N38" i="1"/>
  <c r="P38" i="1" s="1"/>
  <c r="AC37" i="1"/>
  <c r="N37" i="1"/>
  <c r="P37" i="1" s="1"/>
  <c r="AC36" i="1"/>
  <c r="AD36" i="1" s="1"/>
  <c r="N36" i="1"/>
  <c r="P36" i="1" s="1"/>
  <c r="AC35" i="1"/>
  <c r="AD35" i="1" s="1"/>
  <c r="N35" i="1"/>
  <c r="P35" i="1" s="1"/>
  <c r="AC34" i="1"/>
  <c r="AD34" i="1" s="1"/>
  <c r="N34" i="1"/>
  <c r="P34" i="1" s="1"/>
  <c r="AC33" i="1"/>
  <c r="AD33" i="1" s="1"/>
  <c r="N33" i="1"/>
  <c r="P33" i="1" s="1"/>
  <c r="AC32" i="1"/>
  <c r="AD32" i="1" s="1"/>
  <c r="N32" i="1"/>
  <c r="P32" i="1" s="1"/>
  <c r="AC31" i="1"/>
  <c r="AD31" i="1" s="1"/>
  <c r="N31" i="1"/>
  <c r="P31" i="1" s="1"/>
  <c r="AC30" i="1"/>
  <c r="AD30" i="1" s="1"/>
  <c r="N30" i="1"/>
  <c r="P30" i="1" s="1"/>
  <c r="AC29" i="1"/>
  <c r="AD29" i="1" s="1"/>
  <c r="N29" i="1"/>
  <c r="P29" i="1" s="1"/>
  <c r="AC28" i="1"/>
  <c r="AD28" i="1" s="1"/>
  <c r="N28" i="1"/>
  <c r="P28" i="1" s="1"/>
  <c r="AC27" i="1"/>
  <c r="AD27" i="1" s="1"/>
  <c r="N27" i="1"/>
  <c r="P27" i="1" s="1"/>
  <c r="AC26" i="1"/>
  <c r="AD26" i="1" s="1"/>
  <c r="N26" i="1"/>
  <c r="P26" i="1" s="1"/>
  <c r="AC25" i="1"/>
  <c r="AD25" i="1" s="1"/>
  <c r="N25" i="1"/>
  <c r="P25" i="1" s="1"/>
  <c r="AC24" i="1"/>
  <c r="AD24" i="1" s="1"/>
  <c r="N24" i="1"/>
  <c r="P24" i="1" s="1"/>
  <c r="AC23" i="1"/>
  <c r="AD23" i="1" s="1"/>
  <c r="N23" i="1"/>
  <c r="P23" i="1" s="1"/>
  <c r="AC22" i="1"/>
  <c r="AD22" i="1" s="1"/>
  <c r="N22" i="1"/>
  <c r="P22" i="1" s="1"/>
  <c r="AC21" i="1"/>
  <c r="AD21" i="1" s="1"/>
  <c r="N21" i="1"/>
  <c r="P21" i="1" s="1"/>
  <c r="AC20" i="1"/>
  <c r="AD20" i="1" s="1"/>
  <c r="N20" i="1"/>
  <c r="P20" i="1" s="1"/>
  <c r="AC19" i="1"/>
  <c r="AD19" i="1" s="1"/>
  <c r="N19" i="1"/>
  <c r="P19" i="1" s="1"/>
  <c r="AC18" i="1"/>
  <c r="AD18" i="1" s="1"/>
  <c r="N18" i="1"/>
  <c r="P18" i="1" s="1"/>
  <c r="AC17" i="1"/>
  <c r="AD17" i="1" s="1"/>
  <c r="N17" i="1"/>
  <c r="P17" i="1" s="1"/>
  <c r="AC16" i="1"/>
  <c r="AD16" i="1" s="1"/>
  <c r="N16" i="1"/>
  <c r="P16" i="1" s="1"/>
  <c r="AC15" i="1"/>
  <c r="AD15" i="1" s="1"/>
  <c r="N15" i="1"/>
  <c r="P15" i="1" s="1"/>
  <c r="AC14" i="1"/>
  <c r="AD14" i="1" s="1"/>
  <c r="N14" i="1"/>
  <c r="P14" i="1" s="1"/>
  <c r="AC13" i="1"/>
  <c r="P13" i="1"/>
  <c r="N13" i="1"/>
  <c r="AC12" i="1"/>
  <c r="AD12" i="1" s="1"/>
  <c r="N12" i="1"/>
  <c r="P12" i="1" s="1"/>
  <c r="AC11" i="1"/>
  <c r="AD11" i="1" s="1"/>
  <c r="N11" i="1"/>
  <c r="P11" i="1" s="1"/>
  <c r="AC10" i="1"/>
  <c r="AD10" i="1" s="1"/>
  <c r="N10" i="1"/>
  <c r="P10" i="1" s="1"/>
  <c r="AC9" i="1"/>
  <c r="AD9" i="1" s="1"/>
  <c r="N9" i="1"/>
  <c r="P9" i="1" s="1"/>
  <c r="AD8" i="1"/>
  <c r="AC8" i="1"/>
  <c r="P8" i="1"/>
  <c r="N8" i="1"/>
  <c r="AD7" i="1"/>
  <c r="AC7" i="1"/>
  <c r="N7" i="1"/>
  <c r="P7" i="1" s="1"/>
  <c r="AC6" i="1"/>
  <c r="AD6" i="1" s="1"/>
  <c r="N6" i="1"/>
  <c r="P6" i="1" s="1"/>
  <c r="AC5" i="1"/>
  <c r="AD5" i="1" s="1"/>
  <c r="N5" i="1"/>
  <c r="P5" i="1" s="1"/>
  <c r="AC4" i="1"/>
  <c r="AD4" i="1" s="1"/>
  <c r="P4" i="1"/>
  <c r="N4" i="1"/>
  <c r="AC3" i="1"/>
  <c r="AD3" i="1" s="1"/>
  <c r="N3" i="1"/>
  <c r="P3" i="1" s="1"/>
  <c r="AC2" i="1"/>
  <c r="AD2" i="1" s="1"/>
  <c r="N2" i="1"/>
  <c r="P2" i="1" s="1"/>
  <c r="AD284" i="1" l="1"/>
  <c r="P281" i="1"/>
  <c r="AD283" i="1"/>
</calcChain>
</file>

<file path=xl/sharedStrings.xml><?xml version="1.0" encoding="utf-8"?>
<sst xmlns="http://schemas.openxmlformats.org/spreadsheetml/2006/main" count="3550" uniqueCount="1505">
  <si>
    <t>CPV</t>
  </si>
  <si>
    <t>Grupa generală</t>
  </si>
  <si>
    <t>Grupa Mare</t>
  </si>
  <si>
    <t>Grupa medie</t>
  </si>
  <si>
    <t>Grupa mică</t>
  </si>
  <si>
    <t>Cod Numeric</t>
  </si>
  <si>
    <t>Cod Final</t>
  </si>
  <si>
    <t>DCI/Denumire Lot</t>
  </si>
  <si>
    <t>Denumire Poziție</t>
  </si>
  <si>
    <t>Specificație Tehnică</t>
  </si>
  <si>
    <t>Divizarea minimă (după forma de ambalare)</t>
  </si>
  <si>
    <t>UM</t>
  </si>
  <si>
    <t>Preț estimativ (fără TVA)</t>
  </si>
  <si>
    <t>Preț estimativ (cu TVA)</t>
  </si>
  <si>
    <t>CANTITATEA 2026</t>
  </si>
  <si>
    <t>Suma cu TVA</t>
  </si>
  <si>
    <t>NOTE</t>
  </si>
  <si>
    <t>Nr. lot</t>
  </si>
  <si>
    <t>Nr. lot nou</t>
  </si>
  <si>
    <t>IMSP SPITALUL RAIONAL CAUSENI ANA SI ALEXANDRU</t>
  </si>
  <si>
    <t>IMSP SPITALUL RAIONAL FLORESTI</t>
  </si>
  <si>
    <t>IMSP SPITALUL RAIONAL SOROCA A PRISACARI</t>
  </si>
  <si>
    <t>IMSP INSTITUTUL MAMEI SI COPILULUI</t>
  </si>
  <si>
    <t>IMSP SPITALUL RAIONAL HANCESTI</t>
  </si>
  <si>
    <t>IMSP SPITALUL CLINIC DE TRAUMATOLOGIE SI ORTOPEDIE</t>
  </si>
  <si>
    <t>IMSP INSTITUTUL DE MEDICINA URGENTA</t>
  </si>
  <si>
    <t>IMSP SPITALUL RAIONAL NISPORENI</t>
  </si>
  <si>
    <t>IMSP SPITALUL RAIONAL TELENESTI</t>
  </si>
  <si>
    <t>valoarea estimativă totală</t>
  </si>
  <si>
    <t>33100000-1</t>
  </si>
  <si>
    <t>Dispozitive Medicale</t>
  </si>
  <si>
    <t>Consumabile medicale/biocide/suturi/implanturi</t>
  </si>
  <si>
    <t xml:space="preserve">Dispozitive implantabile </t>
  </si>
  <si>
    <t>Implanturi traumatologice</t>
  </si>
  <si>
    <t>005093</t>
  </si>
  <si>
    <t>Consumabile medicale/biocide/suturi/implanturiDispozitive implantabile 005093</t>
  </si>
  <si>
    <t>Implanturi convenționale pentru fragmente oase mici - Șuruburi corticale autotarodante Ø3.5mm</t>
  </si>
  <si>
    <t>Șurub cortical autotarodant Ø3.5mm, lungime de la 16mm  pînă la 50 mm, cu incrementul de 2 mm  Material: oțel inox. Nesteril. Cap hexagonal. Marcajul producătorului. Ofertantul se obligă să accepte schimbul șuruburilor după dimensiuni, la necesitatea instituției, în caz de adjudecare a contractului.</t>
  </si>
  <si>
    <t>bucată</t>
  </si>
  <si>
    <t>1.1</t>
  </si>
  <si>
    <t>005094</t>
  </si>
  <si>
    <t>Consumabile medicale/biocide/suturi/implanturiDispozitive implantabile 005094</t>
  </si>
  <si>
    <t>Implanturi convenționale pentru fragmente oase mici - Șuruburi spongioase Ø4.0mm, filetate total</t>
  </si>
  <si>
    <t>Șurub spongios Ø4.0mm, filetat total, lungime de la 24mm pînă la 60 mm,  cu incrementul de 2 mm. Material: oțel inox. Nesteril. Cap hexagonal. Marcajul producătorului. Ofertantul se obligă să accepte schimbul șuruburilor după dimensiuni, la necesitatea instituției, în caz de adjudecare a contractului</t>
  </si>
  <si>
    <t>2.1</t>
  </si>
  <si>
    <t>1.2</t>
  </si>
  <si>
    <t>005095</t>
  </si>
  <si>
    <t>Consumabile medicale/biocide/suturi/implanturiDispozitive implantabile 005095</t>
  </si>
  <si>
    <t>Implanturi convenționale pentru fragmente oase mici - Plăci 1/3 tubulare, fixare cu şuruburi Ø3,5mm</t>
  </si>
  <si>
    <t>Placă 1/3 tubulară, fixare cu şuruburi Ø3,5mm, cu 6 , 7 , 8, 9 și 10 orificii Material: oțel inox. Nesterilă. Marcajul producătorului. Lățime și grosime standarde. Ofertantul se obligă să accepte schimbul plăcilor după dimensiuni, la necesitatea instituției, în caz de adjudecare a contractului.</t>
  </si>
  <si>
    <t>2.2</t>
  </si>
  <si>
    <t>1.3</t>
  </si>
  <si>
    <t>005096</t>
  </si>
  <si>
    <t>Consumabile medicale/biocide/suturi/implanturiDispozitive implantabile 005096</t>
  </si>
  <si>
    <t>Implanturi convenționale pentru fragmente oase mici - Plăci înguste cu contact limitat, fixare cu şuruburi Ø3,5mm</t>
  </si>
  <si>
    <t>Placă îngustă cu contact limitat, fixare cu şuruburi Ø3,5mm, de la 6 orificii   pînă la 12 orificii. Material: oțel inox. Nesterilă. Marcajul producătorului. Lățime și grosime standarde. Orificii dinamic compresive. Ofertantul se obligă să accepte schimbul plăcilor după dimensiuni, la necesitatea instituției, în caz de adjudecare a contractului.</t>
  </si>
  <si>
    <t>2.3</t>
  </si>
  <si>
    <t>1.4</t>
  </si>
  <si>
    <t>005097</t>
  </si>
  <si>
    <t>Consumabile medicale/biocide/suturi/implanturiDispozitive implantabile 005097</t>
  </si>
  <si>
    <t>Implanturi convenționale pentru fragmente oase mici - Plăci reconstructive drepte, fixare cu şuruburi Ø3,5mm</t>
  </si>
  <si>
    <t>Placa reconstructivă dreaptă, fixare cu şuruburi Ø3,5mm, cu minim  6 orificii pînă la 10 orificii.  Material: oțel inox. Nesterilă. Marcajul producătorului. Lățime și grosime standarde. Ofertantul se obligă să accepte schimbul plăcilor după dimensiuni, la necesitatea instituției, în caz de adjudecare a contractului.</t>
  </si>
  <si>
    <t>2.4</t>
  </si>
  <si>
    <t>1.5</t>
  </si>
  <si>
    <t>005098</t>
  </si>
  <si>
    <t>Consumabile medicale/biocide/suturi/implanturiDispozitive implantabile 005098</t>
  </si>
  <si>
    <t xml:space="preserve">Implanturi Blocate pentru fragmente oase mici - Șuruburi corticale blocante autotarodante Ø2.7mm
</t>
  </si>
  <si>
    <t>Șurub cortical blocant autotarodant Ø2.7mm, lungime minim 14mm pînă la 52 mm, cu incrementul de 2 mm. Material: oțel inox. Nesteril. Cap hexagonal. Marcajul producătorului. Compatibile cu plăcile blocate oferite. Ofertantul se obligă să accepte schimbul șuruburilor după dimensiuni, la necesitatea instituției, în caz de adjudecare a contractului.</t>
  </si>
  <si>
    <t>2.5</t>
  </si>
  <si>
    <t>005099</t>
  </si>
  <si>
    <t>Consumabile medicale/biocide/suturi/implanturiDispozitive implantabile 005099</t>
  </si>
  <si>
    <t>Implanturi Blocate pentru fragmente oase mici - Șuruburi corticale blocante autotarodante Ø3.5mm</t>
  </si>
  <si>
    <t>Șurub cortical blocant autotarodant Ø3.5mm, lungime de la 12mm pînă la 50 mm, cu incrementul de 2 mm. Material: oțel inox. Nesteril. Cap hexagonal. Marcajul producătorului. Compatibile cu plăcile blocate oferite. Ofertantul se obligă să accepte schimbul șuruburilor după dimensiuni, la necesitatea instituției, în caz de adjudecare a contractului.</t>
  </si>
  <si>
    <t>3.1</t>
  </si>
  <si>
    <t>005100</t>
  </si>
  <si>
    <t>Consumabile medicale/biocide/suturi/implanturiDispozitive implantabile 005100</t>
  </si>
  <si>
    <t xml:space="preserve">Implanturi Blocate pentru fragmente oase mici - Șuruburi spongioase blocante
autotarodante Ø3.5mm
</t>
  </si>
  <si>
    <t xml:space="preserve">Șurub spongios blocant autotarodant Ø3.5mm, lungime dela 14mm pînâ la 60 mm, cu incremenentul de 2 mm. Material: oțel inox. Nesteril. Cap hexagonal. Marcajul producătorului. Compatibile cu plăcile blocate oferite. Ofertantul se obligă să accepte schimbul șuruburilor după dimensiuni, la necesitatea instituției, în caz de adjudecare a
contractului
</t>
  </si>
  <si>
    <t>3.2</t>
  </si>
  <si>
    <t>005101</t>
  </si>
  <si>
    <t>Consumabile medicale/biocide/suturi/implanturiDispozitive implantabile 005101</t>
  </si>
  <si>
    <t>Implanturi Blocate pentru fragmente oase mici - Plăci mici drepte blocate, fixare cu șuruburi Ø3.5mm</t>
  </si>
  <si>
    <t>Placă mică dreaptă blocată, fixare cu șuruburi Ø3.5mm, 6 orificii Material: oțel inox. Nesterilă. Marcajul producătorului. Aplicabilă pentru diafiză Radius-Cubitus.. Să permită folosirea şuruburilor blocante Ø3.5mm și a şuruburilor corticale convenţionale Ø3.5mm. Orificii dinamic compresive. Placa să fie ascuţită la un capat pentru a putea fi introdusă miniinvaziv.Placa să fie cu contact limitat. Lățime și grosime standarde. Compatibilă cu șuruburile blocante Ø3.5mm oferite. Ofertantul se obligă să accepte schimbul plăcilor după dimensiuni, la necesitatea instituției, în caz de adjudecare a contractului</t>
  </si>
  <si>
    <t>3.3</t>
  </si>
  <si>
    <t>005102</t>
  </si>
  <si>
    <t>Consumabile medicale/biocide/suturi/implanturiDispozitive implantabile 005102</t>
  </si>
  <si>
    <t>Implanturi Blocate pentru fragmente oase mici - Plăci reconstructive drepte blocate, fixare cu șuruburi Ø3.5mm</t>
  </si>
  <si>
    <t>Placă reconstructivă dreaptă blocată, fixare cu șuruburi Ø3.5mm, de la 8 orificii pMaterial: oțel inox. Nesterilă. Marcajul producătorului. Să permită folosirea şuruburilor blocante Ø3.5mm și a şuruburilor corticale convenţionale Ø3.5mm. Orificii dinamic compresive. Placa să fie ascuţită la un capat pentru a putea fi introdusă miniinvaziv.Placa să fie cu contact limitat. Lățime și grosime standarde. Compatibilă cu șuruburile blocante Ø3.5mm oferite. Ofertantul se obligă să accepte schimbul plăcilor după dimensiuni, la necesitatea instituției, în caz de adjudecare a contractului.</t>
  </si>
  <si>
    <t>3.4</t>
  </si>
  <si>
    <t>005103</t>
  </si>
  <si>
    <t>Consumabile medicale/biocide/suturi/implanturiDispozitive implantabile 005103</t>
  </si>
  <si>
    <t>Implanturi Blocate pentru fragmente oase mici - Plăci blocate Tibie Distal Medial, fixare cu șuruburi Ø2.7mm/ Ø3.5mm</t>
  </si>
  <si>
    <t xml:space="preserve">Placă blocată Tibie Distal Medială, 8 orificii diafizare, stânga Material: oțel inox. Nesterilă. Marcajul producătorului. Lățime și grosime standarde. Variante anatomice: pentru stînga/dreapta. Orificii diafizare dinamic compresive. Să permită folosirea şuruburilor blocante Ø3.5mm și a şuruburilor corticale convenţionale Ø3.5mm. 9 orificii metafizare pentru șuruburi blocante Ø2.7mm.Placa să fie ascuţită în capătul de inserţie pentru a putea fi introdusă miniinvaziv. Compatibile cu șuruburile blocante Ø2.7mm și Ø3.5mm oferite. Ofertantul se obligă să accepte schimbul plăcilor după dimensiuni, la necesitatea instituției, în caz de adjudecare a contractului.
Pentru evaluarea obiectivă a ofertelor, participanţii la licitaţie vor prezenta mostre de plăci.
</t>
  </si>
  <si>
    <t>3.5</t>
  </si>
  <si>
    <t>2.6</t>
  </si>
  <si>
    <t>005104</t>
  </si>
  <si>
    <t>Consumabile medicale/biocide/suturi/implanturiDispozitive implantabile 005104</t>
  </si>
  <si>
    <t>Implanturi Blocate pentru fragmente oase mici - Plăci blocate Tibie Distal Medial, fixare cu șuruburi Ø3.5mm/ Ø3.5mm</t>
  </si>
  <si>
    <t>Placă blocată Tibie Distal Medială, 4 orificii diafizare, stânga Material: oțel inox. Nesterilă. Marcajul producătorului. Lățime și grosime standarde. Variante anatomice: pentru stînga/dreapta. Să permită folosirea şuruburilor blocante Ø3.5mm și a şuruburilor corticale convenţionale Ø3.5mm.9 orificii metafizare pentru șuruburi blocante Ø3.5mm.Placa să fie ascuţită în capătul de inserţie pentru a putea fi introdusă miniinvaziv. Compatibile cu șuruburile Ø3.5mm blocante oferite. Pentru evaluarea obiectivă a ofertelor, participanţii la licitaţie vor prezenta mostre de plăci. Ofertantul se obligă să accepte schimbul plăcilor după dimensiuni, la necesitatea instituției, în caz de adjudecare a contractului.</t>
  </si>
  <si>
    <t>3.6</t>
  </si>
  <si>
    <t>2.7</t>
  </si>
  <si>
    <t>005105</t>
  </si>
  <si>
    <t>Consumabile medicale/biocide/suturi/implanturiDispozitive implantabile 005105</t>
  </si>
  <si>
    <t>Implanturi Blocate pentru fragmente oase mici - Plăci blocate Humerus Proximal, fixare cu șuruburi Ø3.5mm</t>
  </si>
  <si>
    <t>Placă blocată Humerus Proximal, fixare cu șuruburi Ø3.5mm, de la 3 orificii pînă la 14 orificii diafizare Material: oțel inox. Nesterilă. Marcajul producătorului. Orificii diafizare dinamic compresive. 9 orificii metafizare. Lățime și grosime standarde. Compatibile cu șuruburile blocante Ø3.5mm oferite. Ofertantul se obligă să accepte schimbul plăcilor după dimensiuni, la necesitatea instituției, în caz de adjudecare a contractului.</t>
  </si>
  <si>
    <t>3.7</t>
  </si>
  <si>
    <t>2.8</t>
  </si>
  <si>
    <t>005106</t>
  </si>
  <si>
    <t>Consumabile medicale/biocide/suturi/implanturiDispozitive implantabile 005106</t>
  </si>
  <si>
    <t xml:space="preserve">Implanturi Blocate pentru fragmente oase mici - Plăci blocate Humerus Distal Lateral, fixare cu șuruburi Ø2.7mm/ Ø3.5mm
</t>
  </si>
  <si>
    <t>Placă blocată Humerus Distal Lateral, de la 5 orificii diafizare pînă la 12 orificii diafizare, stânga și dreapta. Material: oțel inox. Nesterilă. Marcajul producătorului. Orificii diafizare dinamic compresive pentru șuruburi blocante Ø3.5mm. 3 orificii metafizare pentru șuruburi blocante Ø2.7mm. . Variante anatomice: pentru stînga/dreapta. Lățime și grosime standarde. Compatibilă cu șuruburile blocante Ø2.7mm și Ø3.5mm oferite. Ofertantul se obligă să accepte schimbul plăcilor după dimensiuni, la necesitatea instituției, în caz de adjudecare a contractului.</t>
  </si>
  <si>
    <t>3.8</t>
  </si>
  <si>
    <t>2.9</t>
  </si>
  <si>
    <t>005107</t>
  </si>
  <si>
    <t>Consumabile medicale/biocide/suturi/implanturiDispozitive implantabile 005107</t>
  </si>
  <si>
    <t>Implanturi Blocate pentru fragmente oase mici - Plăci blocate Humerus Distal Medial, fixare cu șuruburi Ø2.7mm/ Ø3.5mm</t>
  </si>
  <si>
    <t>Placă blocată Humerus Distal Medial, de la  5 orificii diafizare pînă la 10  orificii diafizare, stânga și dreapta. Material: oțel inox. Nesterilă. Marcajul producătorului. Orificii diafizare dinamic compresive pentru șuruburi blocante Ø3.5mm. 3 orificii metafizare pentru șuruburi blocante Ø2.7mm.Variante anatomice: pentru stînga/dreapta. Lățime și grosime standarde. Compatibilă cu șuruburile blocante Ø2.7mm și Ø3.5mm oferite. Ofertantul se obligă să accepte schimbul plăcilor după dimensiuni, la necesitatea instituției, în caz de adjudecare a contractului.</t>
  </si>
  <si>
    <t>3.9</t>
  </si>
  <si>
    <t>2.10</t>
  </si>
  <si>
    <t>005108</t>
  </si>
  <si>
    <t>Consumabile medicale/biocide/suturi/implanturiDispozitive implantabile 005108</t>
  </si>
  <si>
    <t>Implanturi Blocate pentru fragmente oase mici - Plăci blocate Claviculă Superior Anterior, fixare cu șuruburi Ø3.5mm</t>
  </si>
  <si>
    <t>Placă blocată Claviculă Superior Anterior, fixare cu șuruburi Ø3.5mm, de la  7 orificii pînă la 9 orificii , stânga și dreapta. 
 Material: oțel inox. Nesterilă. Marcajul producătorului. Orificii diafizare dinamic compresive. Variante anatomice: pentru stînga/dreapta. Lățime și grosime standarde. Compatibilă cu șuruburile blocante Ø3.5mm oferite. Ofertantul se obligă să accepte schimbul plăcilor după dimensiuni, la necesitatea instituției, în caz de adjudecare a contractului.</t>
  </si>
  <si>
    <t>3.10</t>
  </si>
  <si>
    <t>2.11</t>
  </si>
  <si>
    <t>005109</t>
  </si>
  <si>
    <t>Consumabile medicale/biocide/suturi/implanturiDispozitive implantabile 005109</t>
  </si>
  <si>
    <t>Implanturi Blocate pentru fragmente oase mici - Plăci blocate Claviculă Superior Anterior cu extensie acromială, fixare cu șuruburi Ø2.7mm/ Ø3.5mm</t>
  </si>
  <si>
    <t>Placă blocată Claviculă Superior Anterior cu extensie acromială, de la 4 orificii diafizare pînă la 8 orificii diafizare, stânga și dreapta. 
 Material: oțel inox. Nesterilă. Marcajul producătorului. Orificii diafizare dinamic compresive pentru șuruburi blocante Ø3.5mm. 6 orificii metafizare pentru șuruburi blocante Ø2.7mm. Variante anatomice: pentru stînga/dreapta. Lățime și grosime standarde. Compatibilă cu șuruburile blocante Ø2.7mm și Ø3.5mm oferite. Ofertantul se obligă să accepte schimbul plăcilor după dimensiuni, la necesitatea instituției, în caz de adjudecare a contractului.</t>
  </si>
  <si>
    <t>3.11</t>
  </si>
  <si>
    <t>2.12</t>
  </si>
  <si>
    <t>005110</t>
  </si>
  <si>
    <t>Consumabile medicale/biocide/suturi/implanturiDispozitive implantabile 005110</t>
  </si>
  <si>
    <t>Implanturi Blocate pentru fragmente oase mici - Plăci blocate pentru Calcaneu, fixare cu șuruburi 3.5mm</t>
  </si>
  <si>
    <t xml:space="preserve">Placă blocată pentru Calcaneu, fixare cu șuruburi Ø3.5mm, Material: oțel inox. Nesterilă. Marcajul producătorului. Lungime 60-65mm. Grosime standarde. Variante anatomice: pentru stînga/dreapta.Compatibilă cu șuruburile blocante Ø3.5mm oferite. Ofertantul se obligă să accepte schimbul plăcilor după dimensiuni, la necesitatea instituției, în caz de
adjudecare a contractului.
</t>
  </si>
  <si>
    <t>3.12</t>
  </si>
  <si>
    <t>2.13</t>
  </si>
  <si>
    <t>005111</t>
  </si>
  <si>
    <t>Consumabile medicale/biocide/suturi/implanturiDispozitive implantabile 005111</t>
  </si>
  <si>
    <t>Implanturi Blocate pentru fragmente oase mici - Plăci blocate Volar Radius Distal, fixare cu șuruburi Ø 2.7mm, 6-8 orificii în cap</t>
  </si>
  <si>
    <t>Placă blocată Volar Radius Distal, fixare cu șuruburi Ø2.7mm, de la 3 orificii diafizare pînă la 6 orificii diafizare , stânga și dreapta. Material: oțel inox. Nesterilă. Marcajul producătorului. Orificii diafizare dinamic compresive. 6-8 orificii metafizare (în cap). Variante anatomice: pentru stînga/dreapta. Lățime și grosime standarde. Compatibilă cu șuruburile blocante Ø2.7mm oferite. Ofertantul se obligă să accepte schimbul plăcilor după dimensiuni, la necesitatea instituției, în caz de adjudecare a contractului.</t>
  </si>
  <si>
    <t>3.13</t>
  </si>
  <si>
    <t>2.14</t>
  </si>
  <si>
    <t>005112</t>
  </si>
  <si>
    <t>Consumabile medicale/biocide/suturi/implanturiDispozitive implantabile 005112</t>
  </si>
  <si>
    <t>Implanturi Blocate pentru fragmente oase mici - Plăci blocate Volar Radius Distal, fixare cu șuruburi Ø 2.7mm, 4 orificii în cap</t>
  </si>
  <si>
    <t>Placă blocată Volar Radius Distal, fixare cu șuruburi Ø2.7mm, 5 orificii diafizare, stânga și dreapta. Material: oțel inox. Nesterilă. Marcajul producătorului. Orificii diafizare dinamic compresive. 4 orificii metafizare (în cap). Variante anatomice: pentru stînga/dreapta. Lățime și grosime standarde. Compatibilă cu șuruburile blocante Ø2.7mm oferite. Ofertantul se obligă să accepte schimbul plăcilor după dimensiuni, la necesitatea instituției, în caz de adjudecare a contractului.</t>
  </si>
  <si>
    <t>3.14</t>
  </si>
  <si>
    <t>2.15</t>
  </si>
  <si>
    <t>005113</t>
  </si>
  <si>
    <t>Consumabile medicale/biocide/suturi/implanturiDispozitive implantabile 005113</t>
  </si>
  <si>
    <t>Implanturi Blocate pentru fragmente oase mici - Plăci blocate pentru Olecranon, fixare șuruburi Ø 3.5mm</t>
  </si>
  <si>
    <t>Placă blocată pentru Olecranon, fixare șuruburi Ø3.5mm, de la 4 orificii diafizare pînă la 12 orificii diafizare , stânga și dreapta. Material: oțel inox. Nesterilă. Marcajul producătorului. Orificii diafizare dinamic compresive pentru șuruburi blocante Ø3.5mm. 8 orificii metafizare pentru șuruburi blocante Ø3.5mm. Variante anatomice: pentru stînga/dreapta. Lățime și grosime standarde. Compatibilă cu șuruburile blocante Ø3.5mm oferite. Ofertantul se obligă să accepte schimbul plăcilor după dimensiuni, la necesitatea instituției, în caz de adjudecare a contractului</t>
  </si>
  <si>
    <t>3.15</t>
  </si>
  <si>
    <t>2.16</t>
  </si>
  <si>
    <t>005114</t>
  </si>
  <si>
    <t>Consumabile medicale/biocide/suturi/implanturiDispozitive implantabile 005114</t>
  </si>
  <si>
    <t>Implanturi Blocate pentru fragmente oase mici - Plăci blocate Tibie Distal Anterolateral, fixare cu șuruburi Ø3.5/4.0mm</t>
  </si>
  <si>
    <t>Placă blocată Tibie Distal Anterolaterală, fixare cu șuruburi Ø3.5/4.0mm, de la 6 orificii diafizare pînă la 14 orificii  diafizare, stânga și dreapta. 
 Material: oțel inox. Nesterilă. Marcajul producătorului. Orificii diafizare dinamic compresive pentru șuruburi blocante Ø3.5mm.Să permită folosirea şuruburilor blocante Ø3.5mm și a şuruburilor corticale convenţionale Ø3.5mm.Variante anatomice: pentru stînga/dreapta. Lățime și grosime standarde. Placa să fie ascuţită în capătul de inserţie pentru a putea fi introdusă miniinvaziv.În partea proximală plăcile trebuie să aibă patru orificii orizontale. Compatibilă cu șuruburile blocante Ø3.5mm oferite.Ofertantul se obligă să accepte schimbul plăcilor după dimensiuni, la necesitatea instituției, în caz de adjudecare a contractului.</t>
  </si>
  <si>
    <t>3.16</t>
  </si>
  <si>
    <t>2.17</t>
  </si>
  <si>
    <t>005115</t>
  </si>
  <si>
    <t>Consumabile medicale/biocide/suturi/implanturiDispozitive implantabile 005115</t>
  </si>
  <si>
    <t>Implanturi Blocate pentru fragmente oase mici - Plăci blocate Fibula Distal, fixare cu șuruburi Ø2.7mm/Ø3.5mm</t>
  </si>
  <si>
    <t>Placă blocată Fibula Distal, de la 4 orificii diafizare pînă la 10  orificii diafizare, stânga și dreapta. Material: oțel inox. Nesterilă. Marcajul producătorului. Orificii diafizare dinamic compresive pentru șuruburi blocante Ø3.5mm. 5 orificii metafizare pentru șuruburi blocante Ø2.7mm. Variante anatomice: pentru stînga/dreapta. Lățime și grosime standarde. Compatibilă cu șuruburile blocante Ø2.7mm și Ø3.5mm oferite.Ofertantul se obligă să accepte schimbul plăcilor după dimensiuni, la necesitatea instituției, în caz de adjudecare a contractului.</t>
  </si>
  <si>
    <t>3.17</t>
  </si>
  <si>
    <t>2.18</t>
  </si>
  <si>
    <t>005116</t>
  </si>
  <si>
    <t>Consumabile medicale/biocide/suturi/implanturiDispozitive implantabile 005116</t>
  </si>
  <si>
    <t>Implanturi Blocate pentru fragmente oase mici - Plăci blocate pentru Tibie Pxoximal Posterior, fixare cu șuruburi Ø 3.5mm</t>
  </si>
  <si>
    <t>Placă blocată pentru Tibie Pxoximal Posterior, fixare cu șuruburi Ø 3.5mm, 3 și 4 orificii diafizare
 Material: oțel inox. Nesterilă. Marcajul producătorului. Orificii diafizare dinamic compresive. Să permită folosirea şuruburilor blocante Ø3.5mm și a şuruburilor corticale convenţionale Ø3.5mm.Variante anatomice: pentru stînga/dreapta. Lățime și grosime standarde. Placa să fie ascuţită în capătul de inserţie pentru a putea fi introdusă miniinvaziv.În partea proximală plăcile trebuie să aibă trei orificii. Ofertantul se obligă să accepte schimbul plăcilor după dimensiuni, la necesitatea instituției, în caz de adjudecare a contractului</t>
  </si>
  <si>
    <t>3.18</t>
  </si>
  <si>
    <t>2.19</t>
  </si>
  <si>
    <t>005117</t>
  </si>
  <si>
    <t>Consumabile medicale/biocide/suturi/implanturiDispozitive implantabile 005117</t>
  </si>
  <si>
    <t>Implanturi Blocate pentru fragmente oase mici - Plăci blocate Tibie Pxoximal Medial, fixare cu șuruburi Ø3.5mm</t>
  </si>
  <si>
    <t>Placă blocată Tibia Pxoximal Medial, fixare cu șuruburi Ø 3.5mm, de la 5 orificii diafizare pînă la 10 orificii diafizare, stânga și dreapta.  Material: oțel inox. Nesterilă. Marcajul producătorului. Orificii diafizare dinamic compresive. Orificii diafizare dinamic compresive. Să permită folosirea şuruburilor blocante Ø3.5mm și a şuruburilor corticale convenţionale Ø3.5mm. Variante anatomice: pentru stînga/dreapta. Lățime și grosime standarde. Placa să fie ascuţită în capătul de inserţie pentru a putea fi introdusă miniinvaziv.În partea proximală plăcile trebuie să aibă trei orificii. Compatibilă cu șuruburile blocante Ø3.5mm oferite.Ofertantul se obligă să accepte schimbul plăcilor după dimensiuni, la necesitatea instituției, în caz de adjudecare a contractului.</t>
  </si>
  <si>
    <t>3.19</t>
  </si>
  <si>
    <t>2.20</t>
  </si>
  <si>
    <t>005118</t>
  </si>
  <si>
    <t>Consumabile medicale/biocide/suturi/implanturiDispozitive implantabile 005118</t>
  </si>
  <si>
    <t>Implanturi Blocate pentru fragmente oase mici - Plăci 1/3 tubulare blocate, fixare cu șuruburi Ø3.5mm</t>
  </si>
  <si>
    <t>Placă 1/3 tubulară blocată, fixare cu șuruburi Ø3.5mm, de la  8 orificii pînă la 14 orificii. Material: oțel inox. Nesterilă. Marcajul producătorului. Lățime și grosime standarde. Compatibilă cu șuruburile blocante Ø3.5mm oferite.Ofertantul se obligă să accepte schimbul plăcilor după dimensiuni, la necesitatea instituției, în caz de adjudecare a contractului.</t>
  </si>
  <si>
    <t>3.20</t>
  </si>
  <si>
    <t>2.21</t>
  </si>
  <si>
    <t>005119</t>
  </si>
  <si>
    <t>Consumabile medicale/biocide/suturi/implanturiDispozitive implantabile 005119</t>
  </si>
  <si>
    <t>Implanturi Blocate pentru fragmente oase mici - Ghiduri pentru burghie (plăci blocate)</t>
  </si>
  <si>
    <t>Ghid pentru burghiu Ø2.0mm (pentru plăci blocate cu șuruburi
Ø2.7mm)
 Material: oțel inox. Nesteril.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t>
  </si>
  <si>
    <t>3.21</t>
  </si>
  <si>
    <t>2.22</t>
  </si>
  <si>
    <t>005120</t>
  </si>
  <si>
    <t>Consumabile medicale/biocide/suturi/implanturiDispozitive implantabile 005120</t>
  </si>
  <si>
    <t xml:space="preserve">Implanturi Blocate pentru fragmente oase mici - </t>
  </si>
  <si>
    <t>Ghid pentru burghiu Ø2.8mm (pentru plăci blocate cu șuruburi
Ø3.5mm)
 Material: oțel inox. Nesteril.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t>
  </si>
  <si>
    <t>3.22</t>
  </si>
  <si>
    <t>2.23</t>
  </si>
  <si>
    <t>005121</t>
  </si>
  <si>
    <t>Consumabile medicale/biocide/suturi/implanturiDispozitive implantabile 005121</t>
  </si>
  <si>
    <t>Implanturi Blocate pentru fragmente oase mici - Set instrumente</t>
  </si>
  <si>
    <t xml:space="preserve">Set instrumente pentru fragmente oase mici 
 Setul de instrumente oferit gratuit în folosință va corespunde următoarelor cerințe:
1. Compatibil cu implantele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5. În caz de defecțiune, furnizorul va fi obligat să repare sau să înlocuiască utilajul deteriorat în decurs de 24 ore de la solicitarea scrisă a beneficiarului.
6. instrumentarul va fi cu locuri bine determinate în trusă 7. Componentele setului de instrumente:
• Cutie pentru instrumente
• Instrumente pentru îndoirea plăcilor (flexor dreapta si stînga)
• Retractor mare si mic de tip Farabeuf
• Razusa (elevator) drept, elevator rotungit
• Burghiu 2.5
• Burghiu 2.8mm L-200-250mm
• Burghiu canulat 2,5
• Tarod canulat 3,5
• Fixator de os mic
• Extractor de suruburi deteriorate
• Fixator de repozitie (fixator de os)
• Surubelnita hexagonala 2.5
• Sablon placii reconstructive 3.5
• Sablon DCP 3.5 si LC-DCP 3.5
• Penceta pentru suruburi
• Tarod pentru suruburi spongioase 4
• Tarod pentru suruburi corticale 3.5
• Dispozitiv pentru masurarea suruburilor
• Ghidaj(Drill sleeve) penru DCP 2.5
• Ghidaj (Drill sleeve) dublu 2.5/3.0
• Ghidaj(Drill sleeve) dublu 2.5/3.5
• Ghidaj (Drill sleeve) pentru plăcile blocate, pentru burghiu
2,8mm.
</t>
  </si>
  <si>
    <t>3.23</t>
  </si>
  <si>
    <t>2.24</t>
  </si>
  <si>
    <t>005122</t>
  </si>
  <si>
    <t>Consumabile medicale/biocide/suturi/implanturiDispozitive implantabile 005122</t>
  </si>
  <si>
    <t>Implanturi convenționale pentru fragmente oase mari - Șuruburi corticale autotarodante Ø4.5mm</t>
  </si>
  <si>
    <t>Șurub cortical autotarodant Ø4.5mm, lungime 22 cm-70 mm. Material: oțel inox. Nesteril. Cap hexagonal. Marcajul producătorului. Ofertantul se obligă să accepte schimbul șuruburilor după dimensiuni, la necesitatea instituției, în caz de adjudecare a contractului.</t>
  </si>
  <si>
    <t>3.24</t>
  </si>
  <si>
    <t>005123</t>
  </si>
  <si>
    <t>Consumabile medicale/biocide/suturi/implanturiDispozitive implantabile 005123</t>
  </si>
  <si>
    <t>Implanturi convenționale pentru fragmente oase mari - Șuruburi maleolare Ø4.5mm</t>
  </si>
  <si>
    <t>Șurub maleolar Ø4.5mm, lungime de la  40mm pînă la 70 mm, cu incrementul de 5 mm. Material: oțel inox. Nesteril. Cap hexagonal. Marcajul producătorului. Ofertantul se obligă să accepte schimbul șuruburilor după dimensiuni, la necesitatea instituției, în caz de adjudecare a contractului.</t>
  </si>
  <si>
    <t>4.1</t>
  </si>
  <si>
    <t>005124</t>
  </si>
  <si>
    <t>Consumabile medicale/biocide/suturi/implanturiDispozitive implantabile 005124</t>
  </si>
  <si>
    <t>Implanturi convenționale pentru fragmente oase mari - Șuruburi spongioase Ø6.5mm, filetate 32mm</t>
  </si>
  <si>
    <t xml:space="preserve">Șurub spongios Ø6.5mm, filetat 32mm, lungime de la 35mm pînă la 85 mm, cu incrementul de 5 mm. Material: oțel inox. Nesteril. Cap hexagonal. Marcajul
producătorului.
</t>
  </si>
  <si>
    <t>4.2</t>
  </si>
  <si>
    <t>005125</t>
  </si>
  <si>
    <t>Consumabile medicale/biocide/suturi/implanturiDispozitive implantabile 005125</t>
  </si>
  <si>
    <t>Implanturi convenționale pentru fragmente oase mari - Șuruburi spongioase autotarodante Ø6.5mm, filetate 32mm</t>
  </si>
  <si>
    <t>Șurub spongios autotarodant Ø6.5mm, filetat 32mm, lungime de la  40mm pînă la 100 mm, cu increment de 5 mm.  Material: oțel inox. Nesteril. Cap hexagonal. Marcajul producătorului. Ofertantul se obligă să accepte schimbul șuruburilor după dimensiuni, la necesitatea instituției, în caz de adjudecare a contractului.</t>
  </si>
  <si>
    <t>4.3</t>
  </si>
  <si>
    <t>005126</t>
  </si>
  <si>
    <t>Consumabile medicale/biocide/suturi/implanturiDispozitive implantabile 005126</t>
  </si>
  <si>
    <t>Implanturi convenționale pentru fragmente oase mari - Șuruburi spongioase Ø6.5mm, filetate total</t>
  </si>
  <si>
    <t>Șurub spongios autotarodant Ø6.5mm, filetat total, lungime 35mm și 45 mm Material: oțel inox. Nesteril. Cap hexagonal. Marcajul producătorului. Ofertantul se obligă să accepte schimbul șuruburilor după dimensiuni, la necesitatea instituției, în caz de adjudecare a contractului</t>
  </si>
  <si>
    <t>4.4</t>
  </si>
  <si>
    <t>005127</t>
  </si>
  <si>
    <t>Consumabile medicale/biocide/suturi/implanturiDispozitive implantabile 005127</t>
  </si>
  <si>
    <t>Implanturi convenționale pentru fragmente oase mari - Plăci înguste cu contact limitat, fixare cu șuruburi Ø4.5mm</t>
  </si>
  <si>
    <t>Placă îngustă cu contact limitat, fixare cu șuruburi Ø4.5mm, 10 orificii Material: oțel inox. Marcajul producătorului. Orificii dinamic compresive. Lățime și grosime standarde. Orificiile să permită folosirea şuruburilor convenţionale. Să fie cu contact limitat.</t>
  </si>
  <si>
    <t>4.5</t>
  </si>
  <si>
    <t>005128</t>
  </si>
  <si>
    <t>Consumabile medicale/biocide/suturi/implanturiDispozitive implantabile 005128</t>
  </si>
  <si>
    <t>Implanturi convenționale pentru fragmente oase mari - Plăci late cu contact limitat, fixare cu șuruburi Ø4.5mm</t>
  </si>
  <si>
    <t>Placă lată cu contact limitat, fixare cu șuruburi Ø4.5mm, de la 10 orificii până la 16 mm,  Material: oțel inox. Marcajul producătorului. Orificii dinamic compresive. Lățime și grosime standarde. Orificiile să permită folosirea şuruburilor convenţionale. Să fie cu contact limitat. Ofertantul se obligă să accepte schimbul șuruburilor după dimensiuni, la necesitatea instituției, în caz de adjudecare a contractului.</t>
  </si>
  <si>
    <t>4.6</t>
  </si>
  <si>
    <t>005129</t>
  </si>
  <si>
    <t>Consumabile medicale/biocide/suturi/implanturiDispozitive implantabile 005129</t>
  </si>
  <si>
    <t>Implanturi convenționale pentru fragmente oase mari - Placă în “T”îndoită, fixare cu șuruburi Ø4.5mm</t>
  </si>
  <si>
    <t>Placă în “T”îndoită, fixare cu șuruburi Ø4.5mm, 7 orificii diafizare Material: oțel inox. Nesterilă. Marcajul producătorului. 2 orificii rotunde în cap. Un orificiu diafizar să fie dinamic compresiv. Lățime și grosime standarde.Orificiile să permită folosirea şuruburilor convenţionale. Ofertantul se obligă să accepte schimbul șuruburilor după dimensiuni, la necesitatea instituției, în caz de adjudecare a contractului.</t>
  </si>
  <si>
    <t>4.7</t>
  </si>
  <si>
    <t>005130</t>
  </si>
  <si>
    <t>Consumabile medicale/biocide/suturi/implanturiDispozitive implantabile 005130</t>
  </si>
  <si>
    <t xml:space="preserve">Implanturi convenționale pentru fragmente oase mari - 
Plăci în “T”, fixare cu șuruburi Ø4.5mm
</t>
  </si>
  <si>
    <t>Placă în “T”, fixare cu șuruburi Ø4.5mm, cu 4, 5, 6, 7 și 8 orificii diafizare Material: oțel inox. Nesterilă. Marcajul producătorului. 2 orificii rotunde în cap. Un orificiu diafizar să fie dinamic compresiv. Lățime și grosime standarde. Orificiile să permită folosirea şuruburilor convenţionale. Ofertantul se obligă să accepte schimbul șuruburilor după dimensiuni, la necesitatea instituției, în caz de adjudecare a contractului.</t>
  </si>
  <si>
    <t>4.8</t>
  </si>
  <si>
    <t>005131</t>
  </si>
  <si>
    <t>Consumabile medicale/biocide/suturi/implanturiDispozitive implantabile 005131</t>
  </si>
  <si>
    <t>Implanturi convenționale pentru fragmente oase mari - Plăci unghiulare 95° cu lame</t>
  </si>
  <si>
    <t>Placă unghiulară 95°, lamă lungime 70mm și de 80, 7 orificii Material: oțel inox. Nesterilă. Marcajul producătorului. O parte din orificii să fie dinamic compresive. Orificiile să permită folosirea şuruburilor convenţionale. Lățime și grosime standarde.</t>
  </si>
  <si>
    <t>4.9</t>
  </si>
  <si>
    <t>005132</t>
  </si>
  <si>
    <t>Consumabile medicale/biocide/suturi/implanturiDispozitive implantabile 005132</t>
  </si>
  <si>
    <t>Implanturi convenționale pentru fragmente oase mari - Placă unghiulară 95°</t>
  </si>
  <si>
    <t>Placă unghiulară 95°, lamă lungime 70mm, 9 orificii Material: oțel inox. Nesterilă. Marcajul producătorului. O parte din orificii să fie dinamic compresive. Orificiile să permită folosirea şuruburilor convenţionale. Lățime și grosime standarde.</t>
  </si>
  <si>
    <t>4.10</t>
  </si>
  <si>
    <t>005133</t>
  </si>
  <si>
    <t>Consumabile medicale/biocide/suturi/implanturiDispozitive implantabile 005133</t>
  </si>
  <si>
    <t>Placă unghiulară 95°, lamă lungime 70mm, 12 orificii Material: oțel inox. Nesterilă. Marcajul producătorului. O parte din orificii să fie dinamic compresive. Orificiile să permită folosirea şuruburilor convenţionale. Lățime și grosime standarde.</t>
  </si>
  <si>
    <t>4.11</t>
  </si>
  <si>
    <t>005134</t>
  </si>
  <si>
    <t>Consumabile medicale/biocide/suturi/implanturiDispozitive implantabile 005134</t>
  </si>
  <si>
    <t xml:space="preserve">Implanturi Blocate pentru fragmente oase mari - 
Șuruburi corticale blocante autotarodante Ø5.0mm
</t>
  </si>
  <si>
    <t>Șurub cortical blocant autotarodant Ø5.0mm, lungime de la 18mm până la 60 mm, cu incremenetul de 2 mm. Material: oțel inox. Nnesteril. Cap hexagonal. Marcajul producătorului. Compatibile cu plăcile blocate oferite.Ofertantul se obligă să accepte schimbul șuruburilor după dimensiuni, la necesitatea instituției, în caz de adjudecare a contractului.</t>
  </si>
  <si>
    <t>4.12</t>
  </si>
  <si>
    <t>005135</t>
  </si>
  <si>
    <t>Consumabile medicale/biocide/suturi/implanturiDispozitive implantabile 005135</t>
  </si>
  <si>
    <t>Implanturi Blocate pentru fragmente oase mari - Șurub cortical blocant autotarodant Ø5.0mm, lungime 65mm</t>
  </si>
  <si>
    <t>Șurub cortical blocant autotarodant Ø5.0mm, lungime de la 65mm pînă la 80 mm, cu incrementul de 5 mm. Material: oțel inox. Nnesteril. Cap hexagonal. Marcajul producătorului. Compatibile cu plăcile blocate oferite.Ofertantul se obligă să accepte schimbul șuruburilor după dimensiuni, la necesitatea instituției, în caz de adjudecare a contractului.</t>
  </si>
  <si>
    <t>5.1</t>
  </si>
  <si>
    <t>005136</t>
  </si>
  <si>
    <t>Consumabile medicale/biocide/suturi/implanturiDispozitive implantabile 005136</t>
  </si>
  <si>
    <t>Implanturi Blocate pentru fragmente oase mari - Șuruburi spongioase blocante autotarodante Ø5.5mm, filetate 32mm</t>
  </si>
  <si>
    <t>Șurub spongios blocant autotarodant Ø5.5mm, filetat 32mm, lungime de la 50mm pînă la 85 mm, cu incremenetul de 5 mm.  Material: oțel inox. Nnesteril. Cap hexagonal. Marcajul producătorului. Compatibile cu plăcile blocate oferite. Ofertantul se obligă să accepte schimbul șuruburilor după dimensiuni, la necesitatea instituției, în caz de adjudecare a contractului.</t>
  </si>
  <si>
    <t>5.2</t>
  </si>
  <si>
    <t>005137</t>
  </si>
  <si>
    <t>Consumabile medicale/biocide/suturi/implanturiDispozitive implantabile 005137</t>
  </si>
  <si>
    <t>Implanturi Blocate pentru fragmente oase mari - Șuruburi spongioase blocante autotarodante Ø5.5mm, filetate total</t>
  </si>
  <si>
    <t>Șurub spongios blocant autotarodant Ø5.5mm, filetat total, lungime de la 50mm până la 80 mm, cu incrementul de 5 mm. Material: oțel inox. Nnesteril. Cap hexagonal. Marcajul producătorului. Compatibile cu plăcile blocate oferite. Ofertantul se obligă să accepte schimbul șuruburilor după dimensiuni, la necesitatea instituției, în caz de adjudecare a contractului.</t>
  </si>
  <si>
    <t>5.3</t>
  </si>
  <si>
    <t>005138</t>
  </si>
  <si>
    <t>Consumabile medicale/biocide/suturi/implanturiDispozitive implantabile 005138</t>
  </si>
  <si>
    <t>Implanturi Blocate pentru fragmente oase mari - Plăci înguste blocate, fixare cu șuruburi Ø5.0mm</t>
  </si>
  <si>
    <t>Placă îngustă blocată, fixare cu șuruburi Ø5.0mm, 8 orificii Aplicabilă pentru partea diafizară Humerus. Material: oțel inox. Nesterilă. Marcajul producătorului. Lățime și grosime standarde. Compatibilă cu șuruburile blocante Ø5.0mmoferite. Să permită folosirea şuruburilor blocante Ø5.0mm şi a şuruburilor corticale convenţionale Ø4.5mm. Orificiile diafizare să permită auto-compresia fragmentelor de os. Placa să fie ascuţită în capătul de inserţie pentru a putea fi introdusă miniinvaziv. Placa să fie cu contact limitat. Ofertantul se obligă să accepte schimbul plăcilor după dimensiuni, la necesitatea instituției, în caz de adjudecare a contractului.</t>
  </si>
  <si>
    <t>5.4</t>
  </si>
  <si>
    <t>005139</t>
  </si>
  <si>
    <t>Consumabile medicale/biocide/suturi/implanturiDispozitive implantabile 005139</t>
  </si>
  <si>
    <t>Implanturi Blocate pentru fragmente oase mari - Plăci late blocate, fixare cu șuruburi Ø5.0mm</t>
  </si>
  <si>
    <t>Placă lată blocată, fixare cu șuruburi Ø4.5/5.0mm, 10, 11, 12 și 14 orificii Aplicabilă pentru partea diafizară Femur. Material: oțel inox. Nesterilă. Marcajul producătorului. Lățime și grosime standarde. Compatibilă cu șuruburile blocante Ø5.0mm oferite. Să permită folosirea şuruburilor blocante Ø5.0mm şi a şuruburilor corticale convenţionale Ø4.5mm. Orificiile diafizare să permită auto-compresia fragmentelor de os. Placa să fie ascuţită în capătul de inserţie pentru a putea fi introdusă miniinvaziv. Placa să fie cu contact limitat. Ofertantul se obligă să accepte schimbul plăcilor după dimensiuni, la necesitatea instituției, în caz de adjudecare a contractului.</t>
  </si>
  <si>
    <t>5.5</t>
  </si>
  <si>
    <t>005140</t>
  </si>
  <si>
    <t>Consumabile medicale/biocide/suturi/implanturiDispozitive implantabile 005140</t>
  </si>
  <si>
    <t>Implanturi Blocate pentru fragmente oase mari - Plăci blocate pentru Tibie Proximal Medial, fixare cu șuruburi șuruburi Ø 5.0mm</t>
  </si>
  <si>
    <t xml:space="preserve">Placă blocată pentru Tibie Proximal Medial, fixare cu șuruburi șuruburi Ø 5.0mm, de la 5 orificii diafizare până la8 orificii diafizare, cu  incrementul de 1 mm, stânga  și dreapta,Material: oțel inox. Nesterilă. Marcajul producătorului. Variante anatomice: pentru stînga/dreapta. Lățime și grosime standarde. Compatibilă cu șuruburile blocante Ø5.0mm oferite. Să permită folosirea şuruburilor blocante Ø5.0mm.
Orificiile diafizare să permită şi folosirea şuruburilor corticale convenţionale Ø4.5mm. Orificiile diafizare să permită auto- compresia fragmentelor de os. Placa să fie ascuţită în capătul de inserţie pentru a putea fi introdusă miniinvaziv. Placa să fie cu contact limitat. Pentru evaluarea obiectivă a ofertelor, participanții la licitație vor prezenta mostre de plăci. Ofertantul se obligă să accepte schimbul plăcilor după dimensiuni, la necesitatea instituției, în caz de adjudecare a contractului.
</t>
  </si>
  <si>
    <t>5.6</t>
  </si>
  <si>
    <t>005141</t>
  </si>
  <si>
    <t>Consumabile medicale/biocide/suturi/implanturiDispozitive implantabile 005141</t>
  </si>
  <si>
    <t>Implanturi Blocate pentru fragmente oase mari - Plăci blocate Tibie Proximal Lateral, fixare cu șuruburi Ø 5.0mm</t>
  </si>
  <si>
    <t>Placă blocată Tibie Proximal Lateral, fixare cu șuruburi Ø 5.0mm,de la  4 orificii diafizare până la 14 orificii diafizare , stânga și dreapta. Material: oțel inox. Nesterilă. Marcajul producătorului. Variante anatomice: pentru stînga/dreapta. Lățime și grosime standarde. Compatibilă cu șuruburile blocante Ø5.0mm oferite. Să permită folosirea şuruburilor blocante Ø5.0mm şi şuruburilor corticale convenţionale Ø4.5mm. Orificiile diafizare să permită auto-compresia fragmentelor de os. Placa să fie ascuţită în capătul de inserţie pentru a putea fi introdusă miniinvaziv. În partea proximală plăcile trebuie să aibă trei orificii. Pentru evaluarea obiectivă a ofertelor, participanții la licitație vor prezenta mostre de plăci. Ofertantul se obligă să accepte schimbul plăcilor după dimensiuni, la necesitatea instituției, în caz de adjudecare a contractului.</t>
  </si>
  <si>
    <t>5.7</t>
  </si>
  <si>
    <t>005142</t>
  </si>
  <si>
    <t>Consumabile medicale/biocide/suturi/implanturiDispozitive implantabile 005142</t>
  </si>
  <si>
    <t>Implanturi Blocate pentru fragmente oase mari - Plăci blocate Femur Distal Lateral, fixare cu șuruburi Ø5.0/5.5mm</t>
  </si>
  <si>
    <t>Placă blocată Femur Distal Lateral, fixare cu șuruburi Ø5.0/5.5mm,de la  4 orificii diafizare până la 14 orificii diafizare, stânga și dreapta. 
 Material: oțel inox. Nesterilă. Marcajul producătorului. Variante anatomice: pentru stînga/dreapta. 7 orificii metafizare. Lățime și grosime standarde. Compatibilă cu șuruburile blocante Ø5.0/5.5mm oferite. Să permită folosirea şuruburilor blocante Ø5.0/5.5mm. Orificiile diafizare să permită şi folosirea şuruburilor corticale convenţionale Ø4.5mm. Orificiile diafizare să permită auto-compresia fragmentelor de os. Placa să fie ascuţită în capătul de inserţie pentru a putea fi introdusă miniinvaziv. Placa să fie cu contact limitat. Placile sa fie livrate cu set de instrumentar LISS (în custodie). Pentru evaluarea obiectivă a ofertelor, participanții la licitație vor prezenta mostre de plăci.</t>
  </si>
  <si>
    <t>5.8</t>
  </si>
  <si>
    <t>005143</t>
  </si>
  <si>
    <t>Consumabile medicale/biocide/suturi/implanturiDispozitive implantabile 005143</t>
  </si>
  <si>
    <t xml:space="preserve">Implanturi Blocate pentru fragmente oase mari - Ghid pentru burghiu
(plăci blocate)
</t>
  </si>
  <si>
    <t>Ghid pentru burghiu Ø4.3mm (pentru plăci blocate cu șuruburi
Ø5.0mm)
 Material: oțel inox. Nesteril.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t>
  </si>
  <si>
    <t>5.9</t>
  </si>
  <si>
    <t>005144</t>
  </si>
  <si>
    <t>Consumabile medicale/biocide/suturi/implanturiDispozitive implantabile 005144</t>
  </si>
  <si>
    <t xml:space="preserve">Implanturi Blocate pentru fragmente oase mari -Set instrumente
</t>
  </si>
  <si>
    <t xml:space="preserve">Set instrumente pentru fragmente oase mar Setul de instrumente oferit gratuit în folosință va corespunde următoarelor cerințe:
1. Compatibil cu implantele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5. În caz de defecțiune, furnizorul va fi obligat să repare sau să înlocuiască utilajul deteriorat în decurs de 24 ore de la solicitarea scrisă a beneficiarului.
6. instrumentarul va fi cu locuri bine determinate în trusă
7. Componentele setului de instrumente:
• Cutie pentru instrumente
• Instrument pentru indoirea placilor (flexor dreapta și stînga)
• Retractor mare si mic de tip Farabeuf
• Retractor de tip Hoffmann
• Razușa (elevator) drept, elevator rotungit
• Burghiu 4.5mm L.200-250mm
• Burghiu 3.2
• Extractor de suruburi deteriorate 4.5
• Fixator de os mare de tip Lambotte
• Fixator de repozitie de tip forceps
• Fixator de mentinere dinamic
• Surubelnita hexagonal mare 3.5
• Corpul surubelnitei hexagonale mare 3.5
• Penceta pentru suruburi
• Sablon lung/sablon scurt
• Tarod pentru suruburi spongioase 6.5
• Tarod pentru suruburi corticale 4.5
• Dispozitiv pentru măsurarea suruburilor
• Ghidaj (Drill sleeve) DCP pentru pentru burghiu 3.2
• Ghida j(Drill sleeve) dublu 3.2/6.5
• Ghida j(Drill sleeve) dublu 3.2/4.5
• Ghidaj (Drill sleeve) pentru plăcile blocate, pentru burghiu
4,3mm
</t>
  </si>
  <si>
    <t>5.10</t>
  </si>
  <si>
    <t>005145</t>
  </si>
  <si>
    <t>Consumabile medicale/biocide/suturi/implanturiDispozitive implantabile 005145</t>
  </si>
  <si>
    <t>Șuruburi Canulate Compresive fără cap - Șurub canulat compresiv fără cap</t>
  </si>
  <si>
    <t xml:space="preserve">Șurub canulat compresiv fără cap Ø3.0/3.5mm, lungime de 36mm, 38 mm și 50mm Material: Titan. Nesteril. Canal pentru broșă Ø1. 0mm.Marcajul producătorului. Ofertantul se obligă să accepte schimbul plăcilor după dimensiuni, la necesitatea instituției, în caz de adjudecare a contractului. Pentru evaluarea obiectivă a ofertelor, participanții la licitație vor prezenta mostre de șuruburi.
</t>
  </si>
  <si>
    <t>5.11</t>
  </si>
  <si>
    <t>005146</t>
  </si>
  <si>
    <t>Consumabile medicale/biocide/suturi/implanturiDispozitive implantabile 005146</t>
  </si>
  <si>
    <t>Șuruburi Canulate Compresive fără cap - Șuruburi canulate Herbert</t>
  </si>
  <si>
    <t>Șurub canulat Herbert Ø3.0/3.5mm, lungime de 20mm și 22 mm. Material: oțel inox/titan. Nesteril. Marcajul producătorului.</t>
  </si>
  <si>
    <t>6.1</t>
  </si>
  <si>
    <t>005147</t>
  </si>
  <si>
    <t>Consumabile medicale/biocide/suturi/implanturiDispozitive implantabile 005147</t>
  </si>
  <si>
    <t>Sisteme DHS/DCS - Plăci DHS 135°</t>
  </si>
  <si>
    <t>Placă DHS 135°, cu 4 orificii și  5 orificii dinamic compresive Material: oțel inox. Nesterilă. Marcajul producătorului. Cilindru lungime 38mm. Ofertantul se obligă să accepte schimbul plăcilor după dimensiuni, la necesitatea instituției, în caz de adjudecare a contractului. Pentru evaluarea obiectivă a ofertelor, participanții la licitație vor prezenta mostre de plăci.</t>
  </si>
  <si>
    <t>6.2</t>
  </si>
  <si>
    <t>005148</t>
  </si>
  <si>
    <t>Consumabile medicale/biocide/suturi/implanturiDispozitive implantabile 005148</t>
  </si>
  <si>
    <t>Sisteme DHS/DCS - Plăci DHS</t>
  </si>
  <si>
    <t>Placă DHS, cu 4 orificii, 5 orificii, 6 orificiiși 7  orificii. Material: oțel inox. Nesterilă. Marcajul producătorului. Placa va fi livrată în 2 variante: cu contact limitat şi cu găuri filetate. Porţiunea clindrică a plăcii accesibilă în 2 lungimi: 25 mm şi 38 mm. Unghiul plăcii 130°, 135°, 140°. Ofertantul se obligă să accepte schimbul plăcilor după dimensiuni, la necesitatea instituției, în caz de adjudecare a contractului. Pentru evaluarea obiectivă a ofertelor, participanții la licitație vor prezenta mostre de plăci.</t>
  </si>
  <si>
    <t>6.3</t>
  </si>
  <si>
    <t>005149</t>
  </si>
  <si>
    <t>Consumabile medicale/biocide/suturi/implanturiDispozitive implantabile 005149</t>
  </si>
  <si>
    <t>Sisteme DHS/DCS - Plăci DCS 95°</t>
  </si>
  <si>
    <t>Placă DCS 95°, 8 orificii și 9 orificii dimamic compresive Material: oțel inox. Nesterilă. Marcajul producătorului. Să permită la nivel condilian folosirea şuruburilor spongioase diam. 6.5mm. Marcajul producătorului. Ofertantul se obligă să accepte schimbul plăcilor după dimensiuni, la necesitatea instituției, în caz de adjudecare a contractului. Pentru evaluarea obiectivă a ofertelor, participanții la licitație vor prezenta mostre de plăci.</t>
  </si>
  <si>
    <t>6.4</t>
  </si>
  <si>
    <t>005150</t>
  </si>
  <si>
    <t>Consumabile medicale/biocide/suturi/implanturiDispozitive implantabile 005150</t>
  </si>
  <si>
    <t>Sisteme DHS/DCS - Suruburi condilare de tractiune (seturi cu șuruburi de compresie)</t>
  </si>
  <si>
    <t>Surub condylar de tractiune, lungime de la  60mm pînâ la 120 mm, cu incrementul de 5 mm. Set cu șurub de compesie. Material: oțel inox. Nesteril. Marcajul producătorului. Ofertantul se obligă să accepte schimbul șuruburilor după dimensiuni, la necesitatea instituției, în caz de adjudecare a contractului. Pentru evaluarea obiectivă a ofertelor, participanții la licitație vor prezenta mostre de șuruburi.</t>
  </si>
  <si>
    <t>6.5</t>
  </si>
  <si>
    <t>005151</t>
  </si>
  <si>
    <t>Consumabile medicale/biocide/suturi/implanturiDispozitive implantabile 005151</t>
  </si>
  <si>
    <t>Implanturi și instrumente pentru fixarea fracturilor bazinului - Șurub spongios canulat</t>
  </si>
  <si>
    <t>Șurub spongios canulat Ø6.5mm, filetat 32mm, lungime de la 70mm până la 115 mm, cu incremenentul de 5 mm. Material: Titan. Nesteril. Cap hexagonal. Autotarodant.Marcajul producatorului. Ofertantul se obligă să accepte schimbul șuruburilor după dimensiuni, la necesitatea instituției, în caz de adjudecare a contractului. Pentru evaluarea obiectivă a ofertelor, participanții la licitație vor prezenta mostre de șuruburi.</t>
  </si>
  <si>
    <t>6.6</t>
  </si>
  <si>
    <t>7.1</t>
  </si>
  <si>
    <t>005152</t>
  </si>
  <si>
    <t>Consumabile medicale/biocide/suturi/implanturiDispozitive implantabile 005152</t>
  </si>
  <si>
    <t xml:space="preserve">Implanturi și instrumente pentru fixarea fracturilor bazinului - Șuruburi spongioase canulate Ø6.5mm, filetate total, titan
</t>
  </si>
  <si>
    <t>Șurub spongios canulat Ø6.5mm, filetat total, lungime de la  70mm până la 115 mm, cu incrementul de 5 mm. Material: Titan. Nesteril. Cap hexagonal. Autotarodant. Marcajul producatorului. Ofertantul se obligă să accepte schimbul șuruburilor după dimensiuni, la necesitatea instituției, în caz de adjudecare a contractului. Pentru evaluarea obiectivă a ofertelor, participanții la licitație vor prezenta mostre de șuruburi.</t>
  </si>
  <si>
    <t>6.7</t>
  </si>
  <si>
    <t>7.2</t>
  </si>
  <si>
    <t>005153</t>
  </si>
  <si>
    <t>Consumabile medicale/biocide/suturi/implanturiDispozitive implantabile 005153</t>
  </si>
  <si>
    <t>Implanturi și instrumente pentru fixarea fracturilor bazinului - Șaibă pentru șuruburi Ø6.5mm</t>
  </si>
  <si>
    <t>Șaibă pentru șuruburi spongioase canulate Ø6.5mm Material: Titan. Nesterilă.</t>
  </si>
  <si>
    <t>6.8</t>
  </si>
  <si>
    <t>7.3</t>
  </si>
  <si>
    <t>005154</t>
  </si>
  <si>
    <t>Consumabile medicale/biocide/suturi/implanturiDispozitive implantabile 005154</t>
  </si>
  <si>
    <t>Implanturi și instrumente pentru fixarea fracturilor bazinului - Șuruburi spongioase canulate Ø4.5mm, filetate parțial, titan</t>
  </si>
  <si>
    <t>Șurub spongios canulat Ø4.0/4.5mm, filetat parțial, lungime de la 40mm până la 70 mm, cu incrementul de 5 mm.  Material: Titan. Nesteril. Cap hexagonal. Autotarodant. Marcajul producatorului. Ofertantul se obligă să accepte schimbul șuruburilor după dimensiuni, la necesitatea instituției, în caz de adjudecare a contractului. Pentru evaluarea obiectivă a ofertelor, participanții la licitație vor prezenta mostre de șuruburi.</t>
  </si>
  <si>
    <t>6.9</t>
  </si>
  <si>
    <t>7.4</t>
  </si>
  <si>
    <t>005155</t>
  </si>
  <si>
    <t>Consumabile medicale/biocide/suturi/implanturiDispozitive implantabile 005155</t>
  </si>
  <si>
    <t xml:space="preserve">Implanturi și instrumente pentru fixarea fracturilor bazinului - Șuruburi spongioase canulate Ø4.5mm, filetate total, titan
</t>
  </si>
  <si>
    <t>Șurub spongios canulat Ø4.0/4.5mm, filetat total, lungime de la 40mm până la 70 mm, cu incrementul de 5 mm. Material: Titan. Nesteril. Cap hexagonal. Autotarodant. Marcajul producatorului. Ofertantul se obligă să accepte schimbul șuruburilor după dimensiuni, la necesitatea instituției, în caz de adjudecare a contractului. Pentru evaluarea obiectivă a ofertelor, participanții la licitație vor prezenta mostre de șuruburi</t>
  </si>
  <si>
    <t>7.5</t>
  </si>
  <si>
    <t>005156</t>
  </si>
  <si>
    <t>Consumabile medicale/biocide/suturi/implanturiDispozitive implantabile 005156</t>
  </si>
  <si>
    <t>Implanturi și instrumente pentru fixarea fracturilor bazinului - Șaibă pentru șuruburi Ø4.5mm</t>
  </si>
  <si>
    <t>Șaibă pentru șuruburi spongioase canulateØ4.0/4.5mm  Material: Titan. Nesterilă.</t>
  </si>
  <si>
    <t>7.6</t>
  </si>
  <si>
    <t>005157</t>
  </si>
  <si>
    <t>Consumabile medicale/biocide/suturi/implanturiDispozitive implantabile 005157</t>
  </si>
  <si>
    <t>Implanturi și instrumente pentru fixarea fracturilor bazinului - Placă blocate pentru simfiza pubiană</t>
  </si>
  <si>
    <t>Placă blocată curbă pentru simfiza pubiană, fixare cu șuruburi
blocante Ø3.5mm, 4 orificii  și 6 orificii.  Material: oțel inox. Nesterilă. Marcajul producatorului. Ofertantul se obligă să accepte schimbul șuruburilor după dimensiuni, la necesitatea instituției, în caz de adjudecare a contractului. Pentru evaluarea obiectivă a ofertelor, participanții la licitație vor prezenta mostre de plăci</t>
  </si>
  <si>
    <t>8.1</t>
  </si>
  <si>
    <t>7.7</t>
  </si>
  <si>
    <t>005158</t>
  </si>
  <si>
    <t>Consumabile medicale/biocide/suturi/implanturiDispozitive implantabile 005158</t>
  </si>
  <si>
    <t>Implanturi și instrumente pentru fixarea fracturilor bazinului - Plăci reconstructive drepte blocate, fixare cu șuruburi blocante Ø3.5mm</t>
  </si>
  <si>
    <t>Placă reconstructivă dreaptă blocată, fixare cu șuruburi blocante Ø3.5mm, de la 4 orificii până la 12 orificii. 
 Material: oțel inox. Nesterilă. Marcajul producatorului. Ofertantul se obligă să accepte schimbul șuruburilor după dimensiuni, la necesitatea instituției, în caz de adjudecare a contractului. Pentru evaluarea obiectivă a ofertelor, participanții la licitație vor prezenta mostre de plăci.</t>
  </si>
  <si>
    <t>8.2</t>
  </si>
  <si>
    <t>7.8</t>
  </si>
  <si>
    <t>005159</t>
  </si>
  <si>
    <t>Consumabile medicale/biocide/suturi/implanturiDispozitive implantabile 005159</t>
  </si>
  <si>
    <t>Implanturi și instrumente pentru fixarea fracturilor bazinului - Plăci reconstructive curbe blocate, fixare cu șuruburi blocante Ø3.5mm</t>
  </si>
  <si>
    <t>Placă reconstructivă curbă blocată pentru bazin, fixare cu șuruburi blocante Ø3.5mm, de la 10 orificii până la 16 orificii. 
 Material: oțel inox. Nesterilă. Marcajul producatorului. Ofertantul se obligă să accepte schimbul șuruburilor după dimensiuni, la necesitatea instituției, în caz de adjudecare a contractului. Pentru evaluarea obiectivă a ofertelor, participanții la licitație vor prezenta mostre de plăci</t>
  </si>
  <si>
    <t>8.3</t>
  </si>
  <si>
    <t>7.9</t>
  </si>
  <si>
    <t>005160</t>
  </si>
  <si>
    <t>Consumabile medicale/biocide/suturi/implanturiDispozitive implantabile 005160</t>
  </si>
  <si>
    <t>Implanturi și instrumente pentru fixarea fracturilor bazinului - Placă acetabulară îngustă pentru peretele posterior</t>
  </si>
  <si>
    <t>Placă acetabulară îngustă pentru peretele posterior, fixare cu șuruburiØ3.5mm, stânga și dreapta
 Material: oțel inox. Nesterilă. Marcajul producatorului. Ofertantul se obligă să accepte schimbul șuruburilor după dimensiuni, la necesitatea instituției, în caz de adjudecare a contractului. Pentru evaluarea obiectivă a ofertelor, participanții la licitație vor prezenta mostre de plăci.</t>
  </si>
  <si>
    <t>8.4</t>
  </si>
  <si>
    <t>7.10</t>
  </si>
  <si>
    <t>005161</t>
  </si>
  <si>
    <t>Consumabile medicale/biocide/suturi/implanturiDispozitive implantabile 005161</t>
  </si>
  <si>
    <t>Implanturi și instrumente pentru fixarea fracturilor bazinului - Placă acetabulară standardă pentru peretele posterior</t>
  </si>
  <si>
    <t>Placă acetabulară standardă pentru peretele posterior, fixare cu șuruburiØ3.5mm, stânga și dreapta
 Material: oțel inox. Nesterilă. Marcajul producatorului. Ofertantul se obligă să accepte schimbul șuruburilor după dimensiuni, la necesitatea instituției, în caz de adjudecare a contractului. Pentru evaluarea obiectivă a ofertelor, participanții la licitație vor prezenta mostre de plăci.</t>
  </si>
  <si>
    <t>9.1</t>
  </si>
  <si>
    <t>7.11</t>
  </si>
  <si>
    <t>005162</t>
  </si>
  <si>
    <t>Consumabile medicale/biocide/suturi/implanturiDispozitive implantabile 005162</t>
  </si>
  <si>
    <t>Implanturi și instrumente pentru fixarea fracturilor bazinului - Placă ischio-acetabulară îngustă pentru peretele posterior</t>
  </si>
  <si>
    <t>Placă ischio-acetabulară îngustă pentru peretele posterior, fixare cu șuruburiØ3.5mm, stânga și dreapta
 Material: oțel inox. Nesterilă. Marcajul producatorului. Ofertantul se obligă să accepte schimbul șuruburilor după dimensiuni, la necesitatea instituției, în caz de adjudecare a contractului. Pentru evaluarea obiectivă a ofertelor, participanții la licitație vor prezenta mostre de plăci.</t>
  </si>
  <si>
    <t>9.2</t>
  </si>
  <si>
    <t>7.12</t>
  </si>
  <si>
    <t>005163</t>
  </si>
  <si>
    <t>Consumabile medicale/biocide/suturi/implanturiDispozitive implantabile 005163</t>
  </si>
  <si>
    <t>Implanturi și instrumente pentru fixarea fracturilor bazinului - Placă ischio-acetabulară standardă pentru peretele posterior</t>
  </si>
  <si>
    <t>Placă ischio-acetabulară standardă pentru peretele posterior,
fixare cu șuruburiØ3.5mm, stânga și dreapta
 Material: oțel inox. Nesterilă. Marcajul producatorului. Ofertantul se obligă să accepte schimbul șuruburilor după dimensiuni, la necesitatea instituției, în caz de adjudecare a contractului. Pentru evaluarea obiectivă a ofertelor, participanții la licitație vor prezenta mostre de plăci.</t>
  </si>
  <si>
    <t>9.3</t>
  </si>
  <si>
    <t>7.13</t>
  </si>
  <si>
    <t>005164</t>
  </si>
  <si>
    <t>Consumabile medicale/biocide/suturi/implanturiDispozitive implantabile 005164</t>
  </si>
  <si>
    <t>Implanturi și instrumente pentru fixarea fracturilor bazinului - Plăci reconstructive suprapectineale acetabulare</t>
  </si>
  <si>
    <t xml:space="preserve">Placă reconstructivă suprapectineală acetabulară, fixare cu șuruburi Ø3.5mm, stânga șo dreapta
 Material: oțel inox. Nesteril. Cap hexagonal. Marcajul producătorului
</t>
  </si>
  <si>
    <t>9.4</t>
  </si>
  <si>
    <t>7.14</t>
  </si>
  <si>
    <t>005165</t>
  </si>
  <si>
    <t>Consumabile medicale/biocide/suturi/implanturiDispozitive implantabile 005165</t>
  </si>
  <si>
    <t>Implanturi și instrumente pentru fixarea fracturilor bazinului - Plăci pelvice reconstructive blocate in ‘J’</t>
  </si>
  <si>
    <t>Placă pelvică reconstructivă blocată in ‘J’, fixare cu șuruburi blocante Ø3.5mm, cu  10 și 12 orificii, stânga și dreapta. 
 Material: oțel inox. Nesterilă. Marcajul producatorului. Ofertantul se obligă să accepte schimbul șuruburilor după dimensiuni, la necesitatea instituției, în caz de adjudecare a contractului. Pentru evaluarea obiectivă a ofertelor, participanții la licitație vor prezenta mostre de plăci</t>
  </si>
  <si>
    <t>9.5</t>
  </si>
  <si>
    <t>7.15</t>
  </si>
  <si>
    <t>005166</t>
  </si>
  <si>
    <t>Consumabile medicale/biocide/suturi/implanturiDispozitive implantabile 005166</t>
  </si>
  <si>
    <t>Implanturi și instrumente pentru fixarea fracturilor bazinului - Pensă pentru repoziție oase bazin</t>
  </si>
  <si>
    <t xml:space="preserve">Pensă pentru repoziție oase bazin, dreaptă, vârfuri ascuțite cu olive, șurub de fixare, lungime 250mm Material: oțel inox. Nesterilă.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Prezentarea catalogului instrumentelor.
</t>
  </si>
  <si>
    <t>9.6</t>
  </si>
  <si>
    <t>005167</t>
  </si>
  <si>
    <t>Consumabile medicale/biocide/suturi/implanturiDispozitive implantabile 005167</t>
  </si>
  <si>
    <t>Fixatoare externe cu bare Ø8mm/Ø11mm - Șuruburi Schanz</t>
  </si>
  <si>
    <t>Șurub Schanz Ø4.0mm, lungime 200mm, filet cortical Self Drilling Material: oțel inox. Nesteril. Marcajul producătorului. Marcajul producatorului. Ofertantul se obligă să accepte schimbul șuruburilor după dimensiuni, la necesitatea instituției, în caz de adjudecare a contractului. Pentru evaluarea obiectivă a ofertelor, participanții la licitație vor prezenta mostre de șuruburi.</t>
  </si>
  <si>
    <t>9.7</t>
  </si>
  <si>
    <t>005168</t>
  </si>
  <si>
    <t>Consumabile medicale/biocide/suturi/implanturiDispozitive implantabile 005168</t>
  </si>
  <si>
    <t>Fixatoare externe cu bare Ø8mm/Ø11mm - Șurub Schanz Ø5.0mm</t>
  </si>
  <si>
    <t>Șurub Schanz Ø5.0mm, lungime 250mm, filet cortical Self Drilling Material: oțel inox. Nesteril. Marcajul producătorului. Marcajul producatorului. Ofertantul se obligă să accepte schimbul șuruburilor după dimensiuni, la necesitatea instituției, în caz de adjudecare a contractului. Pentru evaluarea obiectivă a ofertelor, participanții la licitație vor prezenta mostre de șuruburi.</t>
  </si>
  <si>
    <t>9.8</t>
  </si>
  <si>
    <t>005169</t>
  </si>
  <si>
    <t>Consumabile medicale/biocide/suturi/implanturiDispozitive implantabile 005169</t>
  </si>
  <si>
    <t>Fixatoare externe cu bare Ø8mm/Ø11mm - Șurub Schanz Ø6.5mm</t>
  </si>
  <si>
    <t>Șurub Schanz Ø6.5mm, lungime 200mm, filet cortical Material: oțel inox. Nesteril. Marcajul producătorului. Marcajul producatorului. Ofertantul se obligă să accepte schimbul șuruburilor după dimensiuni, la necesitatea instituției, în caz de adjudecare a contractului. Pentru evaluarea obiectivă a ofertelor, participanții la licitație vor prezenta mostre de șuruburi.</t>
  </si>
  <si>
    <t>9.9</t>
  </si>
  <si>
    <t>005170</t>
  </si>
  <si>
    <t>Consumabile medicale/biocide/suturi/implanturiDispozitive implantabile 005170</t>
  </si>
  <si>
    <t>Șurub Schanz Ø6.5mm, lungime 250mm, filet cortical Self Drilling Material: oțel inox. Nesteril. Marcajul producătorului. Marcajul producatorului. Ofertantul se obligă să accepte schimbul șuruburilor după dimensiuni, la necesitatea instituției, în caz de adjudecare a contractului</t>
  </si>
  <si>
    <t>9.10</t>
  </si>
  <si>
    <t>005171</t>
  </si>
  <si>
    <t>Consumabile medicale/biocide/suturi/implanturiDispozitive implantabile 005171</t>
  </si>
  <si>
    <t>Fixatoare externe cu bare Ø8mm/Ø11mm - Bare externe  Ø8mm</t>
  </si>
  <si>
    <t xml:space="preserve">Bară externă Ø8mm, lungime de la 100mm până la 300 mm, cu incrementul de 50 mm. Material: oțel inox. Nesterilă. Marcajul producătorului. Ofertantul se obligă să accepte schimbul barelor după dimensiuni, la necesitatea instituției, în caz de adjudecare a  contractului.
</t>
  </si>
  <si>
    <t>9.11</t>
  </si>
  <si>
    <t>8.5</t>
  </si>
  <si>
    <t>005172</t>
  </si>
  <si>
    <t>Consumabile medicale/biocide/suturi/implanturiDispozitive implantabile 005172</t>
  </si>
  <si>
    <t>Fixatoare externe cu bare Ø8mm/Ø11mm - Lăcațelepentrubară Ø8mm</t>
  </si>
  <si>
    <t xml:space="preserve">Lăcată pentru șuruburi Schanz de  Ø3.0mm și Ø 4.0mm , pentru bară Ø8mm Material: oțel inox. Nesterile. Marcajul producătorului. Ofertantul se obligă să accepte schimbul produselor după dimensiuni, la necesitatea instituției, în caz de adjudecare a contractului. 
</t>
  </si>
  <si>
    <t>9.12</t>
  </si>
  <si>
    <t>8.6</t>
  </si>
  <si>
    <t>005173</t>
  </si>
  <si>
    <t>Consumabile medicale/biocide/suturi/implanturiDispozitive implantabile 005173</t>
  </si>
  <si>
    <t xml:space="preserve">Fixatoare externe cu bare Ø8mm/Ø11mm - </t>
  </si>
  <si>
    <t>Fixatoare externe cu bare Ø8mm/Ø11mm - Clemă bară-bară pentru bare Ø8mm</t>
  </si>
  <si>
    <t>Clemă bară-bară pentru bare Ø8mm Material: oțel inox. Nesterile. Marcajul producătorului. Ofertantul se obligă să accepte schimbul produselor după dimensiuni, la necesitatea instituției, în caz de adjudecare a contractului.</t>
  </si>
  <si>
    <t>9.13</t>
  </si>
  <si>
    <t>8.7</t>
  </si>
  <si>
    <t>005174</t>
  </si>
  <si>
    <t>Consumabile medicale/biocide/suturi/implanturiDispozitive implantabile 005174</t>
  </si>
  <si>
    <t>Fixatoare externe cu bare Ø8mm/Ø11mm - Bare externe Ø11mm</t>
  </si>
  <si>
    <t>Bară externă Ø11mm, lungime de la 150mm până la 400mm , cu incrementul de 50 mm. Material: oțel inox. Nesterilă. Marcajul producătorului. Ofertantul se obligă să accepte schimbul barelor după dimensiuni, la necesitatea instituției, în caz de adjudecare a contractului.</t>
  </si>
  <si>
    <t>9.14</t>
  </si>
  <si>
    <t>8.8</t>
  </si>
  <si>
    <t>005175</t>
  </si>
  <si>
    <t>Consumabile medicale/biocide/suturi/implanturiDispozitive implantabile 005175</t>
  </si>
  <si>
    <t>Fixatoare externe cu bare Ø8mm/Ø11mm - Lăcațele pentru bară Ø11mm</t>
  </si>
  <si>
    <t xml:space="preserve">Lăcată pentru șuruburiSchanzØ6.5mm, pentrubară Ø11mm Material: oțel inox. Nesteril. Cap hexagonal. Marcajul producătorului
</t>
  </si>
  <si>
    <t>9.15</t>
  </si>
  <si>
    <t>8.9</t>
  </si>
  <si>
    <t>005176</t>
  </si>
  <si>
    <t>Consumabile medicale/biocide/suturi/implanturiDispozitive implantabile 005176</t>
  </si>
  <si>
    <t>Fixatoare externe cu bare Ø8mm/Ø11mm - Clemă bară-bară pentru bare Ø11mm</t>
  </si>
  <si>
    <t xml:space="preserve">Clemă bară-bară pentru bare Ø11mm Material: oțel inox. Nesteril. Cap hexagonal. Marcajul producătorului
</t>
  </si>
  <si>
    <t>9.16</t>
  </si>
  <si>
    <t>8.10</t>
  </si>
  <si>
    <t>005177</t>
  </si>
  <si>
    <t>Consumabile medicale/biocide/suturi/implanturiDispozitive implantabile 005177</t>
  </si>
  <si>
    <t>Fixatoare externe cu bare Ø8mm/Ø11mm - Set de chei</t>
  </si>
  <si>
    <t xml:space="preserve">Set de chei pentru asamblare fixatoare externe cu bare 8mm/11mm Material: oțel inox. Nesteril. Cap hexagonal. Marcajul producătorului
</t>
  </si>
  <si>
    <t>10.1</t>
  </si>
  <si>
    <t>8.11</t>
  </si>
  <si>
    <t>005178</t>
  </si>
  <si>
    <t>Consumabile medicale/biocide/suturi/implanturiDispozitive implantabile 005178</t>
  </si>
  <si>
    <t>Fixatoare externe model Ilizarov - Semiinele Ilizarov</t>
  </si>
  <si>
    <t>Semiinel Ilizarov cu diametrul de Ø140mm, 160 mm și 180mm.  Material: oțel inox. Nesterile. Pentru evaluarea obiectivă a ofertelor se vor prezenta mostre. Să se accepte schimbarea semiinelelor după dimensiuni.</t>
  </si>
  <si>
    <t>10.2</t>
  </si>
  <si>
    <t>005179</t>
  </si>
  <si>
    <t>Consumabile medicale/biocide/suturi/implanturiDispozitive implantabile 005179</t>
  </si>
  <si>
    <t>Fixatoare externe model Ilizarov - Tije telescopice</t>
  </si>
  <si>
    <t>Tijă telescopică 100 mm și 150 mm. Material: oțel inox. Nesterile. Pentru evaluarea obiectivă a ofertelor se vor prezenta mostre. Să se accepte schimbarea arcurilor după dimensiuni.</t>
  </si>
  <si>
    <t>10.3</t>
  </si>
  <si>
    <t>005180</t>
  </si>
  <si>
    <t>Consumabile medicale/biocide/suturi/implanturiDispozitive implantabile 005180</t>
  </si>
  <si>
    <t>Fixatoare externe model Ilizarov - Pivoturi femenine</t>
  </si>
  <si>
    <t>Pivot femenin cu 2 și 3 gaură Material: oțel inox. Nesterile. Pentru evaluarea obiectivă a ofertelor se vor prezenta mostre. Să se accepte schimbarea pivoților după numărul de găuri.</t>
  </si>
  <si>
    <t>10.4</t>
  </si>
  <si>
    <t>005181</t>
  </si>
  <si>
    <t>Consumabile medicale/biocide/suturi/implanturiDispozitive implantabile 005181</t>
  </si>
  <si>
    <t xml:space="preserve">Fixatoare externe model Ilizarov - Șuruburi pentru
fixare broșe
</t>
  </si>
  <si>
    <t>Șurub cresat pentru fixare broșe Material: oțel inox. Nesterile. Să se accepte schimbarea șuruburilor după tipuri</t>
  </si>
  <si>
    <t>10.5</t>
  </si>
  <si>
    <t>005182</t>
  </si>
  <si>
    <t>Consumabile medicale/biocide/suturi/implanturiDispozitive implantabile 005182</t>
  </si>
  <si>
    <t>Fixatoare externe model Ilizarov - urub canulat pentru fixare broșe</t>
  </si>
  <si>
    <t>Șurub canulat pentru fixare broșe Material: oțel inox. Nesterile. Pentru evaluarea obiectivă a ofertelor se vor prezenta mostre. Să se accepte schimbarea șuruburilor după tipuri</t>
  </si>
  <si>
    <t>10.6</t>
  </si>
  <si>
    <t>005183</t>
  </si>
  <si>
    <t>Consumabile medicale/biocide/suturi/implanturiDispozitive implantabile 005183</t>
  </si>
  <si>
    <t>Fixatoare externe model Ilizarov - Piuliță</t>
  </si>
  <si>
    <t>Piuliță Filet M6. Material: oțel inox. Nesterilă. Pentru evaluarea obiectivă a ofertelor se vor prezenta mostre.</t>
  </si>
  <si>
    <t>10.7</t>
  </si>
  <si>
    <t>005184</t>
  </si>
  <si>
    <t>Consumabile medicale/biocide/suturi/implanturiDispozitive implantabile 005184</t>
  </si>
  <si>
    <t>Fixatoare externe model Ilizarov - Șuruburi Schanz</t>
  </si>
  <si>
    <t>Șurub Schanz Ø5.0mm, lungime 150mm Material: oțel inox. Nesteril. Filet cortical.Marcajul producatorului. Să se accepte schimbarea șuruburilordupă dimensiuni. Pentru evaluarea obiectivă a ofertelor, participanții la licitație vor prezenta mostre de șuruburi.</t>
  </si>
  <si>
    <t>10.8</t>
  </si>
  <si>
    <t>005185</t>
  </si>
  <si>
    <t>Consumabile medicale/biocide/suturi/implanturiDispozitive implantabile 005185</t>
  </si>
  <si>
    <t>Fixatoare externe model Ilizarov - Întinzător broșe pentru fixator Ilizarov</t>
  </si>
  <si>
    <t xml:space="preserve">Întinzător de broșe pentru fixator Ilizarov Material: oțel inox. Nesteril. Pentru evaluarea obiectivă a
ofertelor se vor prezenta mostre
</t>
  </si>
  <si>
    <t>10.9</t>
  </si>
  <si>
    <t>005186</t>
  </si>
  <si>
    <t>Consumabile medicale/biocide/suturi/implanturiDispozitive implantabile 005186</t>
  </si>
  <si>
    <t>Broșă Kirschner Ø0.80mm, lungime 150mm</t>
  </si>
  <si>
    <t>Broșă Kirschner Ø0.80mm, lungime 150mm Material: oțel inox rigid. Nesterilă. Vârf tip trocar la ambele capete. Pentru evaluarea obiectivă a ofertelor se vor prezenta mostre de broșe. Să se accepte schimbarea broșelor după dimensiuni.</t>
  </si>
  <si>
    <t>10.10</t>
  </si>
  <si>
    <t>10</t>
  </si>
  <si>
    <t>005187</t>
  </si>
  <si>
    <t>Consumabile medicale/biocide/suturi/implanturiDispozitive implantabile 005187</t>
  </si>
  <si>
    <t xml:space="preserve">Broșă Kirschner Ø1.0mm, lungime 200mm </t>
  </si>
  <si>
    <t>Broșă Kirschner Ø1.0mm, lungime 200mm Material: oțel inox rigid. Nesterilă. Vârf tip trocar la ambele capete. Pentru evaluarea obiectivă a ofertelor se vor prezenta mostre de broșe. Să se accepte schimbarea broșelor după dimensiuni.</t>
  </si>
  <si>
    <t>10.11</t>
  </si>
  <si>
    <t>11</t>
  </si>
  <si>
    <t>005188</t>
  </si>
  <si>
    <t>Consumabile medicale/biocide/suturi/implanturiDispozitive implantabile 005188</t>
  </si>
  <si>
    <t>Broșă Kirschner Ø1.5mm, lungime 300mm</t>
  </si>
  <si>
    <t>Broșă Kirschner Ø1.5mm, lungime 300mm Material: oțel inox rigid. Nesterilă. Vârf tip trocar la ambele capete. Pentru evaluarea obiectivă a ofertelor se vor prezenta mostre de broșe. Să se accepte schimbarea broșelor după dimensiuni.</t>
  </si>
  <si>
    <t>11.1</t>
  </si>
  <si>
    <t>12</t>
  </si>
  <si>
    <t>005189</t>
  </si>
  <si>
    <t>Consumabile medicale/biocide/suturi/implanturiDispozitive implantabile 005189</t>
  </si>
  <si>
    <t>Broșă Kirschner Ø1.8mm, lungime 300mm</t>
  </si>
  <si>
    <t>Broșă Kirschner Ø1.8mm, lungime 300mm Material: oțel inox rigid. Nesterilă. Vârf tip trocar la ambele capete. Pentru evaluarea obiectivă a ofertelor se vor prezenta mostre de broșe. Să se accepte schimbarea broșelor după dimensiuni.</t>
  </si>
  <si>
    <t>11.2</t>
  </si>
  <si>
    <t>13</t>
  </si>
  <si>
    <t>005190</t>
  </si>
  <si>
    <t>Consumabile medicale/biocide/suturi/implanturiDispozitive implantabile 005190</t>
  </si>
  <si>
    <t xml:space="preserve">Broșă Kirschner Ø2.0mm, lungime 300mm </t>
  </si>
  <si>
    <t>Broșă Kirschner Ø2.0mm, lungime 300mm Material: oțel inox rigid. Nesterilă. Vârf tip trocar la ambele capete. Pentru evaluarea obiectivă a ofertelor se vor prezenta mostre de broșe. Să se accepte schimbarea broșelor după dimensiuni.</t>
  </si>
  <si>
    <t>11.3</t>
  </si>
  <si>
    <t>14</t>
  </si>
  <si>
    <t>005191</t>
  </si>
  <si>
    <t>Consumabile medicale/biocide/suturi/implanturiDispozitive implantabile 005191</t>
  </si>
  <si>
    <t>Broșă Kirschner Ø2.0mm, lungime 400mm</t>
  </si>
  <si>
    <t>Broșă Kirschner Ø2.0mm, lungime 400mm Material: oțel inox rigid. Nesterilă. Vârf tip trocar la ambele capete. Pentru evaluarea obiectivă a ofertelor se vor prezenta mostre de broșe. Să se accepte schimbarea broșelor după dimensiuni.</t>
  </si>
  <si>
    <t>11.4</t>
  </si>
  <si>
    <t>15</t>
  </si>
  <si>
    <t>005192</t>
  </si>
  <si>
    <t>Consumabile medicale/biocide/suturi/implanturiDispozitive implantabile 005192</t>
  </si>
  <si>
    <t>Broșe Kirschner - Clește pentru taiat broșe și sârmă</t>
  </si>
  <si>
    <t xml:space="preserve">Clește pentru taiat broșe și sârmă, cu inserții TC, lungime 230mm Diametru minimal tăiere broșe rigide: 2.2mm. Diametru minimal tăiere sârmă moale: 3.0mm.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Prezentarea catalogului instrumentelor.
</t>
  </si>
  <si>
    <t>11.5</t>
  </si>
  <si>
    <t>16</t>
  </si>
  <si>
    <t>005193</t>
  </si>
  <si>
    <t>Consumabile medicale/biocide/suturi/implanturiDispozitive implantabile 005193</t>
  </si>
  <si>
    <t>Sârmă pentru cerclaj - 21 SWG (Ø0.80mm</t>
  </si>
  <si>
    <t>Sârmă pentru cerclaj 21 SWG (Ø0.80mm), bobină 5 metri Material: oțel inox malealabil. Nesterilă. Să se accepte schimbarea sârmei după dimensiuni la necesitatea instituției, în caz de adjudecare a contractului. Pentru evaluarea obiectivă a ofertelor se vor prezenta mostre de sârmă.</t>
  </si>
  <si>
    <t>11.6</t>
  </si>
  <si>
    <t>17</t>
  </si>
  <si>
    <t>005194</t>
  </si>
  <si>
    <t>Consumabile medicale/biocide/suturi/implanturiDispozitive implantabile 005194</t>
  </si>
  <si>
    <t>Sârmă pentru cerclaj - 20 SWG (Ø0.90mm)</t>
  </si>
  <si>
    <t>Sârmă pentru cerclaj 20 SWG (Ø0.90mm), bobină 5 metri Material: oțel inox malealabil. Nesterilă. Să se accepte schimbarea sârmei după dimensiuni la necesitatea instituției, în caz de adjudecare a contractului. Pentru evaluarea obiectivă a ofertelor se vor prezenta mostre de sârmă.</t>
  </si>
  <si>
    <t>11.7</t>
  </si>
  <si>
    <t>18</t>
  </si>
  <si>
    <t>005195</t>
  </si>
  <si>
    <t>Consumabile medicale/biocide/suturi/implanturiDispozitive implantabile 005195</t>
  </si>
  <si>
    <t>Sârmă pentru cerclaj - 19 SWG (Ø1.00mm)</t>
  </si>
  <si>
    <t>Sârmă pentru cerclaj 19 SWG (Ø1.00mm), bobină 5 metri Material: oțel inox malealabil. Nesterilă. Să se accepte schimbarea sârmei după dimensiuni la necesitatea instituției, în caz de adjudecare a contractului. Pentru evaluarea obiectivă a ofertelor se vor prezenta mostre de sârmă.</t>
  </si>
  <si>
    <t>11.8</t>
  </si>
  <si>
    <t>19</t>
  </si>
  <si>
    <t>005196</t>
  </si>
  <si>
    <t>Consumabile medicale/biocide/suturi/implanturiDispozitive implantabile 005196</t>
  </si>
  <si>
    <t>Sârmă pentru cerclaj - 18 SWG (Ø1.25mm)</t>
  </si>
  <si>
    <t>Sârmă pentru cerclaj 18 SWG (Ø1.25mm), bobină 5 metri Material: oțel inox malealabil. Nesterilă. Să se accepte schimbarea sârmei după dimensiuni la necesitatea instituției, în caz de adjudecare a contractului. Pentru evaluarea obiectivă a ofertelor se vor prezenta mostre de sârmă.</t>
  </si>
  <si>
    <t>20</t>
  </si>
  <si>
    <t>005197</t>
  </si>
  <si>
    <t>Consumabile medicale/biocide/suturi/implanturiDispozitive implantabile 005197</t>
  </si>
  <si>
    <t>Sârmă pentru cerclaj - 17 SWG (Ø1.50mm)</t>
  </si>
  <si>
    <t>Sârmă pentru cerclaj 17 SWG (Ø1.50mm), bobină 5 metri Material: oțel inox malealabil. Nesterilă. Să se accepte schimbarea sârmei după dimensiuni la necesitatea instituției, în caz de adjudecare a contractului. Pentru evaluarea obiectivă a ofertelor se vor prezenta mostre de sârmă.</t>
  </si>
  <si>
    <t>21</t>
  </si>
  <si>
    <t>005198</t>
  </si>
  <si>
    <t>Consumabile medicale/biocide/suturi/implanturiDispozitive implantabile 005198</t>
  </si>
  <si>
    <t xml:space="preserve">Burghie standarde și canulate - diam. 2.5mm, lungime 125-130mm </t>
  </si>
  <si>
    <t xml:space="preserve">Burghiu diam. 2.5mm, lungime 125-130mm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Prezentarea catalogului instrumentelor.
</t>
  </si>
  <si>
    <t>22</t>
  </si>
  <si>
    <t>005199</t>
  </si>
  <si>
    <t>Consumabile medicale/biocide/suturi/implanturiDispozitive implantabile 005199</t>
  </si>
  <si>
    <t>Burghie standarde și canulate -  diam. 2.5mm, lungime 200-250mm</t>
  </si>
  <si>
    <t xml:space="preserve">Burghiu diam. 2.5mm, lungime 200-250mm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Prezentarea catalogului instrumentelor.
</t>
  </si>
  <si>
    <t>23</t>
  </si>
  <si>
    <t>005200</t>
  </si>
  <si>
    <t>Consumabile medicale/biocide/suturi/implanturiDispozitive implantabile 005200</t>
  </si>
  <si>
    <t xml:space="preserve">Burghie standarde și canulate -   diam. 3.2mm, lungime 125-130mm </t>
  </si>
  <si>
    <t xml:space="preserve">Burghiu diam. 3.2mm, lungime 125-130mm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Prezentarea catalogului instrumentelor.
</t>
  </si>
  <si>
    <t>24</t>
  </si>
  <si>
    <t>005201</t>
  </si>
  <si>
    <t>Consumabile medicale/biocide/suturi/implanturiDispozitive implantabile 005201</t>
  </si>
  <si>
    <t>Burghie standarde și canulate -  diam.  3.2mm, lungime 200-250mm</t>
  </si>
  <si>
    <t xml:space="preserve">Burghiu diam. 3.2mm, lungime 200-250mm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Prezentarea catalogului instrumentelor.
</t>
  </si>
  <si>
    <t>25</t>
  </si>
  <si>
    <t>005202</t>
  </si>
  <si>
    <t>Consumabile medicale/biocide/suturi/implanturiDispozitive implantabile 005202</t>
  </si>
  <si>
    <t>Burghie standarde și canulate - diam. 4.0mm, lungime 200-250mm</t>
  </si>
  <si>
    <t xml:space="preserve">Burghiu diam. 4.0mm, lungime 200-250mm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Prezentarea catalogului instrumentelor.
</t>
  </si>
  <si>
    <t>26</t>
  </si>
  <si>
    <t>005203</t>
  </si>
  <si>
    <t>Consumabile medicale/biocide/suturi/implanturiDispozitive implantabile 005203</t>
  </si>
  <si>
    <t>Burghie standarde și canulate - diam. 4.5mm, lungime 200-250mm</t>
  </si>
  <si>
    <t xml:space="preserve">Burghiu diam. 4.5mm, lungime 200-250mm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Prezentarea catalogului instrumentelor.
</t>
  </si>
  <si>
    <t>27</t>
  </si>
  <si>
    <t>005204</t>
  </si>
  <si>
    <t>Consumabile medicale/biocide/suturi/implanturiDispozitive implantabile 005204</t>
  </si>
  <si>
    <t>Burghie standarde și canulate -diam. 3.5mm, lungime 200-250mm</t>
  </si>
  <si>
    <t xml:space="preserve">Burghiu canulat diam. 3.5mm, lungime 200-250mm.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t>
  </si>
  <si>
    <t>28</t>
  </si>
  <si>
    <t>005205</t>
  </si>
  <si>
    <t>Consumabile medicale/biocide/suturi/implanturiDispozitive implantabile 005205</t>
  </si>
  <si>
    <t>Burghie standarde și canulate - diam. 4.5mm, lungime 300mm</t>
  </si>
  <si>
    <t xml:space="preserve">Burghiu canulat diam. 4.5mm, lungime 300mm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t>
  </si>
  <si>
    <t>29</t>
  </si>
  <si>
    <t>005304</t>
  </si>
  <si>
    <t>Consumabile medicale/biocide/suturi/implanturiDispozitive implantabile 005304</t>
  </si>
  <si>
    <t xml:space="preserve">Burghie standarde diam. 1.8mm 
</t>
  </si>
  <si>
    <t xml:space="preserve">Burghie standarde
</t>
  </si>
  <si>
    <t xml:space="preserve">Burghiu diam. 1.8mm, lungime 125-130mm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Prezentarea catalogului instrumentelor.
</t>
  </si>
  <si>
    <t>78.3</t>
  </si>
  <si>
    <t>30</t>
  </si>
  <si>
    <t>005305</t>
  </si>
  <si>
    <t>Consumabile medicale/biocide/suturi/implanturiDispozitive implantabile 005305</t>
  </si>
  <si>
    <t xml:space="preserve">Burghie standarde diam. 2.8mm
</t>
  </si>
  <si>
    <t xml:space="preserve">Burghiu diam. 2.8mm, lungime 125-130mm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Prezentarea catalogului instrumentelor.
</t>
  </si>
  <si>
    <t>78.4</t>
  </si>
  <si>
    <t>31</t>
  </si>
  <si>
    <t>005306</t>
  </si>
  <si>
    <t>Consumabile medicale/biocide/suturi/implanturiDispozitive implantabile 005306</t>
  </si>
  <si>
    <t>Burghie canulate  diam. 5.0mm</t>
  </si>
  <si>
    <t>Burghie canulate</t>
  </si>
  <si>
    <t xml:space="preserve">Burghiu canulat diam. 5.0mm, lungime 200-250mm, diametru canalului 2.2 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t>
  </si>
  <si>
    <t>79.1</t>
  </si>
  <si>
    <t>32</t>
  </si>
  <si>
    <t>005206</t>
  </si>
  <si>
    <t>Consumabile medicale/biocide/suturi/implanturiDispozitive implantabile 005206</t>
  </si>
  <si>
    <t xml:space="preserve">Șurubelnițe standarde - Ø2.7mm (șliț hexagonal S=2.0mm)
</t>
  </si>
  <si>
    <t>Șurubelniță pentru șuruburi Ø2.7mm (șliț hexagonal S=2.0mm) Materialul părții de lucru: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t>
  </si>
  <si>
    <t>33</t>
  </si>
  <si>
    <t>005207</t>
  </si>
  <si>
    <t>Consumabile medicale/biocide/suturi/implanturiDispozitive implantabile 005207</t>
  </si>
  <si>
    <t xml:space="preserve">Șurubelnițe standarde - Ø3.5/4.0mm (șliț hexagonal S=2.5mm)
</t>
  </si>
  <si>
    <t>Șurubelniță pentru șuruburi Ø3.5/4.0mm (șliț hexagonal S=2.5mm)
 Materialul părții de lucru: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t>
  </si>
  <si>
    <t>34</t>
  </si>
  <si>
    <t>005208</t>
  </si>
  <si>
    <t>Consumabile medicale/biocide/suturi/implanturiDispozitive implantabile 005208</t>
  </si>
  <si>
    <t xml:space="preserve">Șurubelnițe standarde - Ø4.5/5.0/5.5/6.5/7.0mm (șliț hexagonal S=3.5mm)
</t>
  </si>
  <si>
    <t>Șurubelniță pentru șuruburi Ø4.5/5.0/5.5/6.5/7.0mm (șliț hexagonal S=3.5mm)
 Materialul părții de lucru: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t>
  </si>
  <si>
    <t>35</t>
  </si>
  <si>
    <t>005209</t>
  </si>
  <si>
    <t>Consumabile medicale/biocide/suturi/implanturiDispozitive implantabile 005209</t>
  </si>
  <si>
    <t xml:space="preserve">Șurubelnițe canulate - Ø3.5/4.0mm (șliț hexagonal S=2.5mm)
</t>
  </si>
  <si>
    <t xml:space="preserve">Șurubelniță canulată pentru șuruburi canulate Ø3.5/4.0mm (șliț hexagonal S=2.5mm)
 Materialul părții de lucru: oțel inox. Nesterile.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</si>
  <si>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36</t>
  </si>
  <si>
    <t>005210</t>
  </si>
  <si>
    <t>Consumabile medicale/biocide/suturi/implanturiDispozitive implantabile 005210</t>
  </si>
  <si>
    <t xml:space="preserve">Șurubelnițe canulate - Ø4.5/6.5/7.0/7.3mm (șliț hexagonal S=3.5mm)
</t>
  </si>
  <si>
    <t xml:space="preserve">Șurubelniță canulată pentru șuruburi canulate
Ø4.5/6.5/7.0/7.3mm (șliț hexagonal S=3.5mm)
 Materialul părții de lucru: oțel inox. Nesterile.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</si>
  <si>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37</t>
  </si>
  <si>
    <t>005211</t>
  </si>
  <si>
    <t>Consumabile medicale/biocide/suturi/implanturiDispozitive implantabile 005211</t>
  </si>
  <si>
    <t xml:space="preserve">Șurubelnițe canulate - Ø7.3mm (șliț hexagonalS=4.5mm)
</t>
  </si>
  <si>
    <t xml:space="preserve">Şurubelniţă canulată pentru şuruburi Ø7.3mm (șliț hexagonalS=4.5mm)
 Materialul părții de lucru: oțel inox. Nesterile.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</si>
  <si>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38</t>
  </si>
  <si>
    <t>005212</t>
  </si>
  <si>
    <t>Consumabile medicale/biocide/suturi/implanturiDispozitive implantabile 005212</t>
  </si>
  <si>
    <t>Pense pentru reducere oase, vârfuri rotungite - lungime 140mm</t>
  </si>
  <si>
    <t>Pensă pentru reducere oase, vârfuri rotungite, lungime 140mm Branșe zimțate. Cu șurub de fixare. Materialul părții de lucru: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t>
  </si>
  <si>
    <t>39</t>
  </si>
  <si>
    <t>005213</t>
  </si>
  <si>
    <t>Consumabile medicale/biocide/suturi/implanturiDispozitive implantabile 005213</t>
  </si>
  <si>
    <t>Pense pentru reducere oase, vârfuri rotungite - lungime 160mm</t>
  </si>
  <si>
    <t xml:space="preserve">Pensă pentru reducere oase, vârfuri rotungite, lungime 160mm Branșe zimțate. Cu șurub de fixare. Materialul părții de lucru: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</si>
  <si>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40</t>
  </si>
  <si>
    <t>005214</t>
  </si>
  <si>
    <t>Consumabile medicale/biocide/suturi/implanturiDispozitive implantabile 005214</t>
  </si>
  <si>
    <t xml:space="preserve">Pense pentru reducere oase, vârfuri rotungite - lungime 240mm </t>
  </si>
  <si>
    <t xml:space="preserve">Pensă pentru reducere oase, vârfuri rotungite, lungime 240mm Branșe zimțate. Cu șurub de fixare. Materialul părții de lucru: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</si>
  <si>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41</t>
  </si>
  <si>
    <t>005215</t>
  </si>
  <si>
    <t>Consumabile medicale/biocide/suturi/implanturiDispozitive implantabile 005215</t>
  </si>
  <si>
    <t xml:space="preserve">Pense pentru susținere oase - lungime 150mm Lățime branșe 2.5mm
</t>
  </si>
  <si>
    <t>Pensă cu autocentrare pentru oase, lungime 150mm Lățime branșe 2.5mm. Cu șurub de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t>
  </si>
  <si>
    <t>42</t>
  </si>
  <si>
    <t>005216</t>
  </si>
  <si>
    <t>Consumabile medicale/biocide/suturi/implanturiDispozitive implantabile 005216</t>
  </si>
  <si>
    <t xml:space="preserve">Pense pentru susținere oase - lungime 190mm Lățime branșe 6.5mm
</t>
  </si>
  <si>
    <t>Pensă cu autocentrare pentru oase, lungime 190mm Lățime branșe 6.5mm. Cu șurub de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t>
  </si>
  <si>
    <t>43</t>
  </si>
  <si>
    <t>005217</t>
  </si>
  <si>
    <t>Consumabile medicale/biocide/suturi/implanturiDispozitive implantabile 005217</t>
  </si>
  <si>
    <t xml:space="preserve">Pense pentru susținere oase - lungime 240mm Lățime branșe 9.5mm
</t>
  </si>
  <si>
    <t>Pensă cu autocentrare pentru oase, lungime 240mm Lățime branșe 9.5mm. Cu șurub de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t>
  </si>
  <si>
    <t>44</t>
  </si>
  <si>
    <t>005218</t>
  </si>
  <si>
    <t>Consumabile medicale/biocide/suturi/implanturiDispozitive implantabile 005218</t>
  </si>
  <si>
    <t xml:space="preserve">Pense pentru susținere oase - lungime 260mm Lățime branșe 10.0mm.
</t>
  </si>
  <si>
    <t xml:space="preserve">Pensă cu autocentrare pentru oase, lungime 260mm Lățime branșe 10.0mm. Cu șurub de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</si>
  <si>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45</t>
  </si>
  <si>
    <t>005219</t>
  </si>
  <si>
    <t>Consumabile medicale/biocide/suturi/implanturiDispozitive implantabile 005219</t>
  </si>
  <si>
    <t xml:space="preserve">Pense pentru susținere oase - lungime 280mm Lățime branșe 11.0mm
</t>
  </si>
  <si>
    <t xml:space="preserve">Pensă cu autocentrare pentru oase, lungime 280mm Lățime branșe 11.0mm. Cu șurub de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</si>
  <si>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46</t>
  </si>
  <si>
    <t>005220</t>
  </si>
  <si>
    <t>Consumabile medicale/biocide/suturi/implanturiDispozitive implantabile 005220</t>
  </si>
  <si>
    <t xml:space="preserve">Pense pentru susținere oase - lungime 260mm 
</t>
  </si>
  <si>
    <t xml:space="preserve">Pensa FARABEUF-LAMBOTTE pentru oase, lungime 260mm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</si>
  <si>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47</t>
  </si>
  <si>
    <t>005221</t>
  </si>
  <si>
    <t>Consumabile medicale/biocide/suturi/implanturiDispozitive implantabile 005221</t>
  </si>
  <si>
    <t xml:space="preserve">Pense pentru susținere oase - lungime 220mm 
</t>
  </si>
  <si>
    <t>Pensă LAMBOTTE pentru oase, lungime 220mm Cu o branșă mobilă pentru autocentrare.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t>
  </si>
  <si>
    <t>48</t>
  </si>
  <si>
    <t>005222</t>
  </si>
  <si>
    <t>Consumabile medicale/biocide/suturi/implanturiDispozitive implantabile 005222</t>
  </si>
  <si>
    <t xml:space="preserve">Pense pentru susținere oase - lungime 270mm 
</t>
  </si>
  <si>
    <t>Pensă LAMBOTTE pentru oase, lungime 270mm Cu o branșă mobilă pentru autocentrare.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t>
  </si>
  <si>
    <t>49</t>
  </si>
  <si>
    <t>005223</t>
  </si>
  <si>
    <t>Consumabile medicale/biocide/suturi/implanturiDispozitive implantabile 005223</t>
  </si>
  <si>
    <t xml:space="preserve">Pense pentru susținere oase - lungime 300mm
</t>
  </si>
  <si>
    <t>Pensă LAMBOTTE pentru oase, lungime 300mm Cu o branșă mobilă pentru autocentrare.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t>
  </si>
  <si>
    <t>50</t>
  </si>
  <si>
    <t>005224</t>
  </si>
  <si>
    <t>Consumabile medicale/biocide/suturi/implanturiDispozitive implantabile 005224</t>
  </si>
  <si>
    <t xml:space="preserve">Pense pentru reducere oase, vârfuri ascuțite -  lungime 135mm </t>
  </si>
  <si>
    <t xml:space="preserve">Pensă pentru reducere oase, vârfuri ascuțite, lungime 135mm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</si>
  <si>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51</t>
  </si>
  <si>
    <t>005225</t>
  </si>
  <si>
    <t>Consumabile medicale/biocide/suturi/implanturiDispozitive implantabile 005225</t>
  </si>
  <si>
    <t>Pense pentru reducere oase, vârfuri ascuțite -  lungime 170mm</t>
  </si>
  <si>
    <t xml:space="preserve">Pensă pentru reducere oase, vârfuri ascuțite, lungime 170mm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</si>
  <si>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52</t>
  </si>
  <si>
    <t>005226</t>
  </si>
  <si>
    <t>Consumabile medicale/biocide/suturi/implanturiDispozitive implantabile 005226</t>
  </si>
  <si>
    <t xml:space="preserve">Pense pentru reducere oase, vârfuri ascuțite - lungime 200mm </t>
  </si>
  <si>
    <t xml:space="preserve">Pensă pentru reducere oase, vârfuri ascuțite, lungime 200mm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</si>
  <si>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53</t>
  </si>
  <si>
    <t>005227</t>
  </si>
  <si>
    <t>Consumabile medicale/biocide/suturi/implanturiDispozitive implantabile 005227</t>
  </si>
  <si>
    <t>Mașină ortopedică electrică</t>
  </si>
  <si>
    <t>Mașină electrică de găurit și introdus broșe Componență: piesa de mână (motorul) cu axă canulată; baterii reîncărcabile (2 buc.); dispozitiv încărcare baterii; mandrină cu chee pentru fixare burghie și broșe; set pentru transferul aseptic al bateriei; container pentru păstrare, transportare și sterilizare. Rezistență la sterilizare prin metoda de autoclavare până la temperatura 135°C. Instrucțiunea de utilzare în limba română.</t>
  </si>
  <si>
    <t>54</t>
  </si>
  <si>
    <t>005228</t>
  </si>
  <si>
    <t>Consumabile medicale/biocide/suturi/implanturiDispozitive implantabile 005228</t>
  </si>
  <si>
    <t>Tijă Centromedulară femurală blocată, retrograda, canulată
(titan) - Tijă Centromedulară femurală blocată, retrograda</t>
  </si>
  <si>
    <t xml:space="preserve">Tijă Femur retrogradă canulată Ø9mm x 300mm, titan Diametrul 9,0- 10,0mm. Lungimea 280,0- 380,0mm.
- Ofertantul va prezenta variant electronica sau pe support hîrtie a tehnicii de aplicare a tijei centromedulare.
- Tija să fie canulată cu design, care să permită implantarea fără alezaj; - să poată fi introdusă retrograd (să permită zăvorîrea condiliană cu şuruburi de zăvorîte de diametru 6,5 mm sau cu sistem de bulonaj de diametru 6,5 cu reglare – obligatoriu în acest caz trusa trebuie să conţină sistemul de introducere şi fixare a buloanelor);
- Material de confecţionare titan Nesteril - fara termen de valabilitate;
- Tijele să aibă marcajul producătorului;
- În partea proximală să prezinte 2 găuri pentru zăvorîre orizontală, si 2 gauri pentru zavorire in plan sagital, dintre care una ovală pentru compactare;
- Să prezinte obturatoare de 5 dimensiuni cu increment de 5
mm;
- Zăvorîrea proximala să se realizeze cu şuruburi de zăvorăre
de diametru 5,0 mm;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</si>
  <si>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55.1</t>
  </si>
  <si>
    <t>005229</t>
  </si>
  <si>
    <t>Consumabile medicale/biocide/suturi/implanturiDispozitive implantabile 005229</t>
  </si>
  <si>
    <t xml:space="preserve">Tijă Centromedulară femurală blocată, retrograda, canulată
(titan) - Șuruburi zăvorâre distale, diam. 6.0- 6.5mm </t>
  </si>
  <si>
    <t>Surub zăvorâre distală, lungime de 60mm, 65 mm și 70 mm,  titan Toate şuruburile de zăvorâre să fie cu vărf autotarodant (self tapping). Material: Titan. Nesterile, fără termen de valabilitate.</t>
  </si>
  <si>
    <t>55.2</t>
  </si>
  <si>
    <t>005230</t>
  </si>
  <si>
    <t>Consumabile medicale/biocide/suturi/implanturiDispozitive implantabile 005230</t>
  </si>
  <si>
    <t xml:space="preserve">Tijă Centromedulară femurală blocată, retrograda, canulată
(titan) - Suruburi de zavorire proximală diam. 4.5 – 5.0mm </t>
  </si>
  <si>
    <t>Surub zăvorâre proximală, lungimede la  40mm până la 50 mm, cu incrementul de 2 mm, titan Toate şuruburile de zăvorâre să fie cu vărf autotarodant (self tapping). Material: Titan. Nesterile, fără termen de valabilitate</t>
  </si>
  <si>
    <t>55.3</t>
  </si>
  <si>
    <t>005231</t>
  </si>
  <si>
    <t>Consumabile medicale/biocide/suturi/implanturiDispozitive implantabile 005231</t>
  </si>
  <si>
    <t>Tijă Centromedulară femurală blocată, retrograda, canulată
(titan) - Set instrumente</t>
  </si>
  <si>
    <t xml:space="preserve">Set instrumente Fixatoarele să fie livrate cu două seturi de instrumente în custodie; Componentele pieselor de instrumentar să aibă poziţii bine definite în trusă;
- Instrumentarul să fie de acelaşi producător cu tijele;
- Instrumentariu cât şi tijele şi şuruburile să aibă marcajul producătorului;
- Instrumentariul să conţină elemnte de ochire cu reglaj fin atât pentru găurile din plan orizontal cât şi pentru cele din plan sagital;
- Instrumentariul să conţină alezatoare cu diametru de la 8mm la 12mm și pasul de 5mm.
- Instrumentarul să conţină tub de teflon sau silicon pentru
schimbarea ghidului de alezor cu cel de introducere a tijelor;
- Instrumentariul să conţină elemente care să permită identificarea joncţiunii tijă-cadru.
</t>
  </si>
  <si>
    <t>55.4</t>
  </si>
  <si>
    <t>005232</t>
  </si>
  <si>
    <t>Consumabile medicale/biocide/suturi/implanturiDispozitive implantabile 005232</t>
  </si>
  <si>
    <t xml:space="preserve">Tijă Centromedulară femurală blocată, anatomica, reconstructiva, canulată </t>
  </si>
  <si>
    <t xml:space="preserve">Tijă Femur reconstructivă Diametrul 9,0- 10,0mm. Lungimea 360,0- 420,0mm, varianta stînga/dreapta.
- Ofertantul va prezenta variant electronica sau pe support hîrtie a tehnicii de aplicare a tijei centromedulare.
- Tija să fie canulată cu design, care să permită introducerea prin virful marelui trohanter si implantarea fără alezaj;
- Să poată fi introdusă anterograd variantă standart (să permită zăvorîrea cu şuruburi de 4,5 mm), să poată fi introdusă anterograd,varianta de reconstrucţie (să permită zăvorîrea cu şuruburi de reconstrucţie canulate de diametru 6,5 mm în colul femural)
- Variantă anatomică stînga/dreapta colorate diferit cu posibilitate de zăvorăre şi către micul trohanter;
- Material de confecţionare titan Nesteril - fara termen de valabilitate;
- Tijele să aibă marcajul producătorului;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 dimensiuni cu increment de 5
mm;
- Să prezinte găurii distale la cel mult 5 mm de vîrful tijei
pentru posibilitatea fixării fragmentelor foarte distal;
- Blocarea distală să se realizeze în 2 planuri perpendiculare şi să prezinte o gaură ovală de dinamizare;
- Zăvorîrea să se realizeze cu şuruburi de zăvorăre de
diametru 5,0 mm;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</si>
  <si>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56.1</t>
  </si>
  <si>
    <t>005233</t>
  </si>
  <si>
    <t>Consumabile medicale/biocide/suturi/implanturiDispozitive implantabile 005233</t>
  </si>
  <si>
    <t>Suruburi reconstructive de zăvorâre proximală diam. 6.0-6.5mm, titan</t>
  </si>
  <si>
    <t>Surub reconstructiv zăvorâre proximală, lungime 80mm de la 105 mm, cu incrementul de 5 mm, titan Toate şuruburile de zăvorâre să fie cu vărf autotarodant (self tapping). Material: Titan. Nesterile, fără termen de valabilitate.</t>
  </si>
  <si>
    <t>56.2</t>
  </si>
  <si>
    <t>005234</t>
  </si>
  <si>
    <t>Consumabile medicale/biocide/suturi/implanturiDispozitive implantabile 005234</t>
  </si>
  <si>
    <t>Suruburi zăvorâre proximală diam. 4.5-5.0mm, titan</t>
  </si>
  <si>
    <t>Surub zăvorâre proximală, lungime de la 60mm până la 66mm, cu incrementul de 2 mm, titan Toate şuruburile de zăvorâre să fie cu vărf autotarodant (self tapping). Material: Titan. Nesterile, fără termen de valabilitate</t>
  </si>
  <si>
    <t>56.3</t>
  </si>
  <si>
    <t>005235</t>
  </si>
  <si>
    <t>Consumabile medicale/biocide/suturi/implanturiDispozitive implantabile 005235</t>
  </si>
  <si>
    <t>Suruburi pentru zăvorâre distală diam. 4.5-5.0mm, titan</t>
  </si>
  <si>
    <t>Surub zăvorâre distală, lungime de la  40mm până la 66 mm, cu incrementul de 2 mm,  titan Toate şuruburile de zăvorâre să fie cu vărf autotarodant (self tapping). Material: Titan. Nesterile, fără termen de valabilitate.</t>
  </si>
  <si>
    <t>56.4</t>
  </si>
  <si>
    <t>005236</t>
  </si>
  <si>
    <t>Consumabile medicale/biocide/suturi/implanturiDispozitive implantabile 005236</t>
  </si>
  <si>
    <t>Set instrumente</t>
  </si>
  <si>
    <t>56.5</t>
  </si>
  <si>
    <t>005237</t>
  </si>
  <si>
    <t>Consumabile medicale/biocide/suturi/implanturiDispozitive implantabile 005237</t>
  </si>
  <si>
    <t>Tijă Centromedulară femurală blocată, anatomica, reconstructiva, canulată (oțel inox)</t>
  </si>
  <si>
    <t xml:space="preserve">Tijă Femur recostructivă cu diametrul de Ø9-10 mm și lungimele de la  360mm pînă la 420, stânga și dreapta, inox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360 şi 420 mm;
- Material de confecţionare inox.
- Tijele să aibă marcajul producătorului;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 dimensiuni cu increment de 5
mm;
- Să prezinte găurii distale la cel mult 5 mm de vîrful tijei pentru posibilitatea fixării fragmentelor foarte distal;
- Blocarea distală să se realizeze în 2 planuri perpendiculare
şi să prezinte o gaură ovală de dinamizare;
- Zăvorîrea să se realizeze cu şuruburi de zăvorăre de
diametru 4,5 mm;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</si>
  <si>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005238</t>
  </si>
  <si>
    <t>Consumabile medicale/biocide/suturi/implanturiDispozitive implantabile 005238</t>
  </si>
  <si>
    <t>Suruburi reconstructive de zăvorâre proximală diam. 6.0-6.5mm, inox</t>
  </si>
  <si>
    <t>Surub reconstructiv zăvorâre proximala autotarodant, lungimea de la  90mm pînă la 105 mm, cu incremntul de 5 mm inox. 
 Toate şuruburile de zăvorâre să fie cu vărf autotarodant (self tapping). Material: Inox. Nesterile, fără termen de valabilitate.</t>
  </si>
  <si>
    <t>005239</t>
  </si>
  <si>
    <t>Consumabile medicale/biocide/suturi/implanturiDispozitive implantabile 005239</t>
  </si>
  <si>
    <t xml:space="preserve">Surub pentru
zăvorâre proximală
diam. 4.5-5.0mm, inox
</t>
  </si>
  <si>
    <t>Surub pentru zăvorâre proximală autotarodant, lungime 65mm,
inox
 Toate şuruburile de zăvorâre să fie cu vărf autotarodant (self tapping). Material: Inox. Nesterile, fără termen de valabilitate.</t>
  </si>
  <si>
    <t>55</t>
  </si>
  <si>
    <t>005240</t>
  </si>
  <si>
    <t>Consumabile medicale/biocide/suturi/implanturiDispozitive implantabile 005240</t>
  </si>
  <si>
    <t>Suruburi pentru zăvorâre distală diam. 4.5-5.0mm, inox</t>
  </si>
  <si>
    <t>Surub pentru zăvorâre distală autotarodant, lungimede  40mm, 50 mm și 55 mm, inox Toate şuruburile de zăvorâre să fie cu vărf autotarodant (self tapping). Material: Inox. Nesterile, fără termen de valabilitate.</t>
  </si>
  <si>
    <t>56</t>
  </si>
  <si>
    <t>005241</t>
  </si>
  <si>
    <t>Consumabile medicale/biocide/suturi/implanturiDispozitive implantabile 005241</t>
  </si>
  <si>
    <t xml:space="preserve">Set instrumente
</t>
  </si>
  <si>
    <t xml:space="preserve">Set instrumente
  Fixatoarele să fie livrate cu două seturi de instrumente în custodie; Componentele pieselor de instrumentar să aibă poziţii bine definite în trusă;
- Instrumentarul să fie de acelaşi producător cu tijele;
- Instrumentariui să aibă marcajul producătorului;
- Instrumentariul să conţină elemnte de ochire cu reglaj fin atât pentru găurile din plan orizontal cât şi pentru cele din plan sagital;
- Instrumentariul să conţină alezatoare cu diametru de la 8mm la 12mm și pasul de 5mm.
- Instrumentarul să conţină tub de teflon sau silicon pentru
schimbarea ghidului de alezor cu cel de introducere a tijelor;
- Instrumentariul să conţină elemente care să permită identificarea joncţiunii tijă-cadru.
</t>
  </si>
  <si>
    <t>57</t>
  </si>
  <si>
    <t>005242</t>
  </si>
  <si>
    <t>Consumabile medicale/biocide/suturi/implanturiDispozitive implantabile 005242</t>
  </si>
  <si>
    <t xml:space="preserve">Tijă Centromedulară femurală blocată, anatomica, pentru femur proximal, canulată tip PFN (titan) - Tije PFN 130° canulate, stânga/dreapta, titan
</t>
  </si>
  <si>
    <t xml:space="preserve">Tijă PFN 130° cu diametrul de  Ø10mm și 11 mm și lungimile de la  240mm pînă la 380 mm, cu incrementul de 20 mm, titan Varianta stînga/dreapta
- Ofertantul va prezenta variant electronica sau pe support hîrtie a tehnicii de aplicare a tijei centromedulare.
- Tija să fie canulată cu design, care să permită implantarea fără alezaj;
- Variantă anatomică stînga/dreapta colorate diferit cu posibilitate de zăvorăre şi către micul trohanter;
- Material de confecţionare titan Nesteril - fara termen de valabilitate;
- Tijele să aibă marcajul producătorului;
- Găurile oblice pentru şuruburile de reconstrucţie să fie la un unghi de 130º faţă de axa tijei centromedulare;
- Să prezinte şurub de compresiune;
- Să prezinte găurii distale la cel mult 5 mm de vîrful tijei pentru posibilitatea fixării fragmentelor foarte distal;
- Zăvorîrea să se realizeze cu şuruburi de zăvorăre de
diametru 5,0 mm;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</si>
  <si>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58</t>
  </si>
  <si>
    <t>57.1</t>
  </si>
  <si>
    <t>005243</t>
  </si>
  <si>
    <t>Consumabile medicale/biocide/suturi/implanturiDispozitive implantabile 005243</t>
  </si>
  <si>
    <t>Tijă Centromedulară femurală blocată, anatomica, pentru femur proximal, canulată tip PFN (titan) - Suruburi zăvorâre distală diam. 4.5- 5.0mm, titan</t>
  </si>
  <si>
    <t>Surub zăvorâre distală, lungime de la  40mm pînă la 66 mm (+/-1mm), titan Toate şuruburile de zăvorâre să fie cu vărf autotarodant (self tapping). Material: Titan. Nesterile, fără termen de valabilitate.</t>
  </si>
  <si>
    <t>59.1</t>
  </si>
  <si>
    <t>57.2</t>
  </si>
  <si>
    <t>005244</t>
  </si>
  <si>
    <t>Consumabile medicale/biocide/suturi/implanturiDispozitive implantabile 005244</t>
  </si>
  <si>
    <t xml:space="preserve">Tijă Centromedulară femurală blocată, anatomica, pentru femur proximal, canulată tip PFN (titan) - Suruburi canulate zăvorăre proximală diam. 8.0-11.0mm, titan
</t>
  </si>
  <si>
    <t>Surub canulat zăvorăre proximală, lungime de la  85mm până la 110 mm, cu incrementul de 5 mm, titan Toate şuruburile de zăvorâre să fie cu vărf autotarodant (self tapping). Material: Titan. Nesterile, fără termen de valabilitate</t>
  </si>
  <si>
    <t>59.2</t>
  </si>
  <si>
    <t>57.3</t>
  </si>
  <si>
    <t>005245</t>
  </si>
  <si>
    <t>Consumabile medicale/biocide/suturi/implanturiDispozitive implantabile 005245</t>
  </si>
  <si>
    <t>Tijă Centromedulară femurală blocată, anatomica, pentru femur proximal, canulată tip PFN (titan) - Suruburi canulate zăvorăre proximală diam. 6.0-6.5mm, titan</t>
  </si>
  <si>
    <t xml:space="preserve">Surub canulat zăvorăre proximală, lungime de la  90mm până la 105 mm, cu incementul de 5 mm, titan 
Toate şuruburile de zăvorâre să fie cu vărf autotarodant (self tapping). Material: Titan. Nesterile, fără termen de valabilitate
</t>
  </si>
  <si>
    <t>59.3</t>
  </si>
  <si>
    <t>57.4</t>
  </si>
  <si>
    <t>005246</t>
  </si>
  <si>
    <t>Consumabile medicale/biocide/suturi/implanturiDispozitive implantabile 005246</t>
  </si>
  <si>
    <t>Tijă Centromedulară femurală blocată, anatomica, pentru femur proximal, canulată tip PFN (titan) - Set instrumente</t>
  </si>
  <si>
    <t xml:space="preserve">Set instrumente Fixatoarele să fie livrate cu două seturi de instrumente în custodie, componentele pieselor de instrumentar să aibă poziţii bine definite în trusă;
- Instrumentarul să fie de acelaşi producător cu tijele;
- Instrumentariu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t>
  </si>
  <si>
    <t>59.4</t>
  </si>
  <si>
    <t>57.5</t>
  </si>
  <si>
    <t>005247</t>
  </si>
  <si>
    <t>Consumabile medicale/biocide/suturi/implanturiDispozitive implantabile 005247</t>
  </si>
  <si>
    <t xml:space="preserve">Tijă Centramedulară de Tibie Zăvorîtă Canulată de Reconstrucție (titan) </t>
  </si>
  <si>
    <t xml:space="preserve">Tija Tibia reconstructivă canulată cu diametrul de  Ø9mm  și 10 mm, lungimea de 280mm pînă la 380 mm, cu incrementul de 20 mm, titan Ofertantul va prezenta variant electronica sau pe support hîrtie a tehnicii de aplicare a tijei centromedulare.
- Tija să fie canulată (cu canal de minim 4 mm ) cu un design care să permită implantarea fără alezaj ;
- Să poată fi folosită şi ca tija de reconstrucţie (pentru reconstrucţia platoului tibial) cu posibilitate de zăvorăre în partea proximală în 3 planuri (frontal şi în două planuii de 45 (grade) perpendiculare între ele cu şuruburi de diametru 4,5 mm și 5,0 mm) ;
- Material titan Nesteril - fara termen de valabilitate;
- Tijele să aibă marcajul producătorului; - Să prezinte şurub de compresie care să realizeze compactarea în focar;
- Să prezinte obturatoare de 5 dimensiuni cu increment de 5 mm;
- Să prezinte o gaură ovală atît în extremitatea proximală cît şi în cea distală a tijei pentru compactare şi dinamizare ;
- Să prezinte găurii distale la cel mult 5 mm de vărful tijei pentru posibilitatea fixării fragmentelor foarte distal, găurile de blocaj să fie filetate ;
- Posibilitatea de a zăvorî în partea distală în 4 planuri (sagital, frontal şi două în unghi de 450, perpendiculare.) ;
- Zăvorărea să se realizeze cu şuruburi de 4,5 mm şi 5,0 mm ;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</si>
  <si>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60.1</t>
  </si>
  <si>
    <t>58.1</t>
  </si>
  <si>
    <t>005248</t>
  </si>
  <si>
    <t>Consumabile medicale/biocide/suturi/implanturiDispozitive implantabile 005248</t>
  </si>
  <si>
    <t>Tijă Centramedulară de Tibie Zăvorîtă Canulată de Reconstrucție (titan)  - Suruburi pentru zăvorăre diam. 4.5-5.0mm, titan</t>
  </si>
  <si>
    <t xml:space="preserve">Surub pentru zăvorăre, lungime de la  30mm pînă la 50 mm, cu incrementul de 2 mm, titan 
Toate şuruburile de zăvorâre să fie cu vărf autotarodant (self tapping). Material: Titan. Nesterile, fără termen de valabilitate.
</t>
  </si>
  <si>
    <t>60.2</t>
  </si>
  <si>
    <t>58.2</t>
  </si>
  <si>
    <t>005249</t>
  </si>
  <si>
    <t>Consumabile medicale/biocide/suturi/implanturiDispozitive implantabile 005249</t>
  </si>
  <si>
    <t>Tijă Centramedulară de Tibie Zăvorîtă Canulată de Reconstrucție (titan)  - Set instrumente</t>
  </si>
  <si>
    <t xml:space="preserve">Set instrumente Fixatoarele să fie livrate cu două seturi de instrumente în custodie; Componentele pieselor de instrumentar să aibă poziţii bine definite în trusă;
- Instrumentarul să fie de acelaşi producător cu tijele; - Instrumentariu să aibă marcajul producătorului;
- Instrumentariul să conţină elemnte de ochire cu reglaj fin atât pentru găurile din plan orizontal cât şi pentru cele din plan sagital;
- Instrumentariul să conţină alezatoare cu diametru de la 8mm la 12mm și pasul de 5mm.
- Instrumentarul să conţină tub de teflon sau silicon pentru
schimbarea ghidului de alezor cu cel de introducere a tijelor;
- Instrumentariul să conţină elemente care să permită identificarea joncţiunii tijă-cadru
</t>
  </si>
  <si>
    <t>60.3</t>
  </si>
  <si>
    <t>58.3</t>
  </si>
  <si>
    <t>005250</t>
  </si>
  <si>
    <t>Consumabile medicale/biocide/suturi/implanturiDispozitive implantabile 005250</t>
  </si>
  <si>
    <t xml:space="preserve">: Tijă centromedulară zăvorîtă canulată de humerus) </t>
  </si>
  <si>
    <t>Tijă centromedulară zăvorîtă canulată de humerus (oțel inox)</t>
  </si>
  <si>
    <t xml:space="preserve">Tijă Humerus zăvorâtă Ø8mm x 220mm, 240 mm și 260 mm, inox 1. Tija să fie canulată, cu un design care permite implantarea fără alezaj.
2. Să potă fi folosită şi ca tija de reconstrucţie pentru capul şi colul humeral, cu posibilitate de zăvorîre în partea proximală în trei planuri cu şuruburi diam. 4,5 mm.
3. Diametre cuprinse între 8 mm, lungimi cuprinse între 220 –
260 mm.
4. Material oţel inox. Tijele să aibă marcajul producătorului.
5. Să prezinte o gaură ovală pentru compactare
6. Zăvorîrea să se realizeze cu şuruburi de 4,5 – 5.0 mm
lungimi cuprinse între 28 şi 40 mm. 7. Pentru evaluarea obiectivă a ofertelor, participanţii la licitaţie vor prezenta mostre de fixatoare, instrumentariu de aplicare şi cataloagele producătorilor.
8. Sa se accepte schimbarea lugimii a tijelor și șuruburilorde
zavorâre.
</t>
  </si>
  <si>
    <t>60.4</t>
  </si>
  <si>
    <t>005251</t>
  </si>
  <si>
    <t>Consumabile medicale/biocide/suturi/implanturiDispozitive implantabile 005251</t>
  </si>
  <si>
    <t xml:space="preserve">Tijă centromedulară zăvorîtă canulată de humerus (oțel inox) - Şuruburi de zavorâre distală diam.
3.5-4.5mm, inox
</t>
  </si>
  <si>
    <t>Şurub zavorâre distală, lungime de la 24mm până la 40 mm, cu încrementul de 2 mm, inox Toate şuruburile de zăvorâre să fie cu vărf autotarodant (self tapping). Material: Inox. Nesterile, fără termen de valabilitate.</t>
  </si>
  <si>
    <t>60.5</t>
  </si>
  <si>
    <t>005252</t>
  </si>
  <si>
    <t>Consumabile medicale/biocide/suturi/implanturiDispozitive implantabile 005252</t>
  </si>
  <si>
    <t>Tijă centromedulară zăvorîtă canulată de humerus (oțel inox) - Obturator, inox</t>
  </si>
  <si>
    <t xml:space="preserve">Obturator standart, inox Obturatoare: minim 5 dimensiuni cu increment de 5 mm.
Material: Inox. Nesterile, fără termen de valabilitate.
</t>
  </si>
  <si>
    <t>61.1</t>
  </si>
  <si>
    <t>005253</t>
  </si>
  <si>
    <t>Consumabile medicale/biocide/suturi/implanturiDispozitive implantabile 005253</t>
  </si>
  <si>
    <t>Tijă centromedulară zăvorîtă canulată de humerus (oțel inox) - Set de instrumente</t>
  </si>
  <si>
    <t xml:space="preserve">Set de instrumente 1. Instrumentariul să conţină elemente de ochire distală pentru toate găurile cu posibilitate de reglaj fin.
2. Tusa de instrumente să fie livrată în custodie. 3.Instrumentariul să aibă marcajul producătorului.
2. Instrumentariul să conţină tub de teflon sau silicon pentru
schimbarea ghidului alezor cu cel de introducere a tijelor.
3. Componentele pieselor de instrumentar să aibă poziţii bine definite în trusă.
4. Va fi livrat în termen de 10 zile de la solicitare.
5. Va fi oferit pe toată perioada derulării contractului pînă la
implantarea ultimului implant existent în stocul beneficiarului.
6. Va fi în trusă de sterilizare specială cu indicarea codurilor de instrumente din catalog și desenelor pentru acestea.
7. Va fi nou (neutilizat), în caz de deteriorare sau uzare
excesivă a unui component a setului să fie reamplasat.
8. În caz de defecțiune, instrumentele vor fi deservite în termen de 20 zile lucrătoare de la solicitare.
</t>
  </si>
  <si>
    <t>set</t>
  </si>
  <si>
    <t>61.2</t>
  </si>
  <si>
    <t>005254</t>
  </si>
  <si>
    <t>Consumabile medicale/biocide/suturi/implanturiDispozitive implantabile 005254</t>
  </si>
  <si>
    <t>Fixatoare pentru fracturile de cot (titan) - Plăci în “L” blocate</t>
  </si>
  <si>
    <t>Placă în “L” blocată, 4 orificii diafizare, fixare cu șuruburi Ø2,7mm,
stânga, dreapta, titan
 Material: Titan. Nesterilă. Marcajul producătorului. Ofertantul se obligă să accepte schimbul de implante după dimensiuni, la necesitatea instituției, în caz de adjudecare a contractului. Pentru evaluarea obiectivă a ofertelor, participanții la licitație vor prezenta mostre.</t>
  </si>
  <si>
    <t>61.3</t>
  </si>
  <si>
    <t>005255</t>
  </si>
  <si>
    <t>Consumabile medicale/biocide/suturi/implanturiDispozitive implantabile 005255</t>
  </si>
  <si>
    <t xml:space="preserve">Fixatoare pentru fracturile de cot (titan) - Ancore diam.
3.5mm
</t>
  </si>
  <si>
    <t xml:space="preserve">Șurub de ancorare diam. 3.5mm din titan, cu fir sutură de polietilenă USP 2, steril
</t>
  </si>
  <si>
    <t>61.4</t>
  </si>
  <si>
    <t>005256</t>
  </si>
  <si>
    <t>Consumabile medicale/biocide/suturi/implanturiDispozitive implantabile 005256</t>
  </si>
  <si>
    <t>Fixatoare pentru fracturile de cot (titan) - Suruburi corticale blocante Ø2,7mm</t>
  </si>
  <si>
    <t>Surub cortical blocant Ø2,7mm, lungime de la 16mm până la 34 mm, titan Material: Titan. Nesteril. Autotarodant. Marcajul producătorului. Ofertantul se obligă să accepte schimbul de implante după dimensiuni, la necesitatea instituției, în caz de adjudecare a contractului. Pentru evaluarea obiectivă a ofertelor, participanții la licitație vor prezenta mostre.</t>
  </si>
  <si>
    <t>61.5</t>
  </si>
  <si>
    <t>005257</t>
  </si>
  <si>
    <t>Consumabile medicale/biocide/suturi/implanturiDispozitive implantabile 005257</t>
  </si>
  <si>
    <t>Fixatoare pentru fracturile de cot (titan) - Suruburi Herbert canulate</t>
  </si>
  <si>
    <t>Surub Herbert canulat 3.0/3.5m  lungime de la  14mm până la 20 mm, titan Material: Titan. Nesteril. Autotarodant. Marcajul producătorului. Ofertantul se obligă să accepte schimbul de implante după dimensiuni, la necesitatea instituției, în caz de adjudecare a contractului. Pentru evaluarea obiectivă a ofertelor, participanții la licitație vor prezenta mostre.</t>
  </si>
  <si>
    <t>62.1</t>
  </si>
  <si>
    <t>005258</t>
  </si>
  <si>
    <t>Consumabile medicale/biocide/suturi/implanturiDispozitive implantabile 005258</t>
  </si>
  <si>
    <t>Fixatoare pentru fracturile de cot (titan) - Placă în “T” blocată</t>
  </si>
  <si>
    <t>Placă în “T” blocată pentru Radius Proximal, 4 orificii diafizare, fixare cu șuruburi Ø2,7mm, titan Material: Titan. Nesterilă.Marcajul producătorului. Ofertantul se obligă să accepte schimbul de implante după dimensiuni, la necesitatea instituției, în caz de adjudecare a contractului. Pentru evaluarea obiectivă a ofertelor, participanții la licitație vor prezenta mostre.</t>
  </si>
  <si>
    <t>62.2</t>
  </si>
  <si>
    <t>005259</t>
  </si>
  <si>
    <t>Consumabile medicale/biocide/suturi/implanturiDispozitive implantabile 005259</t>
  </si>
  <si>
    <t>Sistem de fixare LIA cu fixare femurala cu Implant de tip button cu bucla ajustabila si surub de interferenta</t>
  </si>
  <si>
    <t xml:space="preserve"> Sistem de fixare femurala pentru reconstructia de ligament incrucisat anterior si ligament incrucisat posterior
- Fixarea femurala sa se realizeze cu un implant de tip button cu bucla ajustabila
- Bucla de sutura al implantului sa fie banda ortopedica rezistenta cu doua componente de material (polietilena UHMWPE si poliester) de culoare alb
- Fixarea pe corticala externa femurala sa se faca pe toata suprafata butonului
- Mecanismul de blocare al buclei ajustabile sa fie in minim cinci puncte distincte, care sa reziste deplasarilor ciclice
- Sistemul de fixare femurala sa permita tragerea si fixarea ireversibila a grefei in capatul canalului femural, fara a mai exista spatiu gol intre capatul grefonului si tunel
- Sistemul de masurare si forare a canalului femural pentru fixarea implantului sa se realizeze printr-o singura manevra cu o brosa de maxim 4 mm diametru
- Implatul sa se potriveasca canalelor de os cu dimensiune cuprinsa intre 2-6 cm
- Disponibil si pentru tehnica de reconstructie LIA si LIP All-inside si InternalBrace
- Disponibil si in varianta de fixare os-tendon-os (BTB)
- Incarcat cu fir suplimentar pentru bascularea butonului
- Disponibil si in varianta de implant cu bucla ajustabila fara buton pentru interventiile LIA si LIP ALL-inside, butonul sa se poata aplica ulterior pe corticala externa
- Butonul sa fie din titan cu forma rotunda si concava cu diametrul intre 11 – 20 mm si sa fie prevazut cu canturi pentru introducerea suturii prin el
- pe toata durata contractului sa se puna la dispozitie trusa instrumentar pentru interventiile de tip LIA-LIP All-inside
SURUB INTERFERENTA METALIC
- Confectionat din titan;
- Diametre disponibile: 5, intre 6 – 10mm;
- Lungimi disponibile: 3 pentru diametrul de 6mm si 4 pentru diametrul cuprins intre 7 –10mm;
- Diametrul canelurii: 1mm pentru diametrul de 6mm si 2mm pentru diametrele cuprinse intre 7 – 10mm
- Filetul rotunjit;
- Disponibile in 2 variante cu cap ingropat si cap apparent;
- surubul sa poata fi folosit pentru fixarea grefelor de os sau tesut moale in tunele osoase</t>
  </si>
  <si>
    <t>62.3</t>
  </si>
  <si>
    <t>70.1</t>
  </si>
  <si>
    <t>005260</t>
  </si>
  <si>
    <t>Consumabile medicale/biocide/suturi/implanturiDispozitive implantabile 005260</t>
  </si>
  <si>
    <t>Sistem de fixare LIA cu fixare femurala cu Implant de tip button cu bucla ajustabila si surub de interferenta - Ancora umar</t>
  </si>
  <si>
    <t xml:space="preserve"> Ancora de sutura pentru reatasatea ligamentelor si tendoanelor in os cortical
- Sa fie fabricate din aliaj de titan
- Prevazuta cu fir de sutura ortopedic Nr. #2, impletit, rezistent cu doua componente de material (polietilena si polyester)
- Sa fie de dimensiuni reduse: dimetru 2,4 mm si 2,8 mm; lungimea maxima 12 mm.
- Sa se livreze impreuna cu burghiu si gid pentru introducere
- Sa se poata folosi pentru: instabilitatea laterala si mediala a gleznei; repararea tendonului biceps; repararea ligamentului patelar; “Bankart”; SLAP;
- Prevazuta cu marcaj de adancime pentru introducerea in os
- Prevazuta cu filet pentru fixarea in os (impotriva osului cortical).
- Ancora sa fie premontata pe un dispozitiv cu tija si maner  pentru firul de sutura
- Sa se livreze cu instrumentar pentru procedurile de artroscopie pe umar.
- Ambalata individual, sterila de unica folosinta
</t>
  </si>
  <si>
    <t>62.4</t>
  </si>
  <si>
    <t>70.2</t>
  </si>
  <si>
    <t>005261</t>
  </si>
  <si>
    <t>Consumabile medicale/biocide/suturi/implanturiDispozitive implantabile 005261</t>
  </si>
  <si>
    <t>Măsurător adâncime șuruburi, diapazon măsurare pînă la 100mm</t>
  </si>
  <si>
    <t>62.5</t>
  </si>
  <si>
    <t>71</t>
  </si>
  <si>
    <t>005262</t>
  </si>
  <si>
    <t>Consumabile medicale/biocide/suturi/implanturiDispozitive implantabile 005262</t>
  </si>
  <si>
    <t>Măsurător adâncime șuruburi, diapazon măsurare pînă la 120mm</t>
  </si>
  <si>
    <t>63.1</t>
  </si>
  <si>
    <t>72</t>
  </si>
  <si>
    <t>005263</t>
  </si>
  <si>
    <t>Consumabile medicale/biocide/suturi/implanturiDispozitive implantabile 005263</t>
  </si>
  <si>
    <t xml:space="preserve">Pensă pentru tăierea oaselor, lungime 15cm.  Variante lame:drepte/curbate. Material: inox
</t>
  </si>
  <si>
    <t xml:space="preserve">Pensă pentru tăierea oaselor, lungime 15cm.  Variante lame:drepte/curbate. Material:
inox
</t>
  </si>
  <si>
    <t>63.2</t>
  </si>
  <si>
    <t>73</t>
  </si>
  <si>
    <t>005264</t>
  </si>
  <si>
    <t>Consumabile medicale/biocide/suturi/implanturiDispozitive implantabile 005264</t>
  </si>
  <si>
    <t>Pensă Bohler pentru tăierea oaselor. Variante  lame: drepte/curbate.Material: inox</t>
  </si>
  <si>
    <t>63.3</t>
  </si>
  <si>
    <t>74</t>
  </si>
  <si>
    <t>005265</t>
  </si>
  <si>
    <t>Consumabile medicale/biocide/suturi/implanturiDispozitive implantabile 005265</t>
  </si>
  <si>
    <t xml:space="preserve"> Placă blocată Femur Proximal,pe stinga fixare cu șuruburi
Ø5.0/5.5mm, 5 orificii in col femural,8 orificii diafizare</t>
  </si>
  <si>
    <t>Placă blocată Femur Proximal,pe stinga fixare cu șuruburi
Ø5.0/5.5mm, 5 orificii in col femural,8 orificii diafizare</t>
  </si>
  <si>
    <t>Placă blocată Femur Proximal, fixare cu șuruburi
Ø5.0/5.5mm, 4-5 orificii in col femural, pentru stanga, 8 orificii diafizare, inox</t>
  </si>
  <si>
    <t>64.1</t>
  </si>
  <si>
    <t>75.1</t>
  </si>
  <si>
    <t>005266</t>
  </si>
  <si>
    <t>Consumabile medicale/biocide/suturi/implanturiDispozitive implantabile 005266</t>
  </si>
  <si>
    <t>Placă blocată Femur Proximal,pe stinga fixare cu șuruburi
Ø5.0/5.5mm, 5 orificii in col femural,14 orificii diafizare</t>
  </si>
  <si>
    <t>Placă blocată Femur Proximal, fixare cu șuruburi
Ø5.0/5.5mm, 4-5 orificii in col femural, pentru stanga, 14 orificii diafizare, inox</t>
  </si>
  <si>
    <t>64.2</t>
  </si>
  <si>
    <t>75.2</t>
  </si>
  <si>
    <t>005267</t>
  </si>
  <si>
    <t>Consumabile medicale/biocide/suturi/implanturiDispozitive implantabile 005267</t>
  </si>
  <si>
    <t>Placă blocată Femur Proximal,pe dreapta fixare cu șuruburi
Ø5.0/5.5mm, 5 orificii in col femural,8 orificii diafizare</t>
  </si>
  <si>
    <t>Placă blocată Femur Proximal, fixare cu șuruburi
Ø5.0/5.5mm, 4-5 orificii in col femural, pentru dreapta, 8 orificii diafizare, inox</t>
  </si>
  <si>
    <t>64.3</t>
  </si>
  <si>
    <t>75.3</t>
  </si>
  <si>
    <t>005268</t>
  </si>
  <si>
    <t>Consumabile medicale/biocide/suturi/implanturiDispozitive implantabile 005268</t>
  </si>
  <si>
    <t>Placă blocată Femur Proximal,pe dreapta fixare cu șuruburi
Ø5.0/5.5mm, 5 orificii in col femural,14 orificii diafizare</t>
  </si>
  <si>
    <t>Placă blocată Femur Proximal, fixare cu șuruburi
Ø5.0/5.5mm, 4-5 orificii in col femural, pentru dreapta, 14 orificii diafizare, inox</t>
  </si>
  <si>
    <t>64.4</t>
  </si>
  <si>
    <t>75.4</t>
  </si>
  <si>
    <t>005269</t>
  </si>
  <si>
    <t>Consumabile medicale/biocide/suturi/implanturiDispozitive implantabile 005269</t>
  </si>
  <si>
    <t>Șurub spongios blocant autotarodant Ø5.5mm, filetat total, lungime 90mm</t>
  </si>
  <si>
    <t>Șurub spongios blocant autotarodant Ø5.5mm, filetat total, lungime 90mm, inox</t>
  </si>
  <si>
    <t>64.5</t>
  </si>
  <si>
    <t>75.5</t>
  </si>
  <si>
    <t>005270</t>
  </si>
  <si>
    <t>Consumabile medicale/biocide/suturi/implanturiDispozitive implantabile 005270</t>
  </si>
  <si>
    <t>Șurub spongios blocant autotarodant Ø5.5mm, filetat total, lungime 95mm</t>
  </si>
  <si>
    <t>Șurub spongios blocant autotarodant Ø5.5mm, filetat total, lungime 95mm, inox</t>
  </si>
  <si>
    <t>65.1</t>
  </si>
  <si>
    <t>75.6</t>
  </si>
  <si>
    <t>005271</t>
  </si>
  <si>
    <t>Consumabile medicale/biocide/suturi/implanturiDispozitive implantabile 005271</t>
  </si>
  <si>
    <t>Șurub spongios blocant autotarodant Ø5.5mm, filetat total, lungime 100mm</t>
  </si>
  <si>
    <t>Șurub spongios blocant autotarodant Ø5.5mm, filetat total, lungime 100mm, inox</t>
  </si>
  <si>
    <t>65.2</t>
  </si>
  <si>
    <t>75.7</t>
  </si>
  <si>
    <t>005272</t>
  </si>
  <si>
    <t>Consumabile medicale/biocide/suturi/implanturiDispozitive implantabile 005272</t>
  </si>
  <si>
    <t>Șurub spongios blocant autotarodant Ø5.5mm, filetat total, lungime 105 mm</t>
  </si>
  <si>
    <t>Șurub spongios blocant autotarodant Ø5.5mm, filetat total, lungime 105 mm, inox</t>
  </si>
  <si>
    <t>65.3</t>
  </si>
  <si>
    <t>75.8</t>
  </si>
  <si>
    <t>005273</t>
  </si>
  <si>
    <t>Consumabile medicale/biocide/suturi/implanturiDispozitive implantabile 005273</t>
  </si>
  <si>
    <t>Şurub de zăvorâre proximală și distală, lungime 40mm, inox</t>
  </si>
  <si>
    <t>Şurub de zăvorâre proximală și distală, lungime 40mm, inox Toate şuruburile de zăvorâre să fie cu vărf autotarodant (self tapping). Material: Inox. Nesterile, fără termen de valabilitate.</t>
  </si>
  <si>
    <t>65.4</t>
  </si>
  <si>
    <t>76</t>
  </si>
  <si>
    <t>005274</t>
  </si>
  <si>
    <t>Consumabile medicale/biocide/suturi/implanturiDispozitive implantabile 005274</t>
  </si>
  <si>
    <t>Şurub de zăvorâre proximală și distală, lungime 42mm, inox</t>
  </si>
  <si>
    <t>Şurub de zăvorâre proximală și distală, lungime 42mm, inox Toate şuruburile de zăvorâre să fie cu vărf autotarodant (self tapping). Material: Inox. Nesterile, fără termen de valabilitate.</t>
  </si>
  <si>
    <t>66.1</t>
  </si>
  <si>
    <t>005276</t>
  </si>
  <si>
    <t>Consumabile medicale/biocide/suturi/implanturiDispozitive implantabile 005276</t>
  </si>
  <si>
    <t>Placa reconstructivă pentru șurub 3,5 mm 6 - 10 orificii</t>
  </si>
  <si>
    <t>Placa directionata humerus proximal cu stabilitate unghiulara si compresie dinamica, pentru surub diam. 3.5mm cu 9 orificii metafizare si 3- 8 orificii diafizare</t>
  </si>
  <si>
    <t xml:space="preserve">Placa directionata humerus proximal cu stabilitate unghiulara si compresie dinamica, pentru surub diam. 3.5mm cu 9 orificii metafizare si 3- 8 orificii diafizare .
- Implanturile traumatologo ortopedice să fie confecţionate din inox;Nesteril - fara termen de valabilitate
- Marcajul producatorului sa fie indicat pe fiecare placa;
- Fiecare lot  să fie produs de un singur producător;
</t>
  </si>
  <si>
    <t>66.3</t>
  </si>
  <si>
    <t>005277</t>
  </si>
  <si>
    <t>Consumabile medicale/biocide/suturi/implanturiDispozitive implantabile 005277</t>
  </si>
  <si>
    <t>Placa reconstructivă pentru șurub 1,5mm 6-8  orificii</t>
  </si>
  <si>
    <t xml:space="preserve">Placa reconstructivă pentru șurub 1,5mm 6-8  orificii . Implanturile traumatologo ortopedice să fie confecţionate din inox/titan; Nesteril - fara termen de valabilitate
- Marcajul producatorului sa fie indicat pe fiecare placa;
- Fiecare lot  să fie produs de un singur producător;
</t>
  </si>
  <si>
    <t>66.4</t>
  </si>
  <si>
    <t>77.1</t>
  </si>
  <si>
    <t>005278</t>
  </si>
  <si>
    <t>Consumabile medicale/biocide/suturi/implanturiDispozitive implantabile 005278</t>
  </si>
  <si>
    <t>Placa reconstructivă pentru șurub 2.0mm 6-8 orificii</t>
  </si>
  <si>
    <t xml:space="preserve">Placa reconstructivă pentru șurub 2.0mm 6-8 orificii . Implanturile traumatologo ortopedice să fie confecţionate din inox/titan;Nesteril - fara termen de valabilitate
- Marcajul producatorului sa fie indicat pe fiecare placa;
- Fiecare lot  să fie produs de un singur producător;
</t>
  </si>
  <si>
    <t>66.5</t>
  </si>
  <si>
    <t>77.2</t>
  </si>
  <si>
    <t>005279</t>
  </si>
  <si>
    <t>Consumabile medicale/biocide/suturi/implanturiDispozitive implantabile 005279</t>
  </si>
  <si>
    <t>Placa reconstructivă pentru șurub 2.5mm 6-8 orificii</t>
  </si>
  <si>
    <t xml:space="preserve">Placa reconstructivă pentru șurub 2.4/2.5mm  6-8 orificii . Implanturile traumatologo ortopedice să fie confecţionate din inox/titanNesteril - fara termen de valabilitate
- Marcajul producatorului sa fie indicat pe fiecare placa;
- Fiecare lot  să fie produs de un singur producător;
</t>
  </si>
  <si>
    <t>67.1</t>
  </si>
  <si>
    <t>77.3</t>
  </si>
  <si>
    <t>005280</t>
  </si>
  <si>
    <t>Consumabile medicale/biocide/suturi/implanturiDispozitive implantabile 005280</t>
  </si>
  <si>
    <t>Placă reconstructivă în T pentru șurub 2.0mm 6-8 orificii</t>
  </si>
  <si>
    <t xml:space="preserve">Placă reconstructivă în T pentru șurub 2.0mm 6-8 orificii . Implanturile traumatologo ortopedice să fie confecţionate din inox/titan;Nesteril - fara termen de valabilitate
- Marcajul producatorului sa fie indicat pe fiecare placa;
- Fiecare lot  să fie produs de un singur producător;
</t>
  </si>
  <si>
    <t>67.2</t>
  </si>
  <si>
    <t>77.4</t>
  </si>
  <si>
    <t xml:space="preserve">Set osteosinteza placi cu stabilitate unghiulara pentru fragmente mici  </t>
  </si>
  <si>
    <t>Lotul 86. Placa reconstructivî în T pentru șurub 2.4/2.5mm 6-8 orificii</t>
  </si>
  <si>
    <t>Placa reconstructivî în T pentru șurub 2.4/2.5mm 6-8 orificii . Implanturile traumatologo ortopedice să fie confecţionate din inox/titan; Nesteril - fara termen de valabilitate</t>
  </si>
  <si>
    <t>77.5</t>
  </si>
  <si>
    <t>Șurub cortical cam hexagonal, autotarodant diametru 1.5mm</t>
  </si>
  <si>
    <t xml:space="preserve">Șurub cortical cam hexagonal, autotarodant diametru 1.5mm . Implanturile traumatologo ortopedice să fie confecţionate din inox/titan; Nesteril - fara termen de valabilitate
</t>
  </si>
  <si>
    <t>77.6</t>
  </si>
  <si>
    <t>Șurub cortical cam hexagonal, autotarodant diametru 2.0mm</t>
  </si>
  <si>
    <t xml:space="preserve">Șurub cortical cam hexagonal, autotarodant diametru 2.0mm . Implanturile traumatologo ortopedice să fie confecţionate din inox/titan; Nesteril - fara termen de valabilitate
</t>
  </si>
  <si>
    <t>77.7</t>
  </si>
  <si>
    <t>Șurub cortical cam hexagonal, autotarodant diametru2.4/2.5mm</t>
  </si>
  <si>
    <t xml:space="preserve">Șurub cortical cam hexagonal, autotarodant diametru 2.4/2.5mm . Implanturile traumatologo ortopedice să fie confecţionate din inox/titan; Nesteril - fara termen de valabilitate
</t>
  </si>
  <si>
    <t>77.8</t>
  </si>
  <si>
    <t>005282</t>
  </si>
  <si>
    <t>Consumabile medicale/biocide/suturi/implanturiDispozitive implantabile 005282</t>
  </si>
  <si>
    <t>Placi blocate pentru fracturi periimplant</t>
  </si>
  <si>
    <t>Placa periprotetica condil femural blocata titan</t>
  </si>
  <si>
    <t>Placa periprotetica condil femural blocata titan .Material: aliaj de titan
Pentru pozitionarea si fixarea fracturilor distale de femur
Anatomica stinga,dreapta 
Lungimi 167-367 mm
Numar de orificii 6-16
Minim 7 gauri distale
minim un orificiu de dinamizare
Grosimea placii minim 5 mm
Placa sa se fixeze cu suruburi corticale diam 4.5 mm, suruburi blocate corticale de diam 5 mm, suruburi blocate cu virf tocit de diam 5 mm, dar si suruburi corticale canulate blocate de diam 5.0 mm
Sa permita fixarea suplimentara cu banda de cerclaj/tensiune si/sau atasamente ce se ataseaza la placa blocata 
Se va livra gratis in folosință  cu instrumentar complet pentru implantare</t>
  </si>
  <si>
    <t>68.2</t>
  </si>
  <si>
    <t>78.1</t>
  </si>
  <si>
    <t>005283</t>
  </si>
  <si>
    <t>Consumabile medicale/biocide/suturi/implanturiDispozitive implantabile 005283</t>
  </si>
  <si>
    <t>Placa periprotetica femur proximala blocata titan</t>
  </si>
  <si>
    <t>Placa periprotetica femur proximala blocata titan .Material: aliaj de titan
Universala si/sau anatomica stinga-dreapta
Sa prezinte 2 gheare pentru stabilizarea trohanteriana
Lungimi 120-372 mm
Sa fie disponibila in minim 6 dimensiuni (orificii cuprinse intre 2 si 16)
minim un orificiu de dinamizare
Sa prezinte gauri filetate pentru fixarea cu suruburi blocate corticale de 5 mm, suruburi corticale diam 4.5 mm, suruburi blocate cu virf tocit de diam 5 mm.
Sa permita fixarea aditionala cu banda de cerclaj/tensiune si/sau atasamente ce se ataseaza la placa blocata 
Se va livra gratis in folosință  cu instrumentar complet pentru implantare</t>
  </si>
  <si>
    <t>69.1</t>
  </si>
  <si>
    <t>78.2</t>
  </si>
  <si>
    <t>005284</t>
  </si>
  <si>
    <t>Consumabile medicale/biocide/suturi/implanturiDispozitive implantabile 005284</t>
  </si>
  <si>
    <t>Placi cu gheare pentru fracturile periprotetice</t>
  </si>
  <si>
    <t>Placi cu gheare pentru fracturile periprotetice .Material: aliaj de titan
Universala si/sau anatomica stinga-dreapta
Sa prezinte 2 gheare pentru stabilizarea trohanteriana
Lungimi 120-372 mm
Sa fie disponibila in minim 6 dimensiuni (orificii cuprinse intre 2 si 16)
minim un orificiu de dinamizare
Sa prezinte gauri filetate pentru fixarea cu suruburi blocate corticale de 5 mm, suruburi corticale diam 4.5 mm, suruburi blocate cu virf tocit de diam 5 mm.
Sa permita fixarea aditionala cu banda de cerclaj/tensiune si/sau atasamente ce se ataseaza la placa blocata 
Se va livra gratis in folosință  cu instrumentar complet pentru implantare</t>
  </si>
  <si>
    <t>69.2</t>
  </si>
  <si>
    <t>005285</t>
  </si>
  <si>
    <t>Consumabile medicale/biocide/suturi/implanturiDispozitive implantabile 005285</t>
  </si>
  <si>
    <t>Placa periprotetica blocata dreapta si curba</t>
  </si>
  <si>
    <t>Placa periprotetica blocata dreapta si curba .Confectionate din aliaj de titan
Placi blocate drepte si curbe 
Grosimea placii minim 5 mm
Sa se fixeze cu suruburi corticale diam 4.5 mm, suruburi blocate corticale de diam 5 mm, suruburi blocate cu virf tocit de diam 5 mm.
Cel putin 5 dimensiuni, numarul de orificii 6-14 pentru placi blocate drepte sic el putin 2 dimensiuni pentru placi blocate curbe
minim un orificiu de dinamizare
Sa permita fixarea aditionala cu banda de cerclaj/tensiune si/sau atasamente ce se ataseaza la placa blocata 
Se va livra gratis in folosință  cu instrumentar complet pentru implantare</t>
  </si>
  <si>
    <t>005286</t>
  </si>
  <si>
    <t>Consumabile medicale/biocide/suturi/implanturiDispozitive implantabile 005286</t>
  </si>
  <si>
    <t>Placa blocata de stabilizare</t>
  </si>
  <si>
    <t>Placa blocata de stabilizare .Se fixeaza deasupra placii periprotetice blocate de femur proximal/distal
Material: aliaj de titan
Sa fie disponibila in minim 3 dimensiuni (orificii cuprinse intre 2 si 8)
Sa se fixeze cu suruburi blocate de diam 3.5 mm (lungimea 12-70 mm), suruburi pentru orificiul central diam 3.5mm si 4.5 mm.
Se va livra gratis in folosință  cu instrumentar complet pentru implantare</t>
  </si>
  <si>
    <t>78.5</t>
  </si>
  <si>
    <t>005287</t>
  </si>
  <si>
    <t>Consumabile medicale/biocide/suturi/implanturiDispozitive implantabile 005287</t>
  </si>
  <si>
    <t>Placa blocata tip buton pentru fixarea benzilor de cerclaj/tensiune pe placile periprotetice</t>
  </si>
  <si>
    <t>Placa blocata tip buton pentru fixarea benzilor de cerclaj/tensiune pe placile periprotetice .Material: aliaj de titan
Compatibila pentru banda de cerclaj/tensiune de latimea minima de 6 mm
Se va livra gratis in folosință  cu instrumentar complet pentru implantare</t>
  </si>
  <si>
    <t>70.3</t>
  </si>
  <si>
    <t>78.6</t>
  </si>
  <si>
    <t>005288</t>
  </si>
  <si>
    <t>Consumabile medicale/biocide/suturi/implanturiDispozitive implantabile 005288</t>
  </si>
  <si>
    <t>Suruburi blocate de diam 3.5 mm</t>
  </si>
  <si>
    <t>Suruburi blocate de diam 3.5 mm .Suruburi blocate de diam 3.5 mm
Material: aliaj de titan
Lungimea 12-70 mm</t>
  </si>
  <si>
    <t>78.7</t>
  </si>
  <si>
    <t>005289</t>
  </si>
  <si>
    <t>Consumabile medicale/biocide/suturi/implanturiDispozitive implantabile 005289</t>
  </si>
  <si>
    <t xml:space="preserve">Surub diam 3.5 mm pentru orificiul central al placii blocata de stabilizare </t>
  </si>
  <si>
    <t>Surub diam 3.5 mm pentru orificiul central al placii blocata de stabilizare  .Surub diam 3.5 mm pentru orificiul central al placii blocata de stabilizare 
Material: aliaj de titan</t>
  </si>
  <si>
    <t>72.1</t>
  </si>
  <si>
    <t>78.8</t>
  </si>
  <si>
    <t>005290</t>
  </si>
  <si>
    <t>Consumabile medicale/biocide/suturi/implanturiDispozitive implantabile 005290</t>
  </si>
  <si>
    <t xml:space="preserve">Surub diam 4.5 mm pentru orificiul central al placii blocata de stabilizare   </t>
  </si>
  <si>
    <t xml:space="preserve">  .Surub diam 4.5 mm pentru orificiul central al placii blocata de stabilizare                                                                               Material: aliaj de titan</t>
  </si>
  <si>
    <t>72.2</t>
  </si>
  <si>
    <t>78.9</t>
  </si>
  <si>
    <t>005291</t>
  </si>
  <si>
    <t>Consumabile medicale/biocide/suturi/implanturiDispozitive implantabile 005291</t>
  </si>
  <si>
    <t>Suruburi corticale diam 4.5 mm</t>
  </si>
  <si>
    <t>Suruburi corticale diam 4.5 mm .Suruburi corticale diam 4.5 mm
Material: aliaj de titan
Lungimea 12-95 mm</t>
  </si>
  <si>
    <t>73.1</t>
  </si>
  <si>
    <t>78.10</t>
  </si>
  <si>
    <t>005292</t>
  </si>
  <si>
    <t>Consumabile medicale/biocide/suturi/implanturiDispozitive implantabile 005292</t>
  </si>
  <si>
    <t>Placi blocate pentru fracturi periimplant - Suruburi spongioase canulate blocate de diam 6.5 mm</t>
  </si>
  <si>
    <t>Suruburi spongioase canulate blocate de diam 6.5 mm .Suruburi spongioase canulate blocate de diam 6.5 mm
Material: aliaj de titan
Lungimea 45-115 mm</t>
  </si>
  <si>
    <t>73.2</t>
  </si>
  <si>
    <t>78.11</t>
  </si>
  <si>
    <t>005293</t>
  </si>
  <si>
    <t>Consumabile medicale/biocide/suturi/implanturiDispozitive implantabile 005293</t>
  </si>
  <si>
    <t>Placi blocate pentru fracturi periimplant - Benzi de tensiune</t>
  </si>
  <si>
    <t xml:space="preserve">Benzi de tensiune .Benzi de tensiune
Confectionate din polietilena UHMWPE
Latimea de cel putin 6 mm pentru a distribui uniform presiunea si de a proteja osul
Lungimea 450 – 650 mm
Mecanism de blocare pre asamblat, sa prezinte variant standard si low profile 
Se fie sterile. Termen restant al sterilizarii – nu mai mic de 3 ani la momentul livrarii. 
Se va livra gratis in custodie instrumentar complet pentru implantare Setul de instrumente sa contina dispozitivul pentru tensionare.
Benzi de tensiune
Confectionate din polietilena UHMWPE
Latimea de cel putin 6 mm pentru a distribui uniform presiunea si de a proteja osul
Lungimea 450 – 650 mm
Mecanism de blocare pre asamblat, sa prezinte variant standard si low profile 
Se fie sterile. Termen restant al sterilizarii – nu mai mic de 3 ani la momentul livrarii. 
Se va livra gratis in custodie instrumentar complet pentru implantare Setul de instrumente sa contina dispozitivul pentru tensionare.
</t>
  </si>
  <si>
    <t>73.3</t>
  </si>
  <si>
    <t>78.12</t>
  </si>
  <si>
    <t>005370</t>
  </si>
  <si>
    <t>Consumabile medicale/biocide/suturi/implanturiDispozitive implantabile 005370</t>
  </si>
  <si>
    <t>Suruburi corticale blocate diam 5.0 mm</t>
  </si>
  <si>
    <t>Suruburi corticale blocate diam 5.0 mm .Suruburi corticale blocate diam 5.0 mm
Material: aliaj de titan
Lungimea 12-100 mm</t>
  </si>
  <si>
    <t>87.3</t>
  </si>
  <si>
    <t>78.13</t>
  </si>
  <si>
    <t>005294</t>
  </si>
  <si>
    <t>Consumabile medicale/biocide/suturi/implanturiDispozitive implantabile 005294</t>
  </si>
  <si>
    <t xml:space="preserve"> Implanturi convenționale pentru mini fragmente oase</t>
  </si>
  <si>
    <t>Șuruburi corticale autotarodante Ø2.0mm</t>
  </si>
  <si>
    <t>Șurub cortical autotarodant Ø2.0mm, lungime de la 14mm pînă la 20 mm, cu incrementul de 2 mm. Material: oțel inox. Nesteril. Cap hexagonal. Marcajul producătorului. Ofertantul se obligă să accepte schimbul șuruburilor după dimensiuni, la necesitatea instituției, în caz de adjudecare a contractului.</t>
  </si>
  <si>
    <t>005295</t>
  </si>
  <si>
    <t>Consumabile medicale/biocide/suturi/implanturiDispozitive implantabile 005295</t>
  </si>
  <si>
    <t xml:space="preserve"> Șuruburi Canulate</t>
  </si>
  <si>
    <t>Șuruburi spongioase canulate Ø3.5mm</t>
  </si>
  <si>
    <t>Șurub spongios canulat Ø3.5mm, lungime de la 30mm până la 50 mm, cu incrementul de 5 mm. Material: oțel inox. Nesteril. Cap hexagonal. Marcajul producătorului. Ofertantul se obligă să accepte schimbul plăcilor după dimensiuni, la necesitatea instituției, în caz de adjudecare a contractului.</t>
  </si>
  <si>
    <t>005296</t>
  </si>
  <si>
    <t>Consumabile medicale/biocide/suturi/implanturiDispozitive implantabile 005296</t>
  </si>
  <si>
    <t>Șuruburi spongioase canulate autotarodante Ø3.5mm</t>
  </si>
  <si>
    <t>Șurub spongios canulat autotarodant Ø3.5mm, lungime de la 20mm până la 46 mm, cu incrementul de 2 mm.Material: oțel inox. Nesteril. Cap hexagonal. Marcajul producătorului. Ofertantul se obligă să accepte schimbul plăcilor după dimensiuni, la necesitatea instituției, în caz de adjudecare a contractului.</t>
  </si>
  <si>
    <t>005297</t>
  </si>
  <si>
    <t>Consumabile medicale/biocide/suturi/implanturiDispozitive implantabile 005297</t>
  </si>
  <si>
    <t>Șuruburi spongioase canulate autotarodante Ø4.0mm, filetat scurt</t>
  </si>
  <si>
    <t>Șurub spongios canulat autotarodant Ø4.0mm, filetat scurt, lungime de la 30mm  până la 46 mm, cu incrementul de 2 mm. Material: oțel inox. Nesteril. Cap hexagonal. Marcajul producătorului. Ofertantul se obligă să accepte schimbul plăcilor după dimensiuni, la necesitatea instituției, în caz de adjudecare a contractului.</t>
  </si>
  <si>
    <t>005298</t>
  </si>
  <si>
    <t>Consumabile medicale/biocide/suturi/implanturiDispozitive implantabile 005298</t>
  </si>
  <si>
    <t>Șuruburi corticale canulate autotarodante Ø4.0mm</t>
  </si>
  <si>
    <t>Șurub cortical canulat autotarodant Ø4.0mm, lungime de 40, 45 și 50 mm. Material: oțel inox. Nesteril. Cap hexagonal. Marcajul producătorului. Ofertantul se obligă să accepte schimbul plăcilor după dimensiuni, la necesitatea instituției, în caz de adjudecare a contractului.</t>
  </si>
  <si>
    <t>76.1</t>
  </si>
  <si>
    <t>005299</t>
  </si>
  <si>
    <t>Consumabile medicale/biocide/suturi/implanturiDispozitive implantabile 005299</t>
  </si>
  <si>
    <t xml:space="preserve">Șuruburi canulate Ø4.5mm
</t>
  </si>
  <si>
    <t>Șurub canulat Ø4.5mm, lungime de 40mm, 45 mm și 50 mm. Material: oțel inox. Nesteril. Cap hexagonal. Marcajul producătorului. Ofertantul se obligă să accepte schimbul plăcilor după dimensiuni, la necesitatea instituției, în caz de adjudecare a contractului.</t>
  </si>
  <si>
    <t>76.2</t>
  </si>
  <si>
    <t>005300</t>
  </si>
  <si>
    <t>Consumabile medicale/biocide/suturi/implanturiDispozitive implantabile 005300</t>
  </si>
  <si>
    <t>Șuruburi spongioase canulate Ø7.0mm, filetat 32mm</t>
  </si>
  <si>
    <t xml:space="preserve">Șurub spongios canulat Ø7.0mm, filetat 32mm, lungime de 60mm, 95mm și 110 mm Material: oțel inox. Nesteril. Cap hexagonal. Marcajul producătorului
</t>
  </si>
  <si>
    <t>005301</t>
  </si>
  <si>
    <t>Consumabile medicale/biocide/suturi/implanturiDispozitive implantabile 005301</t>
  </si>
  <si>
    <t xml:space="preserve">Șuruburi spongioase canulate autotarodante Ø7.3mm, filetat 16mm
</t>
  </si>
  <si>
    <t>Șurub spongios canulat Ø7.3mm, filetat 16mm, lungime 60mm Material: oțel inox. Nesteril. Cap hexagonal. Marcajul producătorului. Ofertantul se obligă să accepte schimbul plăcilor după dimensiuni, la necesitatea instituției, în caz de adjudecare a contractului. Pentru evaluarea obiectivă a ofertelor, participanții la licitație vor prezenta mostre de șuruburi.</t>
  </si>
  <si>
    <t>005302</t>
  </si>
  <si>
    <t>Consumabile medicale/biocide/suturi/implanturiDispozitive implantabile 005302</t>
  </si>
  <si>
    <t>Șuruburi spongioase canulate autotarodante Ø7.3mm, filetat 32mm</t>
  </si>
  <si>
    <t>Șurub spongios canulat Ø7.3mm, filetat 32mm, lungime 60mm Material: oțel inox. Nesteril. Autotarodant. Cap hexagonal. Marcajul producătorului. Ofertantul se obligă să accepte schimbul plăcilor după dimensiuni, la necesitatea instituției, în caz de adjudecare a contractului. Pentru evaluarea obiectivă a ofertelor, participanții la licitație vor prezenta mostre de șuruburi.</t>
  </si>
  <si>
    <t>005303</t>
  </si>
  <si>
    <t>Consumabile medicale/biocide/suturi/implanturiDispozitive implantabile 005303</t>
  </si>
  <si>
    <t>Șaibă pentru șuruburi canulate</t>
  </si>
  <si>
    <t>Șaibă pentru șuruburi spongioase canulate Ø7.3mm Material: oțel inox. Nesterilă.</t>
  </si>
  <si>
    <t>005307</t>
  </si>
  <si>
    <t>Consumabile medicale/biocide/suturi/implanturiDispozitive implantabile 005307</t>
  </si>
  <si>
    <t xml:space="preserve">Pensă pentru Maleole
</t>
  </si>
  <si>
    <t xml:space="preserve">Pensă pentru maleole, lungime 210mm Branșe cu pinuri ascuțite, orientate în interior.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</si>
  <si>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79.2</t>
  </si>
  <si>
    <t>005308</t>
  </si>
  <si>
    <t>Consumabile medicale/biocide/suturi/implanturiDispozitive implantabile 005308</t>
  </si>
  <si>
    <t xml:space="preserve">Pense pentru susținere oase
</t>
  </si>
  <si>
    <t>Pensă PATELLA pentru oase, lungime 185mm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t>
  </si>
  <si>
    <t>79.3</t>
  </si>
  <si>
    <t>005309</t>
  </si>
  <si>
    <t>Consumabile medicale/biocide/suturi/implanturiDispozitive implantabile 005309</t>
  </si>
  <si>
    <t xml:space="preserve"> Tijă Centromedulară femurală blocată, anatomica, pentru femur proximal, canulată tip PFN (titan)</t>
  </si>
  <si>
    <t xml:space="preserve">Tije PFN 130°
canulate, stânga/dreapta, titan
</t>
  </si>
  <si>
    <t>79.4</t>
  </si>
  <si>
    <t>005310</t>
  </si>
  <si>
    <t>Consumabile medicale/biocide/suturi/implanturiDispozitive implantabile 005310</t>
  </si>
  <si>
    <t>Suruburi zăvorâre distală diam. 4.5- 5.0mm, titan</t>
  </si>
  <si>
    <t>005311</t>
  </si>
  <si>
    <t>Consumabile medicale/biocide/suturi/implanturiDispozitive implantabile 005311</t>
  </si>
  <si>
    <t xml:space="preserve">Suruburi canulate zăvorăre proximală diam. 8.0-11.0mm, titan
</t>
  </si>
  <si>
    <t>005312</t>
  </si>
  <si>
    <t>Consumabile medicale/biocide/suturi/implanturiDispozitive implantabile 005312</t>
  </si>
  <si>
    <t>Suruburi canulate zăvorăre proximală diam. 6.0-6.5mm, titan</t>
  </si>
  <si>
    <t>005313</t>
  </si>
  <si>
    <t>Consumabile medicale/biocide/suturi/implanturiDispozitive implantabile 005313</t>
  </si>
  <si>
    <t>83.1</t>
  </si>
  <si>
    <t>005314</t>
  </si>
  <si>
    <t>Consumabile medicale/biocide/suturi/implanturiDispozitive implantabile 005314</t>
  </si>
  <si>
    <t>Elevator Farabeuf drept, 15cm</t>
  </si>
  <si>
    <t>83.2</t>
  </si>
  <si>
    <t>005315</t>
  </si>
  <si>
    <t>Consumabile medicale/biocide/suturi/implanturiDispozitive implantabile 005315</t>
  </si>
  <si>
    <t>Elevator Farabeuf curbat 15cm</t>
  </si>
  <si>
    <t>83.3</t>
  </si>
  <si>
    <t>005316</t>
  </si>
  <si>
    <t>Consumabile medicale/biocide/suturi/implanturiDispozitive implantabile 005316</t>
  </si>
  <si>
    <t>Arc de extenzie chișner 120 mm</t>
  </si>
  <si>
    <t>Arc de extenzie chișner</t>
  </si>
  <si>
    <t>Arc de extensie Kirschner, x=120mm, y=120mm, cu 3 cârlige de tracție</t>
  </si>
  <si>
    <t>83.4</t>
  </si>
  <si>
    <t>005317</t>
  </si>
  <si>
    <t>Consumabile medicale/biocide/suturi/implanturiDispozitive implantabile 005317</t>
  </si>
  <si>
    <t>Arc de extenzie chișner 155 mm</t>
  </si>
  <si>
    <t>Arc de extensie Kirschner,  x=155mm, y=155mm, cu 3 cârlige de tracție</t>
  </si>
  <si>
    <t>83.5</t>
  </si>
  <si>
    <t>005318</t>
  </si>
  <si>
    <t>Consumabile medicale/biocide/suturi/implanturiDispozitive implantabile 005318</t>
  </si>
  <si>
    <t xml:space="preserve">Arc de extenzie chișner 200 mm </t>
  </si>
  <si>
    <t>Arc de extensie Kirschner,  x=200mm, y=155mm, cu 3 cârlige de tracție</t>
  </si>
  <si>
    <t>83.6</t>
  </si>
  <si>
    <t>005319</t>
  </si>
  <si>
    <t>Consumabile medicale/biocide/suturi/implanturiDispozitive implantabile 005319</t>
  </si>
  <si>
    <t>Tăietor mare de pini</t>
  </si>
  <si>
    <t xml:space="preserve">Tăietor mare de pini, diametru de tăiere minimum 6.0mm, drept, lungime totală 570±5mm
</t>
  </si>
  <si>
    <t>83.7</t>
  </si>
  <si>
    <t>005320</t>
  </si>
  <si>
    <t>Consumabile medicale/biocide/suturi/implanturiDispozitive implantabile 005320</t>
  </si>
  <si>
    <t xml:space="preserve">Pensă perforatoare
pentru glenoid
</t>
  </si>
  <si>
    <t>Pensă perforatoare pentru glenoid, ușor curbată, vârfuri ascuțite lungime 17cm. Material: inox</t>
  </si>
  <si>
    <t>83.8</t>
  </si>
  <si>
    <t>005321</t>
  </si>
  <si>
    <t>Consumabile medicale/biocide/suturi/implanturiDispozitive implantabile 005321</t>
  </si>
  <si>
    <t>Pensă Jone pentru reducere oase, vârfuri ascuțite lungime 20cm. Material: inox</t>
  </si>
  <si>
    <t>84.1</t>
  </si>
  <si>
    <t>005322</t>
  </si>
  <si>
    <t>Consumabile medicale/biocide/suturi/implanturiDispozitive implantabile 005322</t>
  </si>
  <si>
    <t>Pensa pentru os malleolar, dreaptă, cu 1x1 pini ascuțiți, lungime 21cm</t>
  </si>
  <si>
    <t>84.2</t>
  </si>
  <si>
    <t>005323</t>
  </si>
  <si>
    <t>Consumabile medicale/biocide/suturi/implanturiDispozitive implantabile 005323</t>
  </si>
  <si>
    <t xml:space="preserve">Pensă Luer ciupitoare de
os
</t>
  </si>
  <si>
    <t>Pensă Luer ciupitoare de os, branșe 8x12mm drepte. Material: inox.</t>
  </si>
  <si>
    <t>85.1</t>
  </si>
  <si>
    <t>005324</t>
  </si>
  <si>
    <t>Consumabile medicale/biocide/suturi/implanturiDispozitive implantabile 005324</t>
  </si>
  <si>
    <t xml:space="preserve">Retractor pentru cap
humerus
</t>
  </si>
  <si>
    <t>Retractor pentru cap humerus, lame lățime 18mm, lungime 22cm. Material: inox.</t>
  </si>
  <si>
    <t>85.2</t>
  </si>
  <si>
    <t>005325</t>
  </si>
  <si>
    <t>Consumabile medicale/biocide/suturi/implanturiDispozitive implantabile 005325</t>
  </si>
  <si>
    <t>Elevator Hohmann pentru os, lățime 22mm, lungime 26cm. Material: inox</t>
  </si>
  <si>
    <t>85.3</t>
  </si>
  <si>
    <t>005326</t>
  </si>
  <si>
    <t>Consumabile medicale/biocide/suturi/implanturiDispozitive implantabile 005326</t>
  </si>
  <si>
    <t>85.4</t>
  </si>
  <si>
    <t>005327</t>
  </si>
  <si>
    <t>Consumabile medicale/biocide/suturi/implanturiDispozitive implantabile 005327</t>
  </si>
  <si>
    <t>Daltă Stille</t>
  </si>
  <si>
    <t>Daltă Stille, lățime 25mm, lungime 20cm. Material: inox</t>
  </si>
  <si>
    <t>85.5</t>
  </si>
  <si>
    <t>005328</t>
  </si>
  <si>
    <t>Consumabile medicale/biocide/suturi/implanturiDispozitive implantabile 005328</t>
  </si>
  <si>
    <t>Daltă Stille20cm, 8⃰</t>
  </si>
  <si>
    <t>85.6</t>
  </si>
  <si>
    <t>005357</t>
  </si>
  <si>
    <t>Consumabile medicale/biocide/suturi/implanturiDispozitive implantabile 005357</t>
  </si>
  <si>
    <t>Placa în T, cu unghi drept, pentru șuruburi 3,5 mm, 7 – 10 orificii, material inox</t>
  </si>
  <si>
    <t xml:space="preserve">Placa în T, cu unghi drept, pentru șuruburi 3,5 mm, 7 – 10 orificii, material inox .Implanturile traumatologo ortopedice să fie confecţionate din inox; Nesteril - fara termen de valabilitate
- Marcajul producatorului sa fie indicat pe fiecare piesa;
- Fiecare lot  să fie produs de un singur producător;
</t>
  </si>
  <si>
    <t>86.1</t>
  </si>
  <si>
    <t>105.1</t>
  </si>
  <si>
    <t>005358</t>
  </si>
  <si>
    <t>Consumabile medicale/biocide/suturi/implanturiDispozitive implantabile 005358</t>
  </si>
  <si>
    <t>Placa în T, cu unghi oblic, pentru șuruburi 3,5 mm, 7 – 10 orificii, material inox</t>
  </si>
  <si>
    <t xml:space="preserve">Placa în T, cu unghi oblic, pentru șuruburi 3,5 mm, 7 – 10 orificii, material inox .Implanturile traumatologo ortopedice să fie confecţionate din inox; Nesteril - fara termen de valabilitate
- Marcajul producatorului sa fie indicat pe fiecare piesa;
- Fiecare lot  să fie produs de un singur producător;
</t>
  </si>
  <si>
    <t>86.2</t>
  </si>
  <si>
    <t>105.2</t>
  </si>
  <si>
    <t>005359</t>
  </si>
  <si>
    <t>Consumabile medicale/biocide/suturi/implanturiDispozitive implantabile 005359</t>
  </si>
  <si>
    <t>Placă blocată cu cirlig, pentru suruburi 3,5 mm, 3 gauri, material inox</t>
  </si>
  <si>
    <t xml:space="preserve">Placă blocată cu cirlig, pentru suruburi 3,5 mm, 3 gauri, material inox .Implanturile traumatologo ortopedice să fie confecţionate din inox; Nesteril - fara termen de valabilitate
- Marcajul producatorului sa fie indicat pe fiecare piesa;
- Fiecare lot  să fie produs de un singur producător;
</t>
  </si>
  <si>
    <t>86.3</t>
  </si>
  <si>
    <t>105.3</t>
  </si>
  <si>
    <t>005360</t>
  </si>
  <si>
    <t>Consumabile medicale/biocide/suturi/implanturiDispozitive implantabile 005360</t>
  </si>
  <si>
    <t>Placa reconstructivă dreaptă pentru șuruburi  4.0 - 4,5 mm, 10-16 orificii, material inox</t>
  </si>
  <si>
    <t>Placa reconstructivă dreaptă pentru șuruburi  4.0 - 4,5 mm, 10-16 orificii, material inox .Implanturile traumatologo ortopedice să fie confecţionate din inox; Nesteril - fara termen de valabilitate
- Marcajul producatorului sa fie indicat pe fiecare piesa;
- Fiecare lot  să fie produs de un singur producător;</t>
  </si>
  <si>
    <t>86.4</t>
  </si>
  <si>
    <t>105.4</t>
  </si>
  <si>
    <t>005361</t>
  </si>
  <si>
    <t>Consumabile medicale/biocide/suturi/implanturiDispozitive implantabile 005361</t>
  </si>
  <si>
    <t>Placa reconstructivă dreaptă cu orificiile rotunde pentru șuruburi 4.0 - 4,5 mm, 12-24 orificii, material inox</t>
  </si>
  <si>
    <t xml:space="preserve">Placa reconstructivă dreaptă cu orificiile rotunde pentru șuruburi 4.0 - 4,5 mm, 12-24 orificii, material inox .Implanturile traumatologo ortopedice să fie confecţionate din inox; Nesteril - fara termen de valabilitate
- Marcajul producatorului sa fie indicat pe fiecare piesa;
- Fiecare lot  să fie produs de un singur producător;
</t>
  </si>
  <si>
    <t>86.5</t>
  </si>
  <si>
    <t>105.5</t>
  </si>
  <si>
    <t>005362</t>
  </si>
  <si>
    <t>Consumabile medicale/biocide/suturi/implanturiDispozitive implantabile 005362</t>
  </si>
  <si>
    <t>Placă reconstructivă curbă blocată pentru bazin, pentru șuruburi diametrul 3,5 mm, 10-16 orificii, material inox</t>
  </si>
  <si>
    <t xml:space="preserve">Placă reconstructivă curbă blocată pentru bazin, pentru șuruburi diametrul 3,5 mm, 10-16 orificii, material inox .Implanturile traumatologo ortopedice să fie confecţionate din inox; Nesteril - fara termen de valabilitate
- Marcajul producatorului sa fie indicat pe fiecare piesa;
- Fiecare lot  să fie produs de un singur producător;
</t>
  </si>
  <si>
    <t>86.6</t>
  </si>
  <si>
    <t>105.6</t>
  </si>
  <si>
    <t>005363</t>
  </si>
  <si>
    <t>Consumabile medicale/biocide/suturi/implanturiDispozitive implantabile 005363</t>
  </si>
  <si>
    <t>Șuruburi corticale autotarodante diametrul 3,5mm, speciale ( cap cu profil mic), pentru plăci acetabulare și suprapecineale, lungime 12-110mm,  material inox</t>
  </si>
  <si>
    <t xml:space="preserve">Șuruburi corticale autotarodante diametrul 3,5mm, speciale ( cap cu profil mic), pentru plăci acetabulare și suprapecineale, lungime 12-110mm,  material inox .Implanturile traumatologo ortopedice să fie confecţionate din inox; Nesteril - fara termen de valabilitate
- Marcajul producatorului sa fie indicat pe fiecare piesa;
- Fiecare lot  să fie produs de un singur producător;
</t>
  </si>
  <si>
    <t>86.7</t>
  </si>
  <si>
    <t>105.7</t>
  </si>
  <si>
    <t>005364</t>
  </si>
  <si>
    <t>Consumabile medicale/biocide/suturi/implanturiDispozitive implantabile 005364</t>
  </si>
  <si>
    <t>Fixatoare  externe</t>
  </si>
  <si>
    <t>Lacata cu autofixare laterala prin clic bara-bara diam.8mm</t>
  </si>
  <si>
    <t xml:space="preserve">Lacata cu autofixare laterala prin clic bara-bara diam.8mm .
- Marcajul producatorului sa fie indicat pe fiecare piesa
- Fiecare lot  să fie produs de un singur producător;
</t>
  </si>
  <si>
    <t>86.8</t>
  </si>
  <si>
    <t>105.8</t>
  </si>
  <si>
    <t>005365</t>
  </si>
  <si>
    <t>Consumabile medicale/biocide/suturi/implanturiDispozitive implantabile 005365</t>
  </si>
  <si>
    <t>Lacata cu autofixare laterala prin clic bara-bara diam.11mm</t>
  </si>
  <si>
    <t xml:space="preserve">Lacata cu autofixare laterala prin clic bara-bara diam.11mm . Marcajul producatorului sa fie indicat pe fiecare piesa
- Fiecare lot  să fie produs de un singur producător;
</t>
  </si>
  <si>
    <t>86.9</t>
  </si>
  <si>
    <t>105.9</t>
  </si>
  <si>
    <t>005366</t>
  </si>
  <si>
    <t>Consumabile medicale/biocide/suturi/implanturiDispozitive implantabile 005366</t>
  </si>
  <si>
    <t>Tije blocate pentru calcaneu</t>
  </si>
  <si>
    <t>Tija calcaneu</t>
  </si>
  <si>
    <t xml:space="preserve">Tija calcaneu ."marimea 45-70 mm, diametrul 10-12mm
- Ofertantul va prezenta variant electronica sau pe support hîrtie a tehnicii de aplicare a tijei centromedulare.
- - Material de confecţionare titan Nesteril - fara termen de valabilitate
-  Să prezinte obturatoare de 5dimensiuni cu increment de 5 mm;
- Fixatoarele să fie livrate cu set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t>
  </si>
  <si>
    <t>86.10</t>
  </si>
  <si>
    <t>106.1</t>
  </si>
  <si>
    <t>005367</t>
  </si>
  <si>
    <t>Consumabile medicale/biocide/suturi/implanturiDispozitive implantabile 005367</t>
  </si>
  <si>
    <t>Șuruburi blocate 5-5,5mm. diametrul</t>
  </si>
  <si>
    <t xml:space="preserve">Șuruburi blocate 5-5,5mm. diametrul . Marcajul producatorului sa fie indicat pe fiecare piesa;
- Fiecare lot  să fie produs de un singur producător;
- Ofertantul se obligă să accepte schimbul  de implante după dimensiuni, la necesitatea instituției, în caz de adjudecare a contractului
</t>
  </si>
  <si>
    <t>86.11</t>
  </si>
  <si>
    <t>106.2</t>
  </si>
  <si>
    <t>005368</t>
  </si>
  <si>
    <t>Consumabile medicale/biocide/suturi/implanturiDispozitive implantabile 005368</t>
  </si>
  <si>
    <t>Obturatoare</t>
  </si>
  <si>
    <t>Obturatoare ."marimea 0-20 mm, 
- Ofertantul va prezenta variant electronica sau pe support hîrtie a tehnicii de aplicare a tijei centromedulare.
- - Material de confecţionare titan Nesteril - fara termen de valabilitate
-  Să prezinte obturatoare de 5dimensiuni cu increment de 5 mm;
- Fixatoarele să fie livrate cu set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t>
  </si>
  <si>
    <t>87.1</t>
  </si>
  <si>
    <t>106.3</t>
  </si>
  <si>
    <t>005369</t>
  </si>
  <si>
    <t>Consumabile medicale/biocide/suturi/implanturiDispozitive implantabile 005369</t>
  </si>
  <si>
    <t>Tijă Centromedulară tibiala blocată, retrograda, canulată</t>
  </si>
  <si>
    <t>Tija tibie</t>
  </si>
  <si>
    <t xml:space="preserve">Tija tibie ."Diametrul 9,0- 10,0mm. Lungimea 200,0- 300,0mm, 
- Ofertantul va prezenta variant electronica sau pe support hîrtie a tehnicii de aplicare a tijei centromedulare.
- Tija să fie canulată  cu design, care să permită implantarea  fără alezaj;
-  să poată fi introdusă retrograd transcalcanean
- Material de confecţionare titan Nesteril - fara termen de valabilitate
- Să prezinte obturatoare de 5dimensiuni cu increment de 5 mm;
- Fixatoarele să fie livrate cu set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proximala să se realizeze cu şuruburi de zăvorăre de diametru 5,0 mm;
- Toate şuruburile de blocaj să fie cu vărf tăietor (self tapping);
</t>
  </si>
  <si>
    <t>87.2</t>
  </si>
  <si>
    <t>107.1</t>
  </si>
  <si>
    <t>005281</t>
  </si>
  <si>
    <t>Consumabile medicale/biocide/suturi/implanturiDispozitive implantabile 005281</t>
  </si>
  <si>
    <t>Surub 4,5 -5,0 mm zavorire  titan</t>
  </si>
  <si>
    <t xml:space="preserve">Surub 4,5 -5,0 mm zavorire  titan ."L 26,0-75,0 mm
- Ofertantul va prezenta variant electronica sau pe support hîrtie a tehnicii de aplicare a tijei centromedulare.
-  Material de confecţionare titan Nesteril - fara termen de valabilitate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t>
  </si>
  <si>
    <t>87.6</t>
  </si>
  <si>
    <t>107.2</t>
  </si>
  <si>
    <t>005371</t>
  </si>
  <si>
    <t>Consumabile medicale/biocide/suturi/implanturiDispozitive implantabile 005371</t>
  </si>
  <si>
    <t>Suruburi blocate cu virf tocit de diam 5 mm</t>
  </si>
  <si>
    <t>Suruburi blocate cu virf tocit de diam 5 mm .Suruburi blocate cu virf tocit de diam 5 mm
Material: aliaj de titan
Lungimea 10-20 mm</t>
  </si>
  <si>
    <t>87.4</t>
  </si>
  <si>
    <t>005372</t>
  </si>
  <si>
    <t>Consumabile medicale/biocide/suturi/implanturiDispozitive implantabile 005372</t>
  </si>
  <si>
    <t>Suruburi  canulate blocate de diam 5.0 mm</t>
  </si>
  <si>
    <t>Suruburi canulate blocate de diam 5.0 mm .Suruburi corticale canulate blocate de diam 5.0 mm
Material: aliaj de titan
Lungimea 30-110 mm</t>
  </si>
  <si>
    <t>87.5</t>
  </si>
  <si>
    <t>005329</t>
  </si>
  <si>
    <t>Consumabile medicale/biocide/suturi/implanturiDispozitive implantabile 005329</t>
  </si>
  <si>
    <t>Pense chirurgicale</t>
  </si>
  <si>
    <t>Pense chirurgicale cu 1x2 dinți ;  L-16cm</t>
  </si>
  <si>
    <t>88.1</t>
  </si>
  <si>
    <t>005330</t>
  </si>
  <si>
    <t>Consumabile medicale/biocide/suturi/implanturiDispozitive implantabile 005330</t>
  </si>
  <si>
    <t>Pense chirurgicale cu 1x2 dinți ;  L-20cm</t>
  </si>
  <si>
    <t>88.2</t>
  </si>
  <si>
    <t>005331</t>
  </si>
  <si>
    <t>Consumabile medicale/biocide/suturi/implanturiDispozitive implantabile 005331</t>
  </si>
  <si>
    <t>Pense hemostatice</t>
  </si>
  <si>
    <t>Pense hemostatice KOCHER fine cu  1x2 dinți, dreaptă, L-14cm</t>
  </si>
  <si>
    <t>88.3</t>
  </si>
  <si>
    <t>005332</t>
  </si>
  <si>
    <t>Consumabile medicale/biocide/suturi/implanturiDispozitive implantabile 005332</t>
  </si>
  <si>
    <t>Pense hemostatice KOCHER fine cu  1x2 dinți, dreaptă, L-16cm</t>
  </si>
  <si>
    <t>88.4</t>
  </si>
  <si>
    <t>005333</t>
  </si>
  <si>
    <t>Consumabile medicale/biocide/suturi/implanturiDispozitive implantabile 005333</t>
  </si>
  <si>
    <t>Pense hemostatice KOCHER fine cu  1x2 dinți, curbă, L-14cm</t>
  </si>
  <si>
    <t>005334</t>
  </si>
  <si>
    <t>Consumabile medicale/biocide/suturi/implanturiDispozitive implantabile 005334</t>
  </si>
  <si>
    <t>Pense hemostatice KOCHER fine cu  1x2 dinți, curbă, L-16cm</t>
  </si>
  <si>
    <t>005335</t>
  </si>
  <si>
    <t>Consumabile medicale/biocide/suturi/implanturiDispozitive implantabile 005335</t>
  </si>
  <si>
    <t>Port ace</t>
  </si>
  <si>
    <t>Port ace chirurgicale  CRILE-WOOD: L-18cm</t>
  </si>
  <si>
    <t>005336</t>
  </si>
  <si>
    <t>Consumabile medicale/biocide/suturi/implanturiDispozitive implantabile 005336</t>
  </si>
  <si>
    <t>Port ace chirurgicale  CRILE-WOOD: L-20cm</t>
  </si>
  <si>
    <t>92.1</t>
  </si>
  <si>
    <t>005337</t>
  </si>
  <si>
    <t>Consumabile medicale/biocide/suturi/implanturiDispozitive implantabile 005337</t>
  </si>
  <si>
    <t>Port ace chirurgicale  MAYO-HEGAR, dreaptă TC: L-18cm</t>
  </si>
  <si>
    <t>92.2</t>
  </si>
  <si>
    <t>005338</t>
  </si>
  <si>
    <t>Consumabile medicale/biocide/suturi/implanturiDispozitive implantabile 005338</t>
  </si>
  <si>
    <t>Port ace chirurgicale  MAYO-HEGAR, dreaptă TC: L-20cm</t>
  </si>
  <si>
    <t>92.3</t>
  </si>
  <si>
    <t>005339</t>
  </si>
  <si>
    <t>Consumabile medicale/biocide/suturi/implanturiDispozitive implantabile 005339</t>
  </si>
  <si>
    <t>Retractore</t>
  </si>
  <si>
    <t>Retractor MEYERDING  L-18 cm, 18x7 mm</t>
  </si>
  <si>
    <t>92.4</t>
  </si>
  <si>
    <t>005340</t>
  </si>
  <si>
    <t>Consumabile medicale/biocide/suturi/implanturiDispozitive implantabile 005340</t>
  </si>
  <si>
    <t>Clemă Gerster-Lowmann</t>
  </si>
  <si>
    <t>Clemă Gerster-Lowmann pentru oase, cu 1x2 branșe. Material: inox</t>
  </si>
  <si>
    <t>92.5</t>
  </si>
  <si>
    <t>005341</t>
  </si>
  <si>
    <t>Consumabile medicale/biocide/suturi/implanturiDispozitive implantabile 005341</t>
  </si>
  <si>
    <t>Elevator periostal</t>
  </si>
  <si>
    <t xml:space="preserve">Elevator periostal melacarpols mic,17,5cm. Material: inox </t>
  </si>
  <si>
    <t>005346</t>
  </si>
  <si>
    <t>Consumabile medicale/biocide/suturi/implanturiDispozitive implantabile 005346</t>
  </si>
  <si>
    <t>Placă  mediala femur distal</t>
  </si>
  <si>
    <t xml:space="preserve">Placă  mediala femur distal cu stabilitate unghiulara si compresie dinamica de 5.0/5.5 dreapta/stinga cu 4-6 suruburi metafizare si 4-10 suruburi diafizare  . Implanturile traumatologo ortopedice să fie confecţionate din inox;Nesteril - fara termen de valabilitate
- Marcajul producatorului sa fie indicat pe fiecare placa;
- Fiecare lot  să fie produs de un singur producător;
</t>
  </si>
  <si>
    <t>005347</t>
  </si>
  <si>
    <t>Consumabile medicale/biocide/suturi/implanturiDispozitive implantabile 005347</t>
  </si>
  <si>
    <t xml:space="preserve">Placă Blocată Medială </t>
  </si>
  <si>
    <t xml:space="preserve">Placă Blocată Medială Proximală de Tibie cu, cu  5-10 orificii meta-diafizare, variante anatomice pentru stînga/dreapta, grosimea 3.0 mm pentru suruburi 5,0 mm .  Variante anatomice: pentru stînga/dreapta;Inox Nesteril - fara termen de valabilitate
- Să permită folosirea şuruburilor blocate cu diametrul 5,0 mm;
- Orificiile diafizare să permită şi folosirea şuruburilor corticale convenţionale de 4,5 mm;
- Orificiile diafizaresă permită auto-compresia fragmentelor de os;
- Placa să fie ascuţită în capătul de inserţie pentru a putea fi introdusă miniinvaziv;
- În partea proximală plăcile trebuie să aibă trei orificii;
- Şuruburile de blocaj să fie cu vărf tăietor (self tapping);
- Placile sa fie livrate cu ghid de protecție și ochire pentru burghiu și cu burghie; Implanturile traumatologo ortopedice să fie confecţionate din inox;
- Marcajul producatorului sa fie indicat pe fiecare placa;
- Fiecare lot  să fie produs de un singur producător;
</t>
  </si>
  <si>
    <t>005348</t>
  </si>
  <si>
    <t>Consumabile medicale/biocide/suturi/implanturiDispozitive implantabile 005348</t>
  </si>
  <si>
    <t>Surub 4,5 - 5,0 mm zavorire proximala titan</t>
  </si>
  <si>
    <t xml:space="preserve">Surub 4,5 - 5,0 mm zavorire proximala titan .L 40,0-50,,0 mm
- Ofertantul va prezenta variant electronica sau pe support hîrtie a tehnicii de aplicare a tijei centromedulare.
-  Material de confecţionare titan Nesteril - fara termen de valabilitate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t>
  </si>
  <si>
    <t>005349</t>
  </si>
  <si>
    <t>Consumabile medicale/biocide/suturi/implanturiDispozitive implantabile 005349</t>
  </si>
  <si>
    <t>Fixatoare pentru fracturile bazinului</t>
  </si>
  <si>
    <t>Șurub  spongios canulat complet filetat, cap hexagonal, autotarodant, material titan diametrul 7,0 / 7,3 mm, lungimea șuruburilor 120 - 130 mm - cu pasul de 5 mm</t>
  </si>
  <si>
    <t>Șurub  spongios canulat complet filetat, cap hexagonal, autotarodant, material titan diametrul 7,0 / 7,3 mm, lungimea șuruburilor 120 - 130 mm - cu pasul de 5 mm .implanturile traumatologo ortopedice să fie confecţionate din titan; Nesteril - fara termen de valabilitate
- Marcajul producatorului sa fie indicat pe fiecare piesa;
- Fiecare lot  să fie produs de un singur producător;
- Ofertantul se obligă să accepte schimbul  de implante după dimensiuni, la necesitatea instituției, în caz de adjudecare a contractului
-</t>
  </si>
  <si>
    <t>005350</t>
  </si>
  <si>
    <t>Consumabile medicale/biocide/suturi/implanturiDispozitive implantabile 005350</t>
  </si>
  <si>
    <t xml:space="preserve"> Șurub  spongios canulat complet filetat, cap hexagonal, autotarodant, material titan diametrul 6,5 mm, lungimea șuruburilor 70 - 120 mm - cu pasul de 5 mm
5 mm</t>
  </si>
  <si>
    <t xml:space="preserve"> Șurub  spongios canulat complet filetat, cap hexagonal, autotarodant, material titan diametrul 6,5 mm, lungimea șuruburilor 70 - 120 mm - cu pasul de 5 mm
5 mm .Implanturile traumatologo ortopedice să fie confecţionate din titan; Nesteril - fara termen de valabilitate
- Marcajul producatorului sa fie indicat pe fiecare piesa;
- Fiecare lot  să fie produs de un singur producător;
</t>
  </si>
  <si>
    <t>005351</t>
  </si>
  <si>
    <t>Consumabile medicale/biocide/suturi/implanturiDispozitive implantabile 005351</t>
  </si>
  <si>
    <t xml:space="preserve">Șurub spongios canulat complet filetat, cap hexagonal, autotarodant, material inox, diametrul 4,0 / 4,5 mm, lungimea șuruburilor 40 - 80 mm </t>
  </si>
  <si>
    <t xml:space="preserve">Șurub spongios canulat complet filetat, cap hexagonal, autotarodant, material inox, diametrul 4,0 / 4,5 mm, lungimea șuruburilor 40 - 80 mm  .Implanturile traumatologo ortopedice să fie confecţionate din inox; Nesteril - fara termen de valabilitate
- Marcajul producatorului sa fie indicat pe fiecare piesa;
- Fiecare lot  să fie produs de un singur producător;
</t>
  </si>
  <si>
    <t>103.1</t>
  </si>
  <si>
    <t>115.1</t>
  </si>
  <si>
    <t>005352</t>
  </si>
  <si>
    <t>Consumabile medicale/biocide/suturi/implanturiDispozitive implantabile 005352</t>
  </si>
  <si>
    <t>Șurub spongios complet filetat, cap hexagonal, autotarodant, material inox, diametrul 4,0 / 4,5 mm, lungimea șuruburilor 35 - 85 mm</t>
  </si>
  <si>
    <t xml:space="preserve">Șurub spongios complet filetat, cap hexagonal, autotarodant, material inox, diametrul 4,0 / 4,5 mm, lungimea șuruburilor 35 - 85 mm .Implanturile traumatologo ortopedice să fie confecţionate din inox; Nesteril - fara termen de valabilitate
- Marcajul producatorului sa fie indicat pe fiecare piesa;
- Fiecare lot  să fie produs de un singur producător;
</t>
  </si>
  <si>
    <t>103.2</t>
  </si>
  <si>
    <t>115.2</t>
  </si>
  <si>
    <t>005353</t>
  </si>
  <si>
    <t>Consumabile medicale/biocide/suturi/implanturiDispozitive implantabile 005353</t>
  </si>
  <si>
    <t>Piuliță pentru șuruburi diametrul 4,0 / 4,5 mm, material inox</t>
  </si>
  <si>
    <t xml:space="preserve">Piuliță pentru șuruburi diametrul 4,0 / 4,5 mm, material inox .Implanturile traumatologo ortopedice să fie confecţionate din inox; Nesteril - fara termen de valabilitate
- Marcajul producatorului sa fie indicat pe fiecare piesa;
- Fiecare lot  să fie produs de un singur producător;
</t>
  </si>
  <si>
    <t>104.1</t>
  </si>
  <si>
    <t>005354</t>
  </si>
  <si>
    <t>Consumabile medicale/biocide/suturi/implanturiDispozitive implantabile 005354</t>
  </si>
  <si>
    <t>Placa reconstructivă dreaptă  pentru șuruburi 3,5  mm, 14 - 22 orificii, material inox</t>
  </si>
  <si>
    <t xml:space="preserve">Placa reconstructivă dreaptă  pentru șuruburi 3,5  mm, 14 - 22 orificii, material inox .Implanturile traumatologo ortopedice să fie confecţionate din inox; Nesteril - fara termen de valabilitate
- Marcajul producatorului sa fie indicat pe fiecare piesa;
- Fiecare lot  să fie produs de un singur producător;
</t>
  </si>
  <si>
    <t>104.2</t>
  </si>
  <si>
    <t>117.1</t>
  </si>
  <si>
    <t>005355</t>
  </si>
  <si>
    <t>Consumabile medicale/biocide/suturi/implanturiDispozitive implantabile 005355</t>
  </si>
  <si>
    <t>Placa reconstructivă dreaptă cu orificiile rotunde  pentru șuruburi 3,5  mm, 14 - 24 orificii, material inox</t>
  </si>
  <si>
    <t xml:space="preserve">Placa reconstructivă dreaptă cu orificiile rotunde  pentru șuruburi 3,5  mm, 14 - 24 orificii, material inox .Implanturile traumatologo ortopedice să fie confecţionate din inox; Nesteril - fara termen de valabilitate
- Marcajul producatorului sa fie indicat pe fiecare piesa;
- Fiecare lot  să fie produs de un singur producător;
</t>
  </si>
  <si>
    <t>104.3</t>
  </si>
  <si>
    <t>117.2</t>
  </si>
  <si>
    <t>005356</t>
  </si>
  <si>
    <t>Consumabile medicale/biocide/suturi/implanturiDispozitive implantabile 005356</t>
  </si>
  <si>
    <t>Placă reconstructivă curbă pentru bazin, pentru șuruburi diametrul 3,5 mm, 08-18 orificii, material inox.</t>
  </si>
  <si>
    <t xml:space="preserve">Placă reconstructivă curbă pentru bazin, pentru șuruburi diametrul 3,5 mm, 08-18 orificii, material inox. .Implanturile traumatologo ortopedice să fie confecţionate din inox; Nesteril - fara termen de valabilitate
- Marcajul producatorului sa fie indicat pe fiecare piesa;
- Fiecare lot  să fie produs de un singur producător;
</t>
  </si>
  <si>
    <t>117.3</t>
  </si>
  <si>
    <t>TOTAL</t>
  </si>
  <si>
    <t xml:space="preserve">Placă blocată pentru artrodeza oaselor carpiene </t>
  </si>
  <si>
    <t xml:space="preserve">Placă blocată pentru artrodeză oaselor carpiene  </t>
  </si>
  <si>
    <r>
      <rPr>
        <sz val="10"/>
        <color rgb="FF000000"/>
        <rFont val="Times New Roman"/>
        <family val="1"/>
        <charset val="204"/>
      </rPr>
      <t xml:space="preserve">.- Material: Titan,                                                                                                                     - Diverse dimensiuni, minim 5, diametre cuprinse intre 17 - 21 mm,                         - Sa prezinte variante universale si inclusiv stinga/ dreapta.                                      - </t>
    </r>
    <r>
      <rPr>
        <sz val="10"/>
        <color rgb="FF000000"/>
        <rFont val="Times New Roman"/>
        <family val="1"/>
        <charset val="204"/>
      </rPr>
      <t>Placile sa fie livrate cu Setul de instrumente oferit gratuit în folosință, care va corespunde următoarelor cerințe: 
1. compatibil cu implanturile livrate și să fie de la același producător.
2. va fi livrat în termen de 10 zile de la solicitare. 
3. va fi oferit pe toată perioada derulării contractului pînă la implantarea ultimului implant existent în stocul beneficiarului. 
4. va fi în trusă de sterilizare specială cu indicarea codurilor de instrumente din catalog și desenelor pentru acestea. 
5. va fi nou (neutilizat), în caz de deteriorare sau uzare excesivă a unui component a setului să fie reamplasat.
6. componentele pieselor de instrumentar să aibă poziţii bine definite în trusă.
În caz de defecțiune, instrumentele vor fi deservite în termen de 20 zile lucrătoare de la solicitare.</t>
    </r>
    <r>
      <rPr>
        <sz val="10"/>
        <color rgb="FF000000"/>
        <rFont val="Times New Roman"/>
        <family val="1"/>
        <charset val="204"/>
      </rPr>
      <t xml:space="preserve">
</t>
    </r>
  </si>
  <si>
    <t xml:space="preserve">Șuruburi blocate si corticale diam 2,3-2,5 mm </t>
  </si>
  <si>
    <t xml:space="preserve">.- Material: Titan                                                                                                                         . - lungimea între 12 mm - 24 mm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</si>
</sst>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1"/>
      <color theme="1"/>
      <name val="Calibri"/>
      <family val="2"/>
      <scheme val="minor"/>
    </font>
    <font>
      <sz val="11"/>
      <color theme="1"/>
      <name val="Calibri"/>
      <family val="2"/>
      <charset val="204"/>
      <scheme val="minor"/>
    </font>
    <font>
      <sz val="11"/>
      <color theme="1"/>
      <name val="Calibri"/>
      <family val="2"/>
      <scheme val="minor"/>
    </font>
    <font>
      <b/>
      <sz val="11"/>
      <color theme="1"/>
      <name val="Times New Roman"/>
      <family val="1"/>
      <charset val="204"/>
    </font>
    <font>
      <b/>
      <sz val="11"/>
      <name val="Times New Roman"/>
      <family val="1"/>
      <charset val="204"/>
    </font>
    <font>
      <sz val="10"/>
      <color theme="1"/>
      <name val="Times New Roman"/>
      <family val="1"/>
      <charset val="204"/>
    </font>
    <font>
      <sz val="11"/>
      <color theme="1"/>
      <name val="Times New Roman"/>
      <family val="1"/>
      <charset val="204"/>
    </font>
    <font>
      <sz val="10"/>
      <name val="Arial"/>
      <family val="2"/>
    </font>
    <font>
      <b/>
      <sz val="12"/>
      <name val="Times New Roman"/>
      <family val="1"/>
      <charset val="204"/>
    </font>
    <font>
      <sz val="10"/>
      <color rgb="FF000000"/>
      <name val="Times New Roman"/>
      <family val="2"/>
    </font>
    <font>
      <sz val="8"/>
      <color theme="1"/>
      <name val="Times New Roman"/>
      <family val="1"/>
      <charset val="204"/>
    </font>
    <font>
      <sz val="10"/>
      <name val="Arial"/>
      <family val="2"/>
      <charset val="204"/>
    </font>
    <font>
      <sz val="12"/>
      <color theme="1"/>
      <name val="Times New Roman"/>
      <family val="1"/>
      <charset val="204"/>
    </font>
    <font>
      <sz val="10"/>
      <color theme="1"/>
      <name val="Calibri"/>
      <family val="2"/>
      <scheme val="minor"/>
    </font>
    <font>
      <sz val="10"/>
      <color rgb="FF000000"/>
      <name val="Times New Roman"/>
      <family val="1"/>
      <charset val="204"/>
    </font>
    <font>
      <sz val="8"/>
      <color theme="1"/>
      <name val="Calibri"/>
      <family val="2"/>
      <charset val="204"/>
      <scheme val="minor"/>
    </font>
    <font>
      <sz val="10"/>
      <color rgb="FF000000"/>
      <name val="Calibri"/>
      <family val="2"/>
    </font>
    <font>
      <sz val="10"/>
      <color indexed="8"/>
      <name val="Times New Roman"/>
      <family val="1"/>
      <charset val="204"/>
    </font>
    <font>
      <sz val="10"/>
      <name val="Times New Roman"/>
      <family val="1"/>
      <charset val="204"/>
    </font>
    <font>
      <sz val="12"/>
      <color indexed="8"/>
      <name val="Times New Roman"/>
      <family val="1"/>
      <charset val="204"/>
    </font>
    <font>
      <sz val="10"/>
      <color indexed="8"/>
      <name val="Arial1"/>
    </font>
  </fonts>
  <fills count="10">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34998626667073579"/>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FF00"/>
        <bgColor indexed="64"/>
      </patternFill>
    </fill>
    <fill>
      <patternFill patternType="solid">
        <fgColor rgb="FFFF0000"/>
        <bgColor indexed="64"/>
      </patternFill>
    </fill>
    <fill>
      <patternFill patternType="solid">
        <fgColor theme="4"/>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s>
  <cellStyleXfs count="9">
    <xf numFmtId="0" fontId="0" fillId="0" borderId="0"/>
    <xf numFmtId="0" fontId="7" fillId="0" borderId="0"/>
    <xf numFmtId="0" fontId="11" fillId="0" borderId="0"/>
    <xf numFmtId="0" fontId="11" fillId="0" borderId="0"/>
    <xf numFmtId="0" fontId="11" fillId="0" borderId="0"/>
    <xf numFmtId="0" fontId="2" fillId="0" borderId="0"/>
    <xf numFmtId="0" fontId="20" fillId="0" borderId="0" applyBorder="0" applyProtection="0"/>
    <xf numFmtId="0" fontId="1" fillId="0" borderId="0"/>
    <xf numFmtId="0" fontId="1" fillId="0" borderId="0"/>
  </cellStyleXfs>
  <cellXfs count="140">
    <xf numFmtId="0" fontId="0" fillId="0" borderId="0" xfId="0"/>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3" xfId="0" applyFont="1" applyFill="1" applyBorder="1" applyAlignment="1">
      <alignment horizontal="left" vertical="center"/>
    </xf>
    <xf numFmtId="0" fontId="4" fillId="2" borderId="4" xfId="0" applyFont="1" applyFill="1" applyBorder="1" applyAlignment="1">
      <alignment horizontal="left" vertical="center"/>
    </xf>
    <xf numFmtId="0" fontId="3" fillId="2" borderId="1" xfId="0" applyFont="1" applyFill="1" applyBorder="1" applyAlignment="1">
      <alignment horizontal="left" vertical="center" wrapText="1"/>
    </xf>
    <xf numFmtId="0" fontId="3" fillId="2" borderId="1" xfId="0" applyFont="1" applyFill="1" applyBorder="1" applyAlignment="1">
      <alignment vertical="center" wrapText="1"/>
    </xf>
    <xf numFmtId="0" fontId="3" fillId="2" borderId="1" xfId="0" applyFont="1" applyFill="1" applyBorder="1" applyAlignment="1">
      <alignment horizontal="left" vertical="top" wrapText="1"/>
    </xf>
    <xf numFmtId="0" fontId="3" fillId="2" borderId="1" xfId="0" applyFont="1" applyFill="1" applyBorder="1" applyAlignment="1" applyProtection="1">
      <alignment horizontal="center" vertical="center" wrapText="1"/>
      <protection locked="0"/>
    </xf>
    <xf numFmtId="2" fontId="3" fillId="2" borderId="1" xfId="0" applyNumberFormat="1" applyFont="1" applyFill="1" applyBorder="1" applyAlignment="1">
      <alignment horizontal="center" vertical="center" wrapText="1"/>
    </xf>
    <xf numFmtId="0" fontId="3" fillId="2" borderId="3" xfId="0" applyFont="1" applyFill="1" applyBorder="1" applyAlignment="1" applyProtection="1">
      <alignment horizontal="center" vertical="center" wrapText="1"/>
      <protection locked="0"/>
    </xf>
    <xf numFmtId="0" fontId="0" fillId="0" borderId="1" xfId="0" applyBorder="1"/>
    <xf numFmtId="4" fontId="3" fillId="2" borderId="1" xfId="0" applyNumberFormat="1"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5" fillId="0" borderId="2" xfId="0" applyFont="1" applyBorder="1" applyAlignment="1">
      <alignment horizontal="center" vertical="center" wrapText="1"/>
    </xf>
    <xf numFmtId="0" fontId="5" fillId="0" borderId="1" xfId="0" applyFont="1" applyBorder="1" applyAlignment="1">
      <alignment wrapText="1"/>
    </xf>
    <xf numFmtId="0" fontId="5" fillId="3" borderId="3" xfId="0" applyFont="1" applyFill="1" applyBorder="1" applyAlignment="1">
      <alignment horizontal="left" vertical="center" wrapText="1"/>
    </xf>
    <xf numFmtId="49" fontId="6" fillId="0" borderId="1" xfId="0" applyNumberFormat="1" applyFont="1" applyBorder="1" applyAlignment="1">
      <alignment horizontal="center" vertical="center" wrapText="1"/>
    </xf>
    <xf numFmtId="0" fontId="6" fillId="0" borderId="4" xfId="0" applyFont="1" applyBorder="1" applyAlignment="1">
      <alignment horizontal="left" vertical="center" wrapText="1"/>
    </xf>
    <xf numFmtId="0" fontId="5" fillId="3" borderId="1" xfId="0" applyFont="1" applyFill="1" applyBorder="1" applyAlignment="1">
      <alignment vertical="top" wrapText="1"/>
    </xf>
    <xf numFmtId="0" fontId="5" fillId="3" borderId="1" xfId="0" applyFont="1" applyFill="1" applyBorder="1" applyAlignment="1">
      <alignment horizontal="left" vertical="top" wrapText="1"/>
    </xf>
    <xf numFmtId="0" fontId="5" fillId="0" borderId="2" xfId="0" applyFont="1" applyBorder="1" applyAlignment="1">
      <alignment horizontal="center"/>
    </xf>
    <xf numFmtId="0" fontId="5" fillId="3" borderId="1" xfId="0" applyFont="1" applyFill="1" applyBorder="1" applyAlignment="1">
      <alignment horizontal="center" vertical="top"/>
    </xf>
    <xf numFmtId="4" fontId="5" fillId="3" borderId="1" xfId="0" applyNumberFormat="1" applyFont="1" applyFill="1" applyBorder="1" applyAlignment="1">
      <alignment horizontal="center" vertical="center"/>
    </xf>
    <xf numFmtId="0" fontId="6" fillId="0" borderId="1" xfId="0" applyFont="1" applyBorder="1" applyAlignment="1">
      <alignment horizontal="center" vertical="center"/>
    </xf>
    <xf numFmtId="0" fontId="6" fillId="0" borderId="3" xfId="0" applyFont="1" applyBorder="1" applyAlignment="1">
      <alignment horizontal="center" vertical="top"/>
    </xf>
    <xf numFmtId="0" fontId="8" fillId="4" borderId="1" xfId="1" applyFont="1" applyFill="1" applyBorder="1" applyAlignment="1">
      <alignment horizontal="center" vertical="center" wrapText="1"/>
    </xf>
    <xf numFmtId="49" fontId="8" fillId="4" borderId="1" xfId="1" applyNumberFormat="1" applyFont="1" applyFill="1" applyBorder="1" applyAlignment="1">
      <alignment horizontal="center" vertical="center" wrapText="1"/>
    </xf>
    <xf numFmtId="0" fontId="6" fillId="5" borderId="1" xfId="0" applyFont="1" applyFill="1" applyBorder="1" applyAlignment="1">
      <alignment horizontal="center" vertical="center"/>
    </xf>
    <xf numFmtId="1" fontId="9" fillId="5" borderId="1" xfId="0" applyNumberFormat="1" applyFont="1" applyFill="1" applyBorder="1" applyAlignment="1">
      <alignment horizontal="center" vertical="top" shrinkToFit="1"/>
    </xf>
    <xf numFmtId="0" fontId="10" fillId="5" borderId="1" xfId="0" applyFont="1" applyFill="1" applyBorder="1" applyAlignment="1">
      <alignment horizontal="center" vertical="center"/>
    </xf>
    <xf numFmtId="0" fontId="10" fillId="5" borderId="1" xfId="0" applyFont="1" applyFill="1" applyBorder="1" applyAlignment="1">
      <alignment horizontal="center" vertical="top"/>
    </xf>
    <xf numFmtId="1" fontId="0" fillId="5" borderId="1" xfId="0" applyNumberFormat="1" applyFill="1" applyBorder="1"/>
    <xf numFmtId="4" fontId="0" fillId="5" borderId="1" xfId="0" applyNumberFormat="1" applyFill="1" applyBorder="1"/>
    <xf numFmtId="49" fontId="12" fillId="3" borderId="1" xfId="2" applyNumberFormat="1" applyFont="1" applyFill="1" applyBorder="1" applyAlignment="1">
      <alignment horizontal="center" vertical="center" wrapText="1"/>
    </xf>
    <xf numFmtId="49" fontId="8" fillId="3" borderId="1" xfId="1" applyNumberFormat="1" applyFont="1" applyFill="1" applyBorder="1" applyAlignment="1">
      <alignment horizontal="center" vertical="center" wrapText="1"/>
    </xf>
    <xf numFmtId="0" fontId="6" fillId="0" borderId="1" xfId="0" applyFont="1" applyBorder="1" applyAlignment="1">
      <alignment horizontal="center"/>
    </xf>
    <xf numFmtId="0" fontId="6" fillId="0" borderId="3" xfId="0" applyFont="1" applyBorder="1" applyAlignment="1">
      <alignment horizontal="center"/>
    </xf>
    <xf numFmtId="1" fontId="9" fillId="0" borderId="1" xfId="0" applyNumberFormat="1" applyFont="1" applyBorder="1" applyAlignment="1">
      <alignment horizontal="center" vertical="top" shrinkToFit="1"/>
    </xf>
    <xf numFmtId="0" fontId="10" fillId="0" borderId="1" xfId="0" applyFont="1" applyBorder="1" applyAlignment="1">
      <alignment horizontal="center" vertical="center"/>
    </xf>
    <xf numFmtId="0" fontId="10" fillId="0" borderId="1" xfId="0" applyFont="1" applyBorder="1" applyAlignment="1">
      <alignment horizontal="center"/>
    </xf>
    <xf numFmtId="4" fontId="0" fillId="0" borderId="1" xfId="0" applyNumberFormat="1" applyBorder="1"/>
    <xf numFmtId="0" fontId="6" fillId="0" borderId="3" xfId="0" applyFont="1" applyBorder="1"/>
    <xf numFmtId="0" fontId="6" fillId="0" borderId="1" xfId="0" applyFont="1" applyBorder="1"/>
    <xf numFmtId="0" fontId="10" fillId="0" borderId="1" xfId="0" applyFont="1" applyBorder="1"/>
    <xf numFmtId="0" fontId="6" fillId="0" borderId="1" xfId="0" applyFont="1" applyBorder="1" applyAlignment="1">
      <alignment vertical="center"/>
    </xf>
    <xf numFmtId="0" fontId="0" fillId="0" borderId="1" xfId="0" applyBorder="1" applyAlignment="1">
      <alignment horizontal="center"/>
    </xf>
    <xf numFmtId="49" fontId="12" fillId="6" borderId="1" xfId="2" applyNumberFormat="1" applyFont="1" applyFill="1" applyBorder="1" applyAlignment="1">
      <alignment horizontal="center" vertical="center" wrapText="1"/>
    </xf>
    <xf numFmtId="49" fontId="12" fillId="4" borderId="1" xfId="2" applyNumberFormat="1" applyFont="1" applyFill="1" applyBorder="1" applyAlignment="1">
      <alignment horizontal="center" vertical="center" wrapText="1"/>
    </xf>
    <xf numFmtId="0" fontId="6" fillId="5" borderId="1" xfId="0" applyFont="1" applyFill="1" applyBorder="1" applyAlignment="1">
      <alignment horizontal="center"/>
    </xf>
    <xf numFmtId="0" fontId="6" fillId="5" borderId="1" xfId="0" applyFont="1" applyFill="1" applyBorder="1"/>
    <xf numFmtId="0" fontId="10" fillId="5" borderId="1" xfId="0" applyFont="1" applyFill="1" applyBorder="1"/>
    <xf numFmtId="0" fontId="13" fillId="0" borderId="1" xfId="0" applyFont="1" applyBorder="1" applyAlignment="1">
      <alignment horizontal="center" vertical="top" wrapText="1"/>
    </xf>
    <xf numFmtId="0" fontId="5" fillId="0" borderId="5" xfId="0" applyFont="1" applyBorder="1" applyAlignment="1">
      <alignment horizontal="center" vertical="center"/>
    </xf>
    <xf numFmtId="0" fontId="5" fillId="0" borderId="1" xfId="0" applyFont="1" applyBorder="1" applyAlignment="1">
      <alignment horizontal="center" vertical="center" wrapText="1"/>
    </xf>
    <xf numFmtId="0" fontId="5" fillId="3" borderId="1" xfId="0" applyFont="1" applyFill="1" applyBorder="1" applyAlignment="1">
      <alignment horizontal="left" vertical="center" wrapText="1"/>
    </xf>
    <xf numFmtId="49" fontId="6" fillId="0" borderId="5" xfId="0" applyNumberFormat="1" applyFont="1" applyBorder="1" applyAlignment="1">
      <alignment horizontal="center" vertical="center" wrapText="1"/>
    </xf>
    <xf numFmtId="0" fontId="6" fillId="0" borderId="1" xfId="0" applyFont="1" applyBorder="1" applyAlignment="1">
      <alignment horizontal="left" vertical="center" wrapText="1"/>
    </xf>
    <xf numFmtId="0" fontId="5" fillId="3" borderId="5" xfId="0" applyFont="1" applyFill="1" applyBorder="1" applyAlignment="1">
      <alignment vertical="top" wrapText="1"/>
    </xf>
    <xf numFmtId="0" fontId="5" fillId="3" borderId="5" xfId="0" applyFont="1" applyFill="1" applyBorder="1" applyAlignment="1">
      <alignment horizontal="left" vertical="top" wrapText="1"/>
    </xf>
    <xf numFmtId="0" fontId="5" fillId="0" borderId="1" xfId="0" applyFont="1" applyBorder="1" applyAlignment="1">
      <alignment horizontal="center"/>
    </xf>
    <xf numFmtId="49" fontId="12" fillId="3" borderId="5" xfId="2" applyNumberFormat="1" applyFont="1" applyFill="1" applyBorder="1" applyAlignment="1">
      <alignment horizontal="center" vertical="center" wrapText="1"/>
    </xf>
    <xf numFmtId="0" fontId="13" fillId="5" borderId="1" xfId="0" applyFont="1" applyFill="1" applyBorder="1" applyAlignment="1">
      <alignment horizontal="center" vertical="top" wrapText="1"/>
    </xf>
    <xf numFmtId="0" fontId="12" fillId="3" borderId="1" xfId="2" applyFont="1" applyFill="1" applyBorder="1" applyAlignment="1">
      <alignment horizontal="center" wrapText="1"/>
    </xf>
    <xf numFmtId="2" fontId="5" fillId="3" borderId="1" xfId="1" applyNumberFormat="1" applyFont="1" applyFill="1" applyBorder="1" applyAlignment="1" applyProtection="1">
      <alignment horizontal="center" vertical="center"/>
      <protection locked="0"/>
    </xf>
    <xf numFmtId="0" fontId="5" fillId="3" borderId="1" xfId="0" applyFont="1" applyFill="1" applyBorder="1" applyAlignment="1">
      <alignment horizontal="center"/>
    </xf>
    <xf numFmtId="1" fontId="9" fillId="0" borderId="1" xfId="0" applyNumberFormat="1" applyFont="1" applyBorder="1" applyAlignment="1">
      <alignment horizontal="center" vertical="center" shrinkToFit="1"/>
    </xf>
    <xf numFmtId="49" fontId="12" fillId="7" borderId="1" xfId="2" applyNumberFormat="1" applyFont="1" applyFill="1" applyBorder="1" applyAlignment="1">
      <alignment horizontal="center" vertical="center" wrapText="1"/>
    </xf>
    <xf numFmtId="0" fontId="6" fillId="3" borderId="1" xfId="0" applyFont="1" applyFill="1" applyBorder="1" applyAlignment="1">
      <alignment horizontal="center"/>
    </xf>
    <xf numFmtId="0" fontId="6" fillId="3" borderId="1" xfId="0" applyFont="1" applyFill="1" applyBorder="1"/>
    <xf numFmtId="0" fontId="6" fillId="3" borderId="1" xfId="0" applyFont="1" applyFill="1" applyBorder="1" applyAlignment="1">
      <alignment horizontal="center" vertical="center"/>
    </xf>
    <xf numFmtId="0" fontId="13" fillId="3" borderId="1" xfId="0" applyFont="1" applyFill="1" applyBorder="1" applyAlignment="1">
      <alignment horizontal="center" vertical="top" wrapText="1"/>
    </xf>
    <xf numFmtId="0" fontId="10" fillId="3" borderId="1" xfId="0" applyFont="1" applyFill="1" applyBorder="1" applyAlignment="1">
      <alignment horizontal="center" vertical="center"/>
    </xf>
    <xf numFmtId="0" fontId="10" fillId="3" borderId="1" xfId="0" applyFont="1" applyFill="1" applyBorder="1"/>
    <xf numFmtId="4" fontId="0" fillId="3" borderId="1" xfId="0" applyNumberFormat="1" applyFill="1" applyBorder="1"/>
    <xf numFmtId="49" fontId="12" fillId="3" borderId="1" xfId="2" applyNumberFormat="1" applyFont="1" applyFill="1" applyBorder="1" applyAlignment="1">
      <alignment horizontal="center" wrapText="1"/>
    </xf>
    <xf numFmtId="0" fontId="5" fillId="3" borderId="1" xfId="0" applyFont="1" applyFill="1" applyBorder="1" applyAlignment="1">
      <alignment horizontal="center" vertical="center"/>
    </xf>
    <xf numFmtId="2" fontId="5" fillId="3" borderId="1" xfId="0" applyNumberFormat="1" applyFont="1" applyFill="1" applyBorder="1" applyAlignment="1">
      <alignment horizontal="center" vertical="center"/>
    </xf>
    <xf numFmtId="0" fontId="0" fillId="0" borderId="3" xfId="0" applyBorder="1"/>
    <xf numFmtId="0" fontId="0" fillId="0" borderId="1" xfId="0" applyBorder="1" applyAlignment="1">
      <alignment horizontal="center" vertical="center"/>
    </xf>
    <xf numFmtId="0" fontId="14" fillId="0" borderId="1" xfId="0" applyFont="1" applyBorder="1" applyAlignment="1">
      <alignment horizontal="center" vertical="top" wrapText="1"/>
    </xf>
    <xf numFmtId="0" fontId="15" fillId="0" borderId="1" xfId="0" applyFont="1" applyBorder="1" applyAlignment="1">
      <alignment horizontal="center" vertical="center"/>
    </xf>
    <xf numFmtId="0" fontId="15" fillId="0" borderId="1" xfId="0" applyFont="1" applyBorder="1" applyAlignment="1">
      <alignment wrapText="1"/>
    </xf>
    <xf numFmtId="4" fontId="5" fillId="3" borderId="1" xfId="0" applyNumberFormat="1" applyFont="1" applyFill="1" applyBorder="1" applyAlignment="1">
      <alignment horizontal="center"/>
    </xf>
    <xf numFmtId="0" fontId="15" fillId="0" borderId="1" xfId="0" applyFont="1" applyBorder="1"/>
    <xf numFmtId="0" fontId="5" fillId="0" borderId="1" xfId="0" applyFont="1" applyBorder="1" applyAlignment="1">
      <alignment vertical="top" wrapText="1"/>
    </xf>
    <xf numFmtId="0" fontId="5" fillId="0" borderId="1" xfId="0" applyFont="1" applyBorder="1" applyAlignment="1">
      <alignment horizontal="left" vertical="top" wrapText="1"/>
    </xf>
    <xf numFmtId="0" fontId="5" fillId="7" borderId="2" xfId="0" applyFont="1" applyFill="1" applyBorder="1" applyAlignment="1">
      <alignment horizontal="center" vertical="center" wrapText="1"/>
    </xf>
    <xf numFmtId="0" fontId="5" fillId="7" borderId="1" xfId="0" applyFont="1" applyFill="1" applyBorder="1" applyAlignment="1">
      <alignment wrapText="1"/>
    </xf>
    <xf numFmtId="0" fontId="5" fillId="7" borderId="3" xfId="0" applyFont="1" applyFill="1" applyBorder="1" applyAlignment="1">
      <alignment horizontal="left" vertical="center" wrapText="1"/>
    </xf>
    <xf numFmtId="0" fontId="6" fillId="7" borderId="4" xfId="0" applyFont="1" applyFill="1" applyBorder="1" applyAlignment="1">
      <alignment horizontal="left" vertical="center" wrapText="1"/>
    </xf>
    <xf numFmtId="0" fontId="5" fillId="7" borderId="2" xfId="0" applyFont="1" applyFill="1" applyBorder="1" applyAlignment="1">
      <alignment horizontal="center"/>
    </xf>
    <xf numFmtId="0" fontId="5" fillId="7" borderId="1" xfId="0" applyFont="1" applyFill="1" applyBorder="1" applyAlignment="1">
      <alignment horizontal="center" vertical="top"/>
    </xf>
    <xf numFmtId="4" fontId="5" fillId="7" borderId="1" xfId="0" applyNumberFormat="1" applyFont="1" applyFill="1" applyBorder="1" applyAlignment="1">
      <alignment horizontal="center"/>
    </xf>
    <xf numFmtId="4" fontId="5" fillId="7" borderId="1" xfId="0" applyNumberFormat="1" applyFont="1" applyFill="1" applyBorder="1" applyAlignment="1">
      <alignment horizontal="center" vertical="center"/>
    </xf>
    <xf numFmtId="0" fontId="0" fillId="7" borderId="1" xfId="0" applyFill="1" applyBorder="1" applyAlignment="1">
      <alignment horizontal="center"/>
    </xf>
    <xf numFmtId="0" fontId="6" fillId="7" borderId="1" xfId="0" applyFont="1" applyFill="1" applyBorder="1" applyAlignment="1">
      <alignment horizontal="center" vertical="center"/>
    </xf>
    <xf numFmtId="0" fontId="0" fillId="7" borderId="3" xfId="0" applyFill="1" applyBorder="1"/>
    <xf numFmtId="49" fontId="12" fillId="0" borderId="1" xfId="2" applyNumberFormat="1" applyFont="1" applyBorder="1" applyAlignment="1">
      <alignment horizontal="center" vertical="center" wrapText="1"/>
    </xf>
    <xf numFmtId="0" fontId="15" fillId="7" borderId="1" xfId="0" applyFont="1" applyFill="1" applyBorder="1" applyAlignment="1">
      <alignment wrapText="1"/>
    </xf>
    <xf numFmtId="0" fontId="0" fillId="7" borderId="0" xfId="0" applyFill="1"/>
    <xf numFmtId="0" fontId="5" fillId="7" borderId="1" xfId="0" applyFont="1" applyFill="1" applyBorder="1" applyAlignment="1">
      <alignment horizontal="center"/>
    </xf>
    <xf numFmtId="0" fontId="14" fillId="7" borderId="1" xfId="3" applyFont="1" applyFill="1" applyBorder="1" applyAlignment="1">
      <alignment horizontal="center" vertical="center"/>
    </xf>
    <xf numFmtId="1" fontId="16" fillId="0" borderId="1" xfId="0" applyNumberFormat="1" applyFont="1" applyBorder="1" applyAlignment="1">
      <alignment horizontal="center" vertical="top" shrinkToFit="1"/>
    </xf>
    <xf numFmtId="0" fontId="17" fillId="3" borderId="1" xfId="4" applyFont="1" applyFill="1" applyBorder="1" applyAlignment="1">
      <alignment horizontal="left" vertical="top" wrapText="1"/>
    </xf>
    <xf numFmtId="0" fontId="18" fillId="3" borderId="1" xfId="1" applyFont="1" applyFill="1" applyBorder="1" applyAlignment="1" applyProtection="1">
      <alignment horizontal="left" vertical="top" wrapText="1"/>
      <protection locked="0"/>
    </xf>
    <xf numFmtId="0" fontId="0" fillId="0" borderId="1" xfId="0" applyBorder="1" applyAlignment="1">
      <alignment vertical="center"/>
    </xf>
    <xf numFmtId="0" fontId="5" fillId="3" borderId="1" xfId="5" applyFont="1" applyFill="1" applyBorder="1" applyAlignment="1">
      <alignment horizontal="left" vertical="top" wrapText="1"/>
    </xf>
    <xf numFmtId="0" fontId="5" fillId="3" borderId="5" xfId="5" applyFont="1" applyFill="1" applyBorder="1" applyAlignment="1">
      <alignment horizontal="left" vertical="top" wrapText="1"/>
    </xf>
    <xf numFmtId="0" fontId="17" fillId="3" borderId="1" xfId="4" applyFont="1" applyFill="1" applyBorder="1" applyAlignment="1">
      <alignment vertical="top" wrapText="1"/>
    </xf>
    <xf numFmtId="0" fontId="19" fillId="7" borderId="1" xfId="4" applyFont="1" applyFill="1" applyBorder="1" applyAlignment="1">
      <alignment horizontal="center" vertical="center" wrapText="1"/>
    </xf>
    <xf numFmtId="0" fontId="5" fillId="0" borderId="1" xfId="0" applyFont="1" applyBorder="1" applyAlignment="1">
      <alignment vertical="center" wrapText="1"/>
    </xf>
    <xf numFmtId="0" fontId="5" fillId="7" borderId="1" xfId="0" applyFont="1" applyFill="1" applyBorder="1" applyAlignment="1">
      <alignment horizontal="center" vertical="center"/>
    </xf>
    <xf numFmtId="0" fontId="19" fillId="4" borderId="1" xfId="4" applyFont="1" applyFill="1" applyBorder="1" applyAlignment="1">
      <alignment horizontal="center" vertical="center" wrapText="1"/>
    </xf>
    <xf numFmtId="0" fontId="19" fillId="0" borderId="1" xfId="4" applyFont="1" applyBorder="1" applyAlignment="1">
      <alignment horizontal="center" vertical="center" wrapText="1"/>
    </xf>
    <xf numFmtId="0" fontId="6" fillId="7" borderId="1" xfId="0" applyFont="1" applyFill="1" applyBorder="1" applyAlignment="1">
      <alignment horizontal="center"/>
    </xf>
    <xf numFmtId="0" fontId="5" fillId="3" borderId="5" xfId="0" applyFont="1" applyFill="1" applyBorder="1" applyAlignment="1">
      <alignment horizontal="left" vertical="center" wrapText="1"/>
    </xf>
    <xf numFmtId="0" fontId="19" fillId="3" borderId="5" xfId="4" applyFont="1" applyFill="1" applyBorder="1" applyAlignment="1">
      <alignment horizontal="center" vertical="center" wrapText="1"/>
    </xf>
    <xf numFmtId="0" fontId="19" fillId="3" borderId="1" xfId="4" applyFont="1" applyFill="1" applyBorder="1" applyAlignment="1">
      <alignment horizontal="center" vertical="center" wrapText="1"/>
    </xf>
    <xf numFmtId="3" fontId="5" fillId="3" borderId="1" xfId="6" applyNumberFormat="1" applyFont="1" applyFill="1" applyBorder="1" applyAlignment="1" applyProtection="1">
      <alignment horizontal="center" vertical="center"/>
      <protection locked="0"/>
    </xf>
    <xf numFmtId="0" fontId="19" fillId="8" borderId="1" xfId="4" applyFont="1" applyFill="1" applyBorder="1" applyAlignment="1">
      <alignment horizontal="center" vertical="center" wrapText="1"/>
    </xf>
    <xf numFmtId="0" fontId="19" fillId="9" borderId="1" xfId="4" applyFont="1" applyFill="1" applyBorder="1" applyAlignment="1">
      <alignment horizontal="center" vertical="center" wrapText="1"/>
    </xf>
    <xf numFmtId="0" fontId="12" fillId="4" borderId="1" xfId="2" applyFont="1" applyFill="1" applyBorder="1" applyAlignment="1">
      <alignment horizontal="center" vertical="center"/>
    </xf>
    <xf numFmtId="0" fontId="5" fillId="3" borderId="1" xfId="0" applyFont="1" applyFill="1" applyBorder="1" applyAlignment="1">
      <alignment vertical="center" wrapText="1"/>
    </xf>
    <xf numFmtId="0" fontId="12" fillId="3" borderId="1" xfId="2" applyFont="1" applyFill="1" applyBorder="1" applyAlignment="1">
      <alignment horizontal="center" vertical="center"/>
    </xf>
    <xf numFmtId="16" fontId="19" fillId="4" borderId="1" xfId="4" applyNumberFormat="1" applyFont="1" applyFill="1" applyBorder="1" applyAlignment="1">
      <alignment horizontal="center" vertical="center" wrapText="1"/>
    </xf>
    <xf numFmtId="16" fontId="19" fillId="3" borderId="1" xfId="4" applyNumberFormat="1" applyFont="1" applyFill="1" applyBorder="1" applyAlignment="1">
      <alignment horizontal="center" vertical="center" wrapText="1"/>
    </xf>
    <xf numFmtId="16" fontId="19" fillId="3" borderId="5" xfId="4" applyNumberFormat="1" applyFont="1" applyFill="1" applyBorder="1" applyAlignment="1">
      <alignment horizontal="center" vertical="center" wrapText="1"/>
    </xf>
    <xf numFmtId="16" fontId="19" fillId="7" borderId="1" xfId="4" applyNumberFormat="1" applyFont="1" applyFill="1" applyBorder="1" applyAlignment="1">
      <alignment horizontal="center" vertical="center" wrapText="1"/>
    </xf>
    <xf numFmtId="0" fontId="17" fillId="3" borderId="5" xfId="4" applyFont="1" applyFill="1" applyBorder="1" applyAlignment="1">
      <alignment vertical="top" wrapText="1"/>
    </xf>
    <xf numFmtId="0" fontId="5" fillId="3" borderId="5" xfId="0" applyFont="1" applyFill="1" applyBorder="1" applyAlignment="1">
      <alignment vertical="center" wrapText="1"/>
    </xf>
    <xf numFmtId="0" fontId="0" fillId="0" borderId="2" xfId="0" applyBorder="1"/>
    <xf numFmtId="0" fontId="0" fillId="0" borderId="4" xfId="0" applyBorder="1"/>
    <xf numFmtId="0" fontId="14" fillId="3" borderId="1" xfId="7" applyFont="1" applyFill="1" applyBorder="1" applyAlignment="1">
      <alignment vertical="top" wrapText="1"/>
    </xf>
    <xf numFmtId="0" fontId="14" fillId="3" borderId="1" xfId="8" applyFont="1" applyFill="1" applyBorder="1" applyAlignment="1">
      <alignment vertical="top" wrapText="1"/>
    </xf>
    <xf numFmtId="0" fontId="5" fillId="0" borderId="1" xfId="8" applyFont="1" applyBorder="1" applyAlignment="1">
      <alignment horizontal="center" vertical="top"/>
    </xf>
    <xf numFmtId="0" fontId="0" fillId="0" borderId="0" xfId="0" applyAlignment="1">
      <alignment horizontal="center"/>
    </xf>
    <xf numFmtId="0" fontId="0" fillId="0" borderId="0" xfId="0" applyAlignment="1">
      <alignment vertical="top"/>
    </xf>
    <xf numFmtId="4" fontId="0" fillId="0" borderId="0" xfId="0" applyNumberFormat="1"/>
  </cellXfs>
  <cellStyles count="9">
    <cellStyle name="Excel Built-in Normal" xfId="6" xr:uid="{E6281945-1402-4423-9703-208D9352E868}"/>
    <cellStyle name="Normal" xfId="0" builtinId="0"/>
    <cellStyle name="Normal 12 2" xfId="2" xr:uid="{6BC50D0C-17DE-4FFA-8138-472B0FC2F329}"/>
    <cellStyle name="Normal 14 2" xfId="8" xr:uid="{29F25FF1-0C71-4F17-9F68-93F16DB60DDC}"/>
    <cellStyle name="Normal 15" xfId="7" xr:uid="{0AB9CFCA-4B52-4E85-978F-73686451CDF0}"/>
    <cellStyle name="Normal 2" xfId="1" xr:uid="{1D89C321-6DE7-49AB-87B0-890E95BCD03E}"/>
    <cellStyle name="Normal 2 2 3" xfId="3" xr:uid="{EF76DF0E-CC43-4909-9154-AA36FE7B458F}"/>
    <cellStyle name="Normal 3 2 2" xfId="4" xr:uid="{5D7FAC28-BA17-4EE5-B289-58CABDCD3081}"/>
    <cellStyle name="Normal 4 3" xfId="5" xr:uid="{DAC1751F-3BFC-455E-957A-7C8ABC14DBD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C74959-EED7-4C94-B218-8906336946DA}">
  <sheetPr filterMode="1"/>
  <dimension ref="A1:AE284"/>
  <sheetViews>
    <sheetView tabSelected="1" topLeftCell="H1" zoomScale="70" zoomScaleNormal="70" workbookViewId="0">
      <pane ySplit="1" topLeftCell="A273" activePane="bottomLeft" state="frozen"/>
      <selection pane="bottomLeft" activeCell="I292" sqref="I292"/>
    </sheetView>
  </sheetViews>
  <sheetFormatPr defaultRowHeight="15"/>
  <cols>
    <col min="1" max="7" width="0" hidden="1" customWidth="1"/>
    <col min="8" max="8" width="20.28515625" customWidth="1"/>
    <col min="9" max="9" width="50.28515625" customWidth="1"/>
    <col min="10" max="10" width="73" style="138" hidden="1" customWidth="1"/>
    <col min="11" max="12" width="9.140625" hidden="1" customWidth="1"/>
    <col min="13" max="13" width="9.140625" style="137" hidden="1" customWidth="1"/>
    <col min="14" max="14" width="9.140625" hidden="1" customWidth="1"/>
    <col min="15" max="15" width="10.42578125" hidden="1" customWidth="1"/>
    <col min="16" max="16" width="10.42578125" style="137" hidden="1" customWidth="1"/>
    <col min="17" max="17" width="16" hidden="1" customWidth="1"/>
    <col min="18" max="18" width="11.7109375" style="137" hidden="1" customWidth="1"/>
    <col min="19" max="19" width="11.7109375" style="137" customWidth="1"/>
    <col min="20" max="20" width="15.85546875" customWidth="1"/>
    <col min="21" max="21" width="12" customWidth="1"/>
    <col min="22" max="22" width="12.7109375" customWidth="1"/>
    <col min="23" max="23" width="13" customWidth="1"/>
    <col min="24" max="24" width="12.42578125" customWidth="1"/>
    <col min="25" max="25" width="15" customWidth="1"/>
    <col min="26" max="26" width="18.28515625" style="137" customWidth="1"/>
    <col min="27" max="27" width="24" customWidth="1"/>
    <col min="28" max="28" width="19.28515625" customWidth="1"/>
    <col min="29" max="29" width="9.140625" customWidth="1"/>
    <col min="30" max="30" width="11.7109375" style="139" hidden="1" customWidth="1"/>
  </cols>
  <sheetData>
    <row r="1" spans="1:30" ht="20.100000000000001" customHeight="1">
      <c r="A1" s="1" t="s">
        <v>0</v>
      </c>
      <c r="B1" s="2" t="s">
        <v>1</v>
      </c>
      <c r="C1" s="3" t="s">
        <v>2</v>
      </c>
      <c r="D1" s="3" t="s">
        <v>3</v>
      </c>
      <c r="E1" s="4" t="s">
        <v>4</v>
      </c>
      <c r="F1" s="3" t="s">
        <v>5</v>
      </c>
      <c r="G1" s="5" t="s">
        <v>6</v>
      </c>
      <c r="H1" s="6" t="s">
        <v>7</v>
      </c>
      <c r="I1" s="7" t="s">
        <v>8</v>
      </c>
      <c r="J1" s="8" t="s">
        <v>9</v>
      </c>
      <c r="K1" s="2" t="s">
        <v>10</v>
      </c>
      <c r="L1" s="3" t="s">
        <v>11</v>
      </c>
      <c r="M1" s="3" t="s">
        <v>12</v>
      </c>
      <c r="N1" s="3" t="s">
        <v>13</v>
      </c>
      <c r="O1" s="9" t="s">
        <v>14</v>
      </c>
      <c r="P1" s="10" t="s">
        <v>15</v>
      </c>
      <c r="Q1" s="11" t="s">
        <v>16</v>
      </c>
      <c r="R1" s="9" t="s">
        <v>17</v>
      </c>
      <c r="S1" s="9" t="s">
        <v>18</v>
      </c>
      <c r="T1" s="9" t="s">
        <v>19</v>
      </c>
      <c r="U1" s="9" t="s">
        <v>20</v>
      </c>
      <c r="V1" s="9" t="s">
        <v>21</v>
      </c>
      <c r="W1" s="9" t="s">
        <v>22</v>
      </c>
      <c r="X1" s="9" t="s">
        <v>23</v>
      </c>
      <c r="Y1" s="9" t="s">
        <v>24</v>
      </c>
      <c r="Z1" s="9" t="s">
        <v>25</v>
      </c>
      <c r="AA1" s="9" t="s">
        <v>26</v>
      </c>
      <c r="AB1" s="9" t="s">
        <v>27</v>
      </c>
      <c r="AC1" s="12"/>
      <c r="AD1" s="13" t="s">
        <v>28</v>
      </c>
    </row>
    <row r="2" spans="1:30" ht="20.100000000000001" customHeight="1">
      <c r="A2" s="14" t="s">
        <v>29</v>
      </c>
      <c r="B2" s="15" t="s">
        <v>30</v>
      </c>
      <c r="C2" s="16" t="s">
        <v>31</v>
      </c>
      <c r="D2" s="16" t="s">
        <v>32</v>
      </c>
      <c r="E2" s="17" t="s">
        <v>33</v>
      </c>
      <c r="F2" s="18" t="s">
        <v>34</v>
      </c>
      <c r="G2" s="19" t="s">
        <v>35</v>
      </c>
      <c r="H2" s="20" t="s">
        <v>36</v>
      </c>
      <c r="I2" s="20" t="s">
        <v>36</v>
      </c>
      <c r="J2" s="21" t="s">
        <v>37</v>
      </c>
      <c r="K2" s="22">
        <v>1</v>
      </c>
      <c r="L2" s="23" t="s">
        <v>38</v>
      </c>
      <c r="M2" s="24">
        <v>27</v>
      </c>
      <c r="N2" s="24">
        <f>M2*1.2</f>
        <v>32.4</v>
      </c>
      <c r="O2" s="25">
        <v>200</v>
      </c>
      <c r="P2" s="25">
        <f>O2*N2</f>
        <v>6480</v>
      </c>
      <c r="Q2" s="26"/>
      <c r="R2" s="27">
        <v>1</v>
      </c>
      <c r="S2" s="28" t="s">
        <v>39</v>
      </c>
      <c r="T2" s="29">
        <v>200</v>
      </c>
      <c r="U2" s="29"/>
      <c r="V2" s="29">
        <v>10</v>
      </c>
      <c r="W2" s="29">
        <v>200</v>
      </c>
      <c r="X2" s="29"/>
      <c r="Y2" s="30">
        <v>600</v>
      </c>
      <c r="Z2" s="31">
        <v>600</v>
      </c>
      <c r="AA2" s="32"/>
      <c r="AB2" s="32">
        <v>200</v>
      </c>
      <c r="AC2" s="33">
        <f>T2+U2+V2+W2+X2+Y2+Z2+AA2+AB2</f>
        <v>1810</v>
      </c>
      <c r="AD2" s="34">
        <f t="shared" ref="AD2:AD12" si="0">M2*AC2</f>
        <v>48870</v>
      </c>
    </row>
    <row r="3" spans="1:30" ht="20.100000000000001" customHeight="1">
      <c r="A3" s="14" t="s">
        <v>29</v>
      </c>
      <c r="B3" s="15" t="s">
        <v>30</v>
      </c>
      <c r="C3" s="16" t="s">
        <v>31</v>
      </c>
      <c r="D3" s="16" t="s">
        <v>32</v>
      </c>
      <c r="E3" s="17" t="s">
        <v>33</v>
      </c>
      <c r="F3" s="18" t="s">
        <v>40</v>
      </c>
      <c r="G3" s="19" t="s">
        <v>41</v>
      </c>
      <c r="H3" s="20" t="s">
        <v>36</v>
      </c>
      <c r="I3" s="20" t="s">
        <v>42</v>
      </c>
      <c r="J3" s="21" t="s">
        <v>43</v>
      </c>
      <c r="K3" s="22">
        <v>1</v>
      </c>
      <c r="L3" s="23" t="s">
        <v>38</v>
      </c>
      <c r="M3" s="24">
        <v>35</v>
      </c>
      <c r="N3" s="24">
        <f t="shared" ref="N3:N66" si="1">M3*1.2</f>
        <v>42</v>
      </c>
      <c r="O3" s="25"/>
      <c r="P3" s="25">
        <f t="shared" ref="P3:P66" si="2">O3*N3</f>
        <v>0</v>
      </c>
      <c r="Q3" s="26"/>
      <c r="R3" s="35" t="s">
        <v>44</v>
      </c>
      <c r="S3" s="36" t="s">
        <v>45</v>
      </c>
      <c r="T3" s="29"/>
      <c r="U3" s="29"/>
      <c r="V3" s="29">
        <v>10</v>
      </c>
      <c r="W3" s="29"/>
      <c r="X3" s="29"/>
      <c r="Y3" s="30">
        <v>20</v>
      </c>
      <c r="Z3" s="31">
        <v>500</v>
      </c>
      <c r="AA3" s="32"/>
      <c r="AB3" s="32"/>
      <c r="AC3" s="33">
        <f>T3+U3+V3+W3+X3+Y3+Z3+AA3+AB3</f>
        <v>530</v>
      </c>
      <c r="AD3" s="34">
        <f t="shared" si="0"/>
        <v>18550</v>
      </c>
    </row>
    <row r="4" spans="1:30" ht="20.100000000000001" customHeight="1">
      <c r="A4" s="14" t="s">
        <v>29</v>
      </c>
      <c r="B4" s="15" t="s">
        <v>30</v>
      </c>
      <c r="C4" s="16" t="s">
        <v>31</v>
      </c>
      <c r="D4" s="16" t="s">
        <v>32</v>
      </c>
      <c r="E4" s="17" t="s">
        <v>33</v>
      </c>
      <c r="F4" s="18" t="s">
        <v>46</v>
      </c>
      <c r="G4" s="19" t="s">
        <v>47</v>
      </c>
      <c r="H4" s="20" t="s">
        <v>36</v>
      </c>
      <c r="I4" s="20" t="s">
        <v>48</v>
      </c>
      <c r="J4" s="21" t="s">
        <v>49</v>
      </c>
      <c r="K4" s="22">
        <v>1</v>
      </c>
      <c r="L4" s="23" t="s">
        <v>38</v>
      </c>
      <c r="M4" s="24">
        <v>52</v>
      </c>
      <c r="N4" s="24">
        <f t="shared" si="1"/>
        <v>62.4</v>
      </c>
      <c r="O4" s="37"/>
      <c r="P4" s="25">
        <f t="shared" si="2"/>
        <v>0</v>
      </c>
      <c r="Q4" s="38"/>
      <c r="R4" s="35" t="s">
        <v>50</v>
      </c>
      <c r="S4" s="36" t="s">
        <v>51</v>
      </c>
      <c r="T4" s="37"/>
      <c r="U4" s="37"/>
      <c r="V4" s="25">
        <v>5</v>
      </c>
      <c r="W4" s="25"/>
      <c r="X4" s="37"/>
      <c r="Y4" s="39">
        <v>50</v>
      </c>
      <c r="Z4" s="40">
        <v>650</v>
      </c>
      <c r="AA4" s="41"/>
      <c r="AB4" s="41"/>
      <c r="AC4" s="33">
        <f t="shared" ref="AC4:AC67" si="3">T4+U4+V4+W4+X4+Y4+Z4+AA4+AB4</f>
        <v>705</v>
      </c>
      <c r="AD4" s="42">
        <f t="shared" si="0"/>
        <v>36660</v>
      </c>
    </row>
    <row r="5" spans="1:30" ht="20.100000000000001" customHeight="1">
      <c r="A5" s="14" t="s">
        <v>29</v>
      </c>
      <c r="B5" s="15" t="s">
        <v>30</v>
      </c>
      <c r="C5" s="16" t="s">
        <v>31</v>
      </c>
      <c r="D5" s="16" t="s">
        <v>32</v>
      </c>
      <c r="E5" s="17" t="s">
        <v>33</v>
      </c>
      <c r="F5" s="18" t="s">
        <v>52</v>
      </c>
      <c r="G5" s="19" t="s">
        <v>53</v>
      </c>
      <c r="H5" s="20" t="s">
        <v>36</v>
      </c>
      <c r="I5" s="20" t="s">
        <v>54</v>
      </c>
      <c r="J5" s="21" t="s">
        <v>55</v>
      </c>
      <c r="K5" s="22">
        <v>1</v>
      </c>
      <c r="L5" s="23" t="s">
        <v>38</v>
      </c>
      <c r="M5" s="24">
        <v>120</v>
      </c>
      <c r="N5" s="24">
        <f t="shared" si="1"/>
        <v>144</v>
      </c>
      <c r="O5" s="37"/>
      <c r="P5" s="25">
        <f t="shared" si="2"/>
        <v>0</v>
      </c>
      <c r="Q5" s="43"/>
      <c r="R5" s="35" t="s">
        <v>56</v>
      </c>
      <c r="S5" s="36" t="s">
        <v>57</v>
      </c>
      <c r="T5" s="37"/>
      <c r="U5" s="44"/>
      <c r="V5" s="25"/>
      <c r="W5" s="25"/>
      <c r="X5" s="44"/>
      <c r="Y5" s="39">
        <v>20</v>
      </c>
      <c r="Z5" s="40">
        <v>50</v>
      </c>
      <c r="AA5" s="45"/>
      <c r="AB5" s="46">
        <v>3</v>
      </c>
      <c r="AC5" s="33">
        <f t="shared" si="3"/>
        <v>73</v>
      </c>
      <c r="AD5" s="42">
        <f t="shared" si="0"/>
        <v>8760</v>
      </c>
    </row>
    <row r="6" spans="1:30" ht="21.75" customHeight="1">
      <c r="A6" s="14" t="s">
        <v>29</v>
      </c>
      <c r="B6" s="15" t="s">
        <v>30</v>
      </c>
      <c r="C6" s="16" t="s">
        <v>31</v>
      </c>
      <c r="D6" s="16" t="s">
        <v>32</v>
      </c>
      <c r="E6" s="17" t="s">
        <v>33</v>
      </c>
      <c r="F6" s="18" t="s">
        <v>58</v>
      </c>
      <c r="G6" s="19" t="s">
        <v>59</v>
      </c>
      <c r="H6" s="20" t="s">
        <v>36</v>
      </c>
      <c r="I6" s="20" t="s">
        <v>60</v>
      </c>
      <c r="J6" s="21" t="s">
        <v>61</v>
      </c>
      <c r="K6" s="22">
        <v>1</v>
      </c>
      <c r="L6" s="23" t="s">
        <v>38</v>
      </c>
      <c r="M6" s="24">
        <v>120</v>
      </c>
      <c r="N6" s="24">
        <f t="shared" si="1"/>
        <v>144</v>
      </c>
      <c r="O6" s="37"/>
      <c r="P6" s="25">
        <f t="shared" si="2"/>
        <v>0</v>
      </c>
      <c r="Q6" s="43"/>
      <c r="R6" s="35" t="s">
        <v>62</v>
      </c>
      <c r="S6" s="36" t="s">
        <v>63</v>
      </c>
      <c r="T6" s="47">
        <v>20</v>
      </c>
      <c r="U6" s="44"/>
      <c r="V6" s="25"/>
      <c r="W6" s="25">
        <v>30</v>
      </c>
      <c r="X6" s="44"/>
      <c r="Y6" s="39">
        <v>5</v>
      </c>
      <c r="Z6" s="40">
        <v>100</v>
      </c>
      <c r="AA6" s="45"/>
      <c r="AB6" s="46">
        <v>3</v>
      </c>
      <c r="AC6" s="33">
        <f t="shared" si="3"/>
        <v>158</v>
      </c>
      <c r="AD6" s="42">
        <f t="shared" si="0"/>
        <v>18960</v>
      </c>
    </row>
    <row r="7" spans="1:30" ht="19.5" customHeight="1">
      <c r="A7" s="14" t="s">
        <v>29</v>
      </c>
      <c r="B7" s="15" t="s">
        <v>30</v>
      </c>
      <c r="C7" s="16" t="s">
        <v>31</v>
      </c>
      <c r="D7" s="16" t="s">
        <v>32</v>
      </c>
      <c r="E7" s="17" t="s">
        <v>33</v>
      </c>
      <c r="F7" s="18" t="s">
        <v>64</v>
      </c>
      <c r="G7" s="19" t="s">
        <v>65</v>
      </c>
      <c r="H7" s="20" t="s">
        <v>66</v>
      </c>
      <c r="I7" s="20" t="s">
        <v>66</v>
      </c>
      <c r="J7" s="21" t="s">
        <v>67</v>
      </c>
      <c r="K7" s="22">
        <v>1</v>
      </c>
      <c r="L7" s="23" t="s">
        <v>38</v>
      </c>
      <c r="M7" s="24">
        <v>58</v>
      </c>
      <c r="N7" s="24">
        <f t="shared" si="1"/>
        <v>69.599999999999994</v>
      </c>
      <c r="O7" s="37">
        <v>100</v>
      </c>
      <c r="P7" s="25">
        <f t="shared" si="2"/>
        <v>6959.9999999999991</v>
      </c>
      <c r="Q7" s="43"/>
      <c r="R7" s="48" t="s">
        <v>68</v>
      </c>
      <c r="S7" s="48" t="s">
        <v>44</v>
      </c>
      <c r="T7" s="37">
        <v>100</v>
      </c>
      <c r="U7" s="44"/>
      <c r="V7" s="25"/>
      <c r="W7" s="25"/>
      <c r="X7" s="44"/>
      <c r="Y7" s="39">
        <v>340</v>
      </c>
      <c r="Z7" s="40">
        <v>400</v>
      </c>
      <c r="AA7" s="45"/>
      <c r="AB7" s="45"/>
      <c r="AC7" s="33">
        <f t="shared" si="3"/>
        <v>840</v>
      </c>
      <c r="AD7" s="42">
        <f t="shared" si="0"/>
        <v>48720</v>
      </c>
    </row>
    <row r="8" spans="1:30" ht="20.100000000000001" customHeight="1">
      <c r="A8" s="14" t="s">
        <v>29</v>
      </c>
      <c r="B8" s="15" t="s">
        <v>30</v>
      </c>
      <c r="C8" s="16" t="s">
        <v>31</v>
      </c>
      <c r="D8" s="16" t="s">
        <v>32</v>
      </c>
      <c r="E8" s="17" t="s">
        <v>33</v>
      </c>
      <c r="F8" s="18" t="s">
        <v>69</v>
      </c>
      <c r="G8" s="19" t="s">
        <v>70</v>
      </c>
      <c r="H8" s="20" t="s">
        <v>66</v>
      </c>
      <c r="I8" s="20" t="s">
        <v>71</v>
      </c>
      <c r="J8" s="21" t="s">
        <v>72</v>
      </c>
      <c r="K8" s="22">
        <v>1</v>
      </c>
      <c r="L8" s="23" t="s">
        <v>38</v>
      </c>
      <c r="M8" s="24">
        <v>55</v>
      </c>
      <c r="N8" s="24">
        <f t="shared" si="1"/>
        <v>66</v>
      </c>
      <c r="O8" s="37"/>
      <c r="P8" s="25">
        <f t="shared" si="2"/>
        <v>0</v>
      </c>
      <c r="Q8" s="43"/>
      <c r="R8" s="49" t="s">
        <v>73</v>
      </c>
      <c r="S8" s="35" t="s">
        <v>50</v>
      </c>
      <c r="T8" s="50"/>
      <c r="U8" s="51"/>
      <c r="V8" s="29"/>
      <c r="W8" s="29">
        <v>100</v>
      </c>
      <c r="X8" s="51"/>
      <c r="Y8" s="30">
        <v>1000</v>
      </c>
      <c r="Z8" s="31">
        <v>2500</v>
      </c>
      <c r="AA8" s="52"/>
      <c r="AB8" s="46">
        <v>40</v>
      </c>
      <c r="AC8" s="33">
        <f t="shared" si="3"/>
        <v>3640</v>
      </c>
      <c r="AD8" s="34">
        <f t="shared" si="0"/>
        <v>200200</v>
      </c>
    </row>
    <row r="9" spans="1:30" ht="20.100000000000001" customHeight="1">
      <c r="A9" s="14" t="s">
        <v>29</v>
      </c>
      <c r="B9" s="15" t="s">
        <v>30</v>
      </c>
      <c r="C9" s="16" t="s">
        <v>31</v>
      </c>
      <c r="D9" s="16" t="s">
        <v>32</v>
      </c>
      <c r="E9" s="17" t="s">
        <v>33</v>
      </c>
      <c r="F9" s="18" t="s">
        <v>74</v>
      </c>
      <c r="G9" s="19" t="s">
        <v>75</v>
      </c>
      <c r="H9" s="20" t="s">
        <v>66</v>
      </c>
      <c r="I9" s="20" t="s">
        <v>76</v>
      </c>
      <c r="J9" s="21" t="s">
        <v>77</v>
      </c>
      <c r="K9" s="22">
        <v>1</v>
      </c>
      <c r="L9" s="23" t="s">
        <v>38</v>
      </c>
      <c r="M9" s="24">
        <v>56</v>
      </c>
      <c r="N9" s="24">
        <f t="shared" si="1"/>
        <v>67.2</v>
      </c>
      <c r="O9" s="37"/>
      <c r="P9" s="25">
        <f t="shared" si="2"/>
        <v>0</v>
      </c>
      <c r="Q9" s="43"/>
      <c r="R9" s="35" t="s">
        <v>78</v>
      </c>
      <c r="S9" s="35" t="s">
        <v>56</v>
      </c>
      <c r="T9" s="37"/>
      <c r="U9" s="44"/>
      <c r="V9" s="25"/>
      <c r="W9" s="25">
        <v>15</v>
      </c>
      <c r="X9" s="44"/>
      <c r="Y9" s="39">
        <v>360</v>
      </c>
      <c r="Z9" s="40">
        <v>1500</v>
      </c>
      <c r="AA9" s="45"/>
      <c r="AB9" s="46">
        <v>40</v>
      </c>
      <c r="AC9" s="33">
        <f t="shared" si="3"/>
        <v>1915</v>
      </c>
      <c r="AD9" s="42">
        <f t="shared" si="0"/>
        <v>107240</v>
      </c>
    </row>
    <row r="10" spans="1:30" ht="20.100000000000001" customHeight="1">
      <c r="A10" s="14" t="s">
        <v>29</v>
      </c>
      <c r="B10" s="15" t="s">
        <v>30</v>
      </c>
      <c r="C10" s="16" t="s">
        <v>31</v>
      </c>
      <c r="D10" s="16" t="s">
        <v>32</v>
      </c>
      <c r="E10" s="17" t="s">
        <v>33</v>
      </c>
      <c r="F10" s="18" t="s">
        <v>79</v>
      </c>
      <c r="G10" s="19" t="s">
        <v>80</v>
      </c>
      <c r="H10" s="20" t="s">
        <v>66</v>
      </c>
      <c r="I10" s="20" t="s">
        <v>81</v>
      </c>
      <c r="J10" s="21" t="s">
        <v>82</v>
      </c>
      <c r="K10" s="22">
        <v>1</v>
      </c>
      <c r="L10" s="23" t="s">
        <v>38</v>
      </c>
      <c r="M10" s="24">
        <v>180</v>
      </c>
      <c r="N10" s="24">
        <f t="shared" si="1"/>
        <v>216</v>
      </c>
      <c r="O10" s="37"/>
      <c r="P10" s="25">
        <f t="shared" si="2"/>
        <v>0</v>
      </c>
      <c r="Q10" s="43"/>
      <c r="R10" s="35" t="s">
        <v>83</v>
      </c>
      <c r="S10" s="35" t="s">
        <v>62</v>
      </c>
      <c r="T10" s="37"/>
      <c r="U10" s="44"/>
      <c r="V10" s="25"/>
      <c r="W10" s="25">
        <v>20</v>
      </c>
      <c r="X10" s="44"/>
      <c r="Y10" s="39">
        <v>10</v>
      </c>
      <c r="Z10" s="40">
        <v>100</v>
      </c>
      <c r="AA10" s="45"/>
      <c r="AB10" s="45"/>
      <c r="AC10" s="33">
        <f t="shared" si="3"/>
        <v>130</v>
      </c>
      <c r="AD10" s="42">
        <f t="shared" si="0"/>
        <v>23400</v>
      </c>
    </row>
    <row r="11" spans="1:30" ht="46.5" customHeight="1">
      <c r="A11" s="14" t="s">
        <v>29</v>
      </c>
      <c r="B11" s="15" t="s">
        <v>30</v>
      </c>
      <c r="C11" s="16" t="s">
        <v>31</v>
      </c>
      <c r="D11" s="16" t="s">
        <v>32</v>
      </c>
      <c r="E11" s="17" t="s">
        <v>33</v>
      </c>
      <c r="F11" s="18" t="s">
        <v>84</v>
      </c>
      <c r="G11" s="19" t="s">
        <v>85</v>
      </c>
      <c r="H11" s="20" t="s">
        <v>66</v>
      </c>
      <c r="I11" s="20" t="s">
        <v>86</v>
      </c>
      <c r="J11" s="21" t="s">
        <v>87</v>
      </c>
      <c r="K11" s="22">
        <v>1</v>
      </c>
      <c r="L11" s="23" t="s">
        <v>38</v>
      </c>
      <c r="M11" s="24">
        <v>470</v>
      </c>
      <c r="N11" s="24">
        <f t="shared" si="1"/>
        <v>564</v>
      </c>
      <c r="O11" s="37"/>
      <c r="P11" s="25">
        <f t="shared" si="2"/>
        <v>0</v>
      </c>
      <c r="Q11" s="43"/>
      <c r="R11" s="35" t="s">
        <v>88</v>
      </c>
      <c r="S11" s="35" t="s">
        <v>68</v>
      </c>
      <c r="T11" s="37"/>
      <c r="U11" s="44"/>
      <c r="V11" s="25"/>
      <c r="W11" s="25">
        <v>10</v>
      </c>
      <c r="X11" s="44"/>
      <c r="Y11" s="39">
        <v>5</v>
      </c>
      <c r="Z11" s="40"/>
      <c r="AA11" s="45"/>
      <c r="AB11" s="45"/>
      <c r="AC11" s="33">
        <f t="shared" si="3"/>
        <v>15</v>
      </c>
      <c r="AD11" s="42">
        <f t="shared" si="0"/>
        <v>7050</v>
      </c>
    </row>
    <row r="12" spans="1:30" ht="20.100000000000001" customHeight="1">
      <c r="A12" s="14" t="s">
        <v>29</v>
      </c>
      <c r="B12" s="15" t="s">
        <v>30</v>
      </c>
      <c r="C12" s="16" t="s">
        <v>31</v>
      </c>
      <c r="D12" s="16" t="s">
        <v>32</v>
      </c>
      <c r="E12" s="17" t="s">
        <v>33</v>
      </c>
      <c r="F12" s="18" t="s">
        <v>89</v>
      </c>
      <c r="G12" s="19" t="s">
        <v>90</v>
      </c>
      <c r="H12" s="20" t="s">
        <v>66</v>
      </c>
      <c r="I12" s="20" t="s">
        <v>91</v>
      </c>
      <c r="J12" s="21" t="s">
        <v>92</v>
      </c>
      <c r="K12" s="22">
        <v>1</v>
      </c>
      <c r="L12" s="23" t="s">
        <v>38</v>
      </c>
      <c r="M12" s="24">
        <v>830</v>
      </c>
      <c r="N12" s="24">
        <f t="shared" si="1"/>
        <v>996</v>
      </c>
      <c r="O12" s="37"/>
      <c r="P12" s="25">
        <f t="shared" si="2"/>
        <v>0</v>
      </c>
      <c r="Q12" s="43"/>
      <c r="R12" s="35" t="s">
        <v>93</v>
      </c>
      <c r="S12" s="35" t="s">
        <v>94</v>
      </c>
      <c r="T12" s="37"/>
      <c r="U12" s="44"/>
      <c r="V12" s="25"/>
      <c r="W12" s="25">
        <v>10</v>
      </c>
      <c r="X12" s="44"/>
      <c r="Y12" s="53"/>
      <c r="Z12" s="40">
        <v>70</v>
      </c>
      <c r="AA12" s="45"/>
      <c r="AB12" s="45"/>
      <c r="AC12" s="33">
        <f t="shared" si="3"/>
        <v>80</v>
      </c>
      <c r="AD12" s="42">
        <f t="shared" si="0"/>
        <v>66400</v>
      </c>
    </row>
    <row r="13" spans="1:30" ht="20.100000000000001" hidden="1" customHeight="1">
      <c r="A13" s="54" t="s">
        <v>29</v>
      </c>
      <c r="B13" s="55" t="s">
        <v>30</v>
      </c>
      <c r="C13" s="16" t="s">
        <v>31</v>
      </c>
      <c r="D13" s="16" t="s">
        <v>32</v>
      </c>
      <c r="E13" s="56" t="s">
        <v>33</v>
      </c>
      <c r="F13" s="57" t="s">
        <v>95</v>
      </c>
      <c r="G13" s="58" t="s">
        <v>96</v>
      </c>
      <c r="H13" s="59" t="s">
        <v>66</v>
      </c>
      <c r="I13" s="59" t="s">
        <v>97</v>
      </c>
      <c r="J13" s="60" t="s">
        <v>98</v>
      </c>
      <c r="K13" s="61">
        <v>1</v>
      </c>
      <c r="L13" s="23" t="s">
        <v>38</v>
      </c>
      <c r="M13" s="24">
        <v>850</v>
      </c>
      <c r="N13" s="24">
        <f t="shared" si="1"/>
        <v>1020</v>
      </c>
      <c r="O13" s="37"/>
      <c r="P13" s="25">
        <f t="shared" si="2"/>
        <v>0</v>
      </c>
      <c r="Q13" s="44"/>
      <c r="R13" s="62" t="s">
        <v>99</v>
      </c>
      <c r="S13" s="35" t="s">
        <v>100</v>
      </c>
      <c r="T13" s="37"/>
      <c r="U13" s="44"/>
      <c r="V13" s="25"/>
      <c r="W13" s="25"/>
      <c r="X13" s="44"/>
      <c r="Y13" s="53"/>
      <c r="Z13" s="40"/>
      <c r="AA13" s="45"/>
      <c r="AB13" s="45"/>
      <c r="AC13" s="33">
        <f t="shared" si="3"/>
        <v>0</v>
      </c>
      <c r="AD13" s="12"/>
    </row>
    <row r="14" spans="1:30" ht="20.100000000000001" customHeight="1">
      <c r="A14" s="14" t="s">
        <v>29</v>
      </c>
      <c r="B14" s="15" t="s">
        <v>30</v>
      </c>
      <c r="C14" s="16" t="s">
        <v>31</v>
      </c>
      <c r="D14" s="16" t="s">
        <v>32</v>
      </c>
      <c r="E14" s="17" t="s">
        <v>33</v>
      </c>
      <c r="F14" s="18" t="s">
        <v>101</v>
      </c>
      <c r="G14" s="19" t="s">
        <v>102</v>
      </c>
      <c r="H14" s="20" t="s">
        <v>66</v>
      </c>
      <c r="I14" s="20" t="s">
        <v>103</v>
      </c>
      <c r="J14" s="21" t="s">
        <v>104</v>
      </c>
      <c r="K14" s="22">
        <v>1</v>
      </c>
      <c r="L14" s="23" t="s">
        <v>38</v>
      </c>
      <c r="M14" s="24">
        <v>820</v>
      </c>
      <c r="N14" s="24">
        <f t="shared" si="1"/>
        <v>984</v>
      </c>
      <c r="O14" s="37">
        <v>10</v>
      </c>
      <c r="P14" s="25">
        <f t="shared" si="2"/>
        <v>9840</v>
      </c>
      <c r="Q14" s="43"/>
      <c r="R14" s="35" t="s">
        <v>105</v>
      </c>
      <c r="S14" s="35" t="s">
        <v>106</v>
      </c>
      <c r="T14" s="37">
        <v>10</v>
      </c>
      <c r="U14" s="44"/>
      <c r="V14" s="25"/>
      <c r="W14" s="25"/>
      <c r="X14" s="44"/>
      <c r="Y14" s="39">
        <v>70</v>
      </c>
      <c r="Z14" s="40">
        <v>150</v>
      </c>
      <c r="AA14" s="45"/>
      <c r="AB14" s="46">
        <v>4</v>
      </c>
      <c r="AC14" s="33">
        <f t="shared" si="3"/>
        <v>234</v>
      </c>
      <c r="AD14" s="42">
        <f t="shared" ref="AD14:AD36" si="4">M14*AC14</f>
        <v>191880</v>
      </c>
    </row>
    <row r="15" spans="1:30" ht="20.100000000000001" customHeight="1">
      <c r="A15" s="14" t="s">
        <v>29</v>
      </c>
      <c r="B15" s="15" t="s">
        <v>30</v>
      </c>
      <c r="C15" s="16" t="s">
        <v>31</v>
      </c>
      <c r="D15" s="16" t="s">
        <v>32</v>
      </c>
      <c r="E15" s="17" t="s">
        <v>33</v>
      </c>
      <c r="F15" s="18" t="s">
        <v>107</v>
      </c>
      <c r="G15" s="19" t="s">
        <v>108</v>
      </c>
      <c r="H15" s="20" t="s">
        <v>66</v>
      </c>
      <c r="I15" s="20" t="s">
        <v>109</v>
      </c>
      <c r="J15" s="21" t="s">
        <v>110</v>
      </c>
      <c r="K15" s="22">
        <v>1</v>
      </c>
      <c r="L15" s="23" t="s">
        <v>38</v>
      </c>
      <c r="M15" s="24">
        <v>850</v>
      </c>
      <c r="N15" s="24">
        <f t="shared" si="1"/>
        <v>1020</v>
      </c>
      <c r="O15" s="37"/>
      <c r="P15" s="25">
        <f t="shared" si="2"/>
        <v>0</v>
      </c>
      <c r="Q15" s="43"/>
      <c r="R15" s="35" t="s">
        <v>111</v>
      </c>
      <c r="S15" s="35" t="s">
        <v>112</v>
      </c>
      <c r="T15" s="37"/>
      <c r="U15" s="44"/>
      <c r="V15" s="25"/>
      <c r="W15" s="25"/>
      <c r="X15" s="44"/>
      <c r="Y15" s="39">
        <v>35</v>
      </c>
      <c r="Z15" s="40">
        <v>50</v>
      </c>
      <c r="AA15" s="45"/>
      <c r="AB15" s="45"/>
      <c r="AC15" s="33">
        <f t="shared" si="3"/>
        <v>85</v>
      </c>
      <c r="AD15" s="42">
        <f t="shared" si="4"/>
        <v>72250</v>
      </c>
    </row>
    <row r="16" spans="1:30" ht="20.100000000000001" customHeight="1">
      <c r="A16" s="14" t="s">
        <v>29</v>
      </c>
      <c r="B16" s="15" t="s">
        <v>30</v>
      </c>
      <c r="C16" s="16" t="s">
        <v>31</v>
      </c>
      <c r="D16" s="16" t="s">
        <v>32</v>
      </c>
      <c r="E16" s="17" t="s">
        <v>33</v>
      </c>
      <c r="F16" s="18" t="s">
        <v>113</v>
      </c>
      <c r="G16" s="19" t="s">
        <v>114</v>
      </c>
      <c r="H16" s="20" t="s">
        <v>66</v>
      </c>
      <c r="I16" s="20" t="s">
        <v>115</v>
      </c>
      <c r="J16" s="21" t="s">
        <v>116</v>
      </c>
      <c r="K16" s="22">
        <v>1</v>
      </c>
      <c r="L16" s="23" t="s">
        <v>38</v>
      </c>
      <c r="M16" s="24">
        <v>850</v>
      </c>
      <c r="N16" s="24">
        <f t="shared" si="1"/>
        <v>1020</v>
      </c>
      <c r="O16" s="37"/>
      <c r="P16" s="25">
        <f t="shared" si="2"/>
        <v>0</v>
      </c>
      <c r="Q16" s="43"/>
      <c r="R16" s="35" t="s">
        <v>117</v>
      </c>
      <c r="S16" s="35" t="s">
        <v>118</v>
      </c>
      <c r="T16" s="37"/>
      <c r="U16" s="44"/>
      <c r="V16" s="25"/>
      <c r="W16" s="25"/>
      <c r="X16" s="44"/>
      <c r="Y16" s="39">
        <v>35</v>
      </c>
      <c r="Z16" s="40">
        <v>40</v>
      </c>
      <c r="AA16" s="45"/>
      <c r="AB16" s="45"/>
      <c r="AC16" s="33">
        <f t="shared" si="3"/>
        <v>75</v>
      </c>
      <c r="AD16" s="42">
        <f t="shared" si="4"/>
        <v>63750</v>
      </c>
    </row>
    <row r="17" spans="1:30" ht="20.100000000000001" customHeight="1">
      <c r="A17" s="14" t="s">
        <v>29</v>
      </c>
      <c r="B17" s="15" t="s">
        <v>30</v>
      </c>
      <c r="C17" s="16" t="s">
        <v>31</v>
      </c>
      <c r="D17" s="16" t="s">
        <v>32</v>
      </c>
      <c r="E17" s="17" t="s">
        <v>33</v>
      </c>
      <c r="F17" s="18" t="s">
        <v>119</v>
      </c>
      <c r="G17" s="19" t="s">
        <v>120</v>
      </c>
      <c r="H17" s="20" t="s">
        <v>66</v>
      </c>
      <c r="I17" s="20" t="s">
        <v>121</v>
      </c>
      <c r="J17" s="21" t="s">
        <v>122</v>
      </c>
      <c r="K17" s="22">
        <v>1</v>
      </c>
      <c r="L17" s="23" t="s">
        <v>38</v>
      </c>
      <c r="M17" s="24">
        <v>750</v>
      </c>
      <c r="N17" s="24">
        <f t="shared" si="1"/>
        <v>900</v>
      </c>
      <c r="O17" s="37"/>
      <c r="P17" s="25">
        <f t="shared" si="2"/>
        <v>0</v>
      </c>
      <c r="Q17" s="43"/>
      <c r="R17" s="35" t="s">
        <v>123</v>
      </c>
      <c r="S17" s="35" t="s">
        <v>124</v>
      </c>
      <c r="T17" s="37"/>
      <c r="U17" s="44"/>
      <c r="V17" s="25"/>
      <c r="W17" s="25"/>
      <c r="X17" s="44"/>
      <c r="Y17" s="53"/>
      <c r="Z17" s="40">
        <v>70</v>
      </c>
      <c r="AA17" s="45"/>
      <c r="AB17" s="46">
        <v>3</v>
      </c>
      <c r="AC17" s="33">
        <f t="shared" si="3"/>
        <v>73</v>
      </c>
      <c r="AD17" s="42">
        <f t="shared" si="4"/>
        <v>54750</v>
      </c>
    </row>
    <row r="18" spans="1:30" ht="20.100000000000001" customHeight="1">
      <c r="A18" s="14" t="s">
        <v>29</v>
      </c>
      <c r="B18" s="15" t="s">
        <v>30</v>
      </c>
      <c r="C18" s="16" t="s">
        <v>31</v>
      </c>
      <c r="D18" s="16" t="s">
        <v>32</v>
      </c>
      <c r="E18" s="17" t="s">
        <v>33</v>
      </c>
      <c r="F18" s="18" t="s">
        <v>125</v>
      </c>
      <c r="G18" s="19" t="s">
        <v>126</v>
      </c>
      <c r="H18" s="20" t="s">
        <v>66</v>
      </c>
      <c r="I18" s="20" t="s">
        <v>127</v>
      </c>
      <c r="J18" s="21" t="s">
        <v>128</v>
      </c>
      <c r="K18" s="22">
        <v>1</v>
      </c>
      <c r="L18" s="23" t="s">
        <v>38</v>
      </c>
      <c r="M18" s="24">
        <v>780</v>
      </c>
      <c r="N18" s="24">
        <f t="shared" si="1"/>
        <v>936</v>
      </c>
      <c r="O18" s="37"/>
      <c r="P18" s="25">
        <f t="shared" si="2"/>
        <v>0</v>
      </c>
      <c r="Q18" s="43"/>
      <c r="R18" s="35" t="s">
        <v>129</v>
      </c>
      <c r="S18" s="35" t="s">
        <v>130</v>
      </c>
      <c r="T18" s="37"/>
      <c r="U18" s="44"/>
      <c r="V18" s="25"/>
      <c r="W18" s="25"/>
      <c r="X18" s="44"/>
      <c r="Y18" s="53"/>
      <c r="Z18" s="40">
        <v>20</v>
      </c>
      <c r="AA18" s="45"/>
      <c r="AB18" s="46">
        <v>3</v>
      </c>
      <c r="AC18" s="33">
        <f t="shared" si="3"/>
        <v>23</v>
      </c>
      <c r="AD18" s="42">
        <f t="shared" si="4"/>
        <v>17940</v>
      </c>
    </row>
    <row r="19" spans="1:30" ht="20.100000000000001" customHeight="1">
      <c r="A19" s="14" t="s">
        <v>29</v>
      </c>
      <c r="B19" s="15" t="s">
        <v>30</v>
      </c>
      <c r="C19" s="16" t="s">
        <v>31</v>
      </c>
      <c r="D19" s="16" t="s">
        <v>32</v>
      </c>
      <c r="E19" s="17" t="s">
        <v>33</v>
      </c>
      <c r="F19" s="18" t="s">
        <v>131</v>
      </c>
      <c r="G19" s="19" t="s">
        <v>132</v>
      </c>
      <c r="H19" s="20" t="s">
        <v>66</v>
      </c>
      <c r="I19" s="20" t="s">
        <v>133</v>
      </c>
      <c r="J19" s="21" t="s">
        <v>134</v>
      </c>
      <c r="K19" s="22">
        <v>1</v>
      </c>
      <c r="L19" s="23" t="s">
        <v>38</v>
      </c>
      <c r="M19" s="24">
        <v>600</v>
      </c>
      <c r="N19" s="24">
        <f t="shared" si="1"/>
        <v>720</v>
      </c>
      <c r="O19" s="37"/>
      <c r="P19" s="25">
        <f t="shared" si="2"/>
        <v>0</v>
      </c>
      <c r="Q19" s="43"/>
      <c r="R19" s="35" t="s">
        <v>135</v>
      </c>
      <c r="S19" s="35" t="s">
        <v>136</v>
      </c>
      <c r="T19" s="37"/>
      <c r="U19" s="44"/>
      <c r="V19" s="25"/>
      <c r="W19" s="25"/>
      <c r="X19" s="44"/>
      <c r="Y19" s="53"/>
      <c r="Z19" s="40">
        <v>30</v>
      </c>
      <c r="AA19" s="45"/>
      <c r="AB19" s="45"/>
      <c r="AC19" s="33">
        <f t="shared" si="3"/>
        <v>30</v>
      </c>
      <c r="AD19" s="42">
        <f t="shared" si="4"/>
        <v>18000</v>
      </c>
    </row>
    <row r="20" spans="1:30" ht="20.100000000000001" customHeight="1">
      <c r="A20" s="14" t="s">
        <v>29</v>
      </c>
      <c r="B20" s="15" t="s">
        <v>30</v>
      </c>
      <c r="C20" s="16" t="s">
        <v>31</v>
      </c>
      <c r="D20" s="16" t="s">
        <v>32</v>
      </c>
      <c r="E20" s="17" t="s">
        <v>33</v>
      </c>
      <c r="F20" s="18" t="s">
        <v>137</v>
      </c>
      <c r="G20" s="19" t="s">
        <v>138</v>
      </c>
      <c r="H20" s="20" t="s">
        <v>66</v>
      </c>
      <c r="I20" s="20" t="s">
        <v>139</v>
      </c>
      <c r="J20" s="21" t="s">
        <v>140</v>
      </c>
      <c r="K20" s="22">
        <v>1</v>
      </c>
      <c r="L20" s="23" t="s">
        <v>38</v>
      </c>
      <c r="M20" s="24">
        <v>750</v>
      </c>
      <c r="N20" s="24">
        <f t="shared" si="1"/>
        <v>900</v>
      </c>
      <c r="O20" s="37"/>
      <c r="P20" s="25">
        <f t="shared" si="2"/>
        <v>0</v>
      </c>
      <c r="Q20" s="43"/>
      <c r="R20" s="35" t="s">
        <v>141</v>
      </c>
      <c r="S20" s="35" t="s">
        <v>142</v>
      </c>
      <c r="T20" s="37"/>
      <c r="U20" s="44"/>
      <c r="V20" s="25"/>
      <c r="W20" s="25"/>
      <c r="X20" s="44"/>
      <c r="Y20" s="39">
        <v>4</v>
      </c>
      <c r="Z20" s="40">
        <v>40</v>
      </c>
      <c r="AA20" s="45"/>
      <c r="AB20" s="46">
        <v>2</v>
      </c>
      <c r="AC20" s="33">
        <f t="shared" si="3"/>
        <v>46</v>
      </c>
      <c r="AD20" s="42">
        <f t="shared" si="4"/>
        <v>34500</v>
      </c>
    </row>
    <row r="21" spans="1:30" ht="20.100000000000001" customHeight="1">
      <c r="A21" s="14" t="s">
        <v>29</v>
      </c>
      <c r="B21" s="15" t="s">
        <v>30</v>
      </c>
      <c r="C21" s="16" t="s">
        <v>31</v>
      </c>
      <c r="D21" s="16" t="s">
        <v>32</v>
      </c>
      <c r="E21" s="17" t="s">
        <v>33</v>
      </c>
      <c r="F21" s="18" t="s">
        <v>143</v>
      </c>
      <c r="G21" s="19" t="s">
        <v>144</v>
      </c>
      <c r="H21" s="20" t="s">
        <v>66</v>
      </c>
      <c r="I21" s="20" t="s">
        <v>145</v>
      </c>
      <c r="J21" s="21" t="s">
        <v>146</v>
      </c>
      <c r="K21" s="22">
        <v>1</v>
      </c>
      <c r="L21" s="23" t="s">
        <v>38</v>
      </c>
      <c r="M21" s="24">
        <v>750</v>
      </c>
      <c r="N21" s="24">
        <f t="shared" si="1"/>
        <v>900</v>
      </c>
      <c r="O21" s="37">
        <v>10</v>
      </c>
      <c r="P21" s="25">
        <f t="shared" si="2"/>
        <v>9000</v>
      </c>
      <c r="Q21" s="43"/>
      <c r="R21" s="35" t="s">
        <v>147</v>
      </c>
      <c r="S21" s="35" t="s">
        <v>148</v>
      </c>
      <c r="T21" s="37">
        <v>10</v>
      </c>
      <c r="U21" s="44"/>
      <c r="V21" s="25"/>
      <c r="W21" s="25"/>
      <c r="X21" s="44"/>
      <c r="Y21" s="39">
        <v>10</v>
      </c>
      <c r="Z21" s="40">
        <v>40</v>
      </c>
      <c r="AA21" s="45"/>
      <c r="AB21" s="46">
        <v>2</v>
      </c>
      <c r="AC21" s="33">
        <f t="shared" si="3"/>
        <v>62</v>
      </c>
      <c r="AD21" s="42">
        <f t="shared" si="4"/>
        <v>46500</v>
      </c>
    </row>
    <row r="22" spans="1:30" ht="20.100000000000001" customHeight="1">
      <c r="A22" s="14" t="s">
        <v>29</v>
      </c>
      <c r="B22" s="15" t="s">
        <v>30</v>
      </c>
      <c r="C22" s="16" t="s">
        <v>31</v>
      </c>
      <c r="D22" s="16" t="s">
        <v>32</v>
      </c>
      <c r="E22" s="17" t="s">
        <v>33</v>
      </c>
      <c r="F22" s="18" t="s">
        <v>149</v>
      </c>
      <c r="G22" s="19" t="s">
        <v>150</v>
      </c>
      <c r="H22" s="20" t="s">
        <v>66</v>
      </c>
      <c r="I22" s="20" t="s">
        <v>151</v>
      </c>
      <c r="J22" s="21" t="s">
        <v>152</v>
      </c>
      <c r="K22" s="22">
        <v>1</v>
      </c>
      <c r="L22" s="23" t="s">
        <v>38</v>
      </c>
      <c r="M22" s="24">
        <v>925</v>
      </c>
      <c r="N22" s="24">
        <f t="shared" si="1"/>
        <v>1110</v>
      </c>
      <c r="O22" s="37"/>
      <c r="P22" s="25">
        <f t="shared" si="2"/>
        <v>0</v>
      </c>
      <c r="Q22" s="43"/>
      <c r="R22" s="35" t="s">
        <v>153</v>
      </c>
      <c r="S22" s="35" t="s">
        <v>154</v>
      </c>
      <c r="T22" s="37"/>
      <c r="U22" s="44"/>
      <c r="V22" s="25"/>
      <c r="W22" s="25"/>
      <c r="X22" s="44"/>
      <c r="Y22" s="39">
        <v>10</v>
      </c>
      <c r="Z22" s="40">
        <v>40</v>
      </c>
      <c r="AA22" s="45"/>
      <c r="AB22" s="45"/>
      <c r="AC22" s="33">
        <f t="shared" si="3"/>
        <v>50</v>
      </c>
      <c r="AD22" s="42">
        <f t="shared" si="4"/>
        <v>46250</v>
      </c>
    </row>
    <row r="23" spans="1:30" ht="20.100000000000001" customHeight="1">
      <c r="A23" s="14" t="s">
        <v>29</v>
      </c>
      <c r="B23" s="15" t="s">
        <v>30</v>
      </c>
      <c r="C23" s="16" t="s">
        <v>31</v>
      </c>
      <c r="D23" s="16" t="s">
        <v>32</v>
      </c>
      <c r="E23" s="17" t="s">
        <v>33</v>
      </c>
      <c r="F23" s="18" t="s">
        <v>155</v>
      </c>
      <c r="G23" s="19" t="s">
        <v>156</v>
      </c>
      <c r="H23" s="20" t="s">
        <v>66</v>
      </c>
      <c r="I23" s="20" t="s">
        <v>157</v>
      </c>
      <c r="J23" s="21" t="s">
        <v>158</v>
      </c>
      <c r="K23" s="22">
        <v>1</v>
      </c>
      <c r="L23" s="23" t="s">
        <v>38</v>
      </c>
      <c r="M23" s="24">
        <v>880</v>
      </c>
      <c r="N23" s="24">
        <f t="shared" si="1"/>
        <v>1056</v>
      </c>
      <c r="O23" s="37"/>
      <c r="P23" s="25">
        <f t="shared" si="2"/>
        <v>0</v>
      </c>
      <c r="Q23" s="43"/>
      <c r="R23" s="35" t="s">
        <v>159</v>
      </c>
      <c r="S23" s="35" t="s">
        <v>160</v>
      </c>
      <c r="T23" s="37"/>
      <c r="U23" s="44"/>
      <c r="V23" s="25"/>
      <c r="W23" s="25"/>
      <c r="X23" s="44"/>
      <c r="Y23" s="53"/>
      <c r="Z23" s="40">
        <v>40</v>
      </c>
      <c r="AA23" s="45"/>
      <c r="AB23" s="46">
        <v>6</v>
      </c>
      <c r="AC23" s="33">
        <f t="shared" si="3"/>
        <v>46</v>
      </c>
      <c r="AD23" s="42">
        <f t="shared" si="4"/>
        <v>40480</v>
      </c>
    </row>
    <row r="24" spans="1:30" ht="20.100000000000001" customHeight="1">
      <c r="A24" s="14" t="s">
        <v>29</v>
      </c>
      <c r="B24" s="15" t="s">
        <v>30</v>
      </c>
      <c r="C24" s="16" t="s">
        <v>31</v>
      </c>
      <c r="D24" s="16" t="s">
        <v>32</v>
      </c>
      <c r="E24" s="17" t="s">
        <v>33</v>
      </c>
      <c r="F24" s="18" t="s">
        <v>161</v>
      </c>
      <c r="G24" s="19" t="s">
        <v>162</v>
      </c>
      <c r="H24" s="20" t="s">
        <v>66</v>
      </c>
      <c r="I24" s="20" t="s">
        <v>163</v>
      </c>
      <c r="J24" s="21" t="s">
        <v>164</v>
      </c>
      <c r="K24" s="22">
        <v>1</v>
      </c>
      <c r="L24" s="23" t="s">
        <v>38</v>
      </c>
      <c r="M24" s="24">
        <v>580</v>
      </c>
      <c r="N24" s="24">
        <f t="shared" si="1"/>
        <v>696</v>
      </c>
      <c r="O24" s="37"/>
      <c r="P24" s="25">
        <f t="shared" si="2"/>
        <v>0</v>
      </c>
      <c r="Q24" s="43"/>
      <c r="R24" s="35" t="s">
        <v>165</v>
      </c>
      <c r="S24" s="35" t="s">
        <v>166</v>
      </c>
      <c r="T24" s="37"/>
      <c r="U24" s="44"/>
      <c r="V24" s="25"/>
      <c r="W24" s="25"/>
      <c r="X24" s="44"/>
      <c r="Y24" s="53"/>
      <c r="Z24" s="40">
        <v>30</v>
      </c>
      <c r="AA24" s="45"/>
      <c r="AB24" s="45"/>
      <c r="AC24" s="33">
        <f t="shared" si="3"/>
        <v>30</v>
      </c>
      <c r="AD24" s="42">
        <f t="shared" si="4"/>
        <v>17400</v>
      </c>
    </row>
    <row r="25" spans="1:30" ht="20.100000000000001" customHeight="1">
      <c r="A25" s="14" t="s">
        <v>29</v>
      </c>
      <c r="B25" s="15" t="s">
        <v>30</v>
      </c>
      <c r="C25" s="16" t="s">
        <v>31</v>
      </c>
      <c r="D25" s="16" t="s">
        <v>32</v>
      </c>
      <c r="E25" s="17" t="s">
        <v>33</v>
      </c>
      <c r="F25" s="18" t="s">
        <v>167</v>
      </c>
      <c r="G25" s="19" t="s">
        <v>168</v>
      </c>
      <c r="H25" s="20" t="s">
        <v>66</v>
      </c>
      <c r="I25" s="20" t="s">
        <v>169</v>
      </c>
      <c r="J25" s="21" t="s">
        <v>170</v>
      </c>
      <c r="K25" s="22">
        <v>1</v>
      </c>
      <c r="L25" s="23" t="s">
        <v>38</v>
      </c>
      <c r="M25" s="24">
        <v>650</v>
      </c>
      <c r="N25" s="24">
        <f t="shared" si="1"/>
        <v>780</v>
      </c>
      <c r="O25" s="37"/>
      <c r="P25" s="25">
        <f t="shared" si="2"/>
        <v>0</v>
      </c>
      <c r="Q25" s="43"/>
      <c r="R25" s="35" t="s">
        <v>171</v>
      </c>
      <c r="S25" s="35" t="s">
        <v>172</v>
      </c>
      <c r="T25" s="37"/>
      <c r="U25" s="44"/>
      <c r="V25" s="25"/>
      <c r="W25" s="25"/>
      <c r="X25" s="44"/>
      <c r="Y25" s="53"/>
      <c r="Z25" s="40">
        <v>20</v>
      </c>
      <c r="AA25" s="45"/>
      <c r="AB25" s="46">
        <v>2</v>
      </c>
      <c r="AC25" s="33">
        <f t="shared" si="3"/>
        <v>22</v>
      </c>
      <c r="AD25" s="42">
        <f t="shared" si="4"/>
        <v>14300</v>
      </c>
    </row>
    <row r="26" spans="1:30" ht="20.100000000000001" customHeight="1">
      <c r="A26" s="14" t="s">
        <v>29</v>
      </c>
      <c r="B26" s="15" t="s">
        <v>30</v>
      </c>
      <c r="C26" s="16" t="s">
        <v>31</v>
      </c>
      <c r="D26" s="16" t="s">
        <v>32</v>
      </c>
      <c r="E26" s="17" t="s">
        <v>33</v>
      </c>
      <c r="F26" s="18" t="s">
        <v>173</v>
      </c>
      <c r="G26" s="19" t="s">
        <v>174</v>
      </c>
      <c r="H26" s="20" t="s">
        <v>66</v>
      </c>
      <c r="I26" s="20" t="s">
        <v>175</v>
      </c>
      <c r="J26" s="21" t="s">
        <v>176</v>
      </c>
      <c r="K26" s="22">
        <v>1</v>
      </c>
      <c r="L26" s="23" t="s">
        <v>38</v>
      </c>
      <c r="M26" s="24">
        <v>840</v>
      </c>
      <c r="N26" s="24">
        <f t="shared" si="1"/>
        <v>1008</v>
      </c>
      <c r="O26" s="37">
        <v>5</v>
      </c>
      <c r="P26" s="25">
        <f t="shared" si="2"/>
        <v>5040</v>
      </c>
      <c r="Q26" s="43"/>
      <c r="R26" s="35" t="s">
        <v>177</v>
      </c>
      <c r="S26" s="35" t="s">
        <v>178</v>
      </c>
      <c r="T26" s="37">
        <v>5</v>
      </c>
      <c r="U26" s="44"/>
      <c r="V26" s="25"/>
      <c r="W26" s="25"/>
      <c r="X26" s="44"/>
      <c r="Y26" s="53"/>
      <c r="Z26" s="40">
        <v>30</v>
      </c>
      <c r="AA26" s="45"/>
      <c r="AB26" s="46">
        <v>4</v>
      </c>
      <c r="AC26" s="33">
        <f t="shared" si="3"/>
        <v>39</v>
      </c>
      <c r="AD26" s="42">
        <f t="shared" si="4"/>
        <v>32760</v>
      </c>
    </row>
    <row r="27" spans="1:30" ht="20.100000000000001" customHeight="1">
      <c r="A27" s="14" t="s">
        <v>29</v>
      </c>
      <c r="B27" s="15" t="s">
        <v>30</v>
      </c>
      <c r="C27" s="16" t="s">
        <v>31</v>
      </c>
      <c r="D27" s="16" t="s">
        <v>32</v>
      </c>
      <c r="E27" s="17" t="s">
        <v>33</v>
      </c>
      <c r="F27" s="18" t="s">
        <v>179</v>
      </c>
      <c r="G27" s="19" t="s">
        <v>180</v>
      </c>
      <c r="H27" s="20" t="s">
        <v>66</v>
      </c>
      <c r="I27" s="20" t="s">
        <v>181</v>
      </c>
      <c r="J27" s="21" t="s">
        <v>182</v>
      </c>
      <c r="K27" s="22">
        <v>1</v>
      </c>
      <c r="L27" s="23" t="s">
        <v>38</v>
      </c>
      <c r="M27" s="24">
        <v>350</v>
      </c>
      <c r="N27" s="24">
        <f t="shared" si="1"/>
        <v>420</v>
      </c>
      <c r="O27" s="37"/>
      <c r="P27" s="25">
        <f t="shared" si="2"/>
        <v>0</v>
      </c>
      <c r="Q27" s="43"/>
      <c r="R27" s="35" t="s">
        <v>183</v>
      </c>
      <c r="S27" s="35" t="s">
        <v>184</v>
      </c>
      <c r="T27" s="37"/>
      <c r="U27" s="44"/>
      <c r="V27" s="25"/>
      <c r="W27" s="25"/>
      <c r="X27" s="44"/>
      <c r="Y27" s="53"/>
      <c r="Z27" s="40">
        <v>40</v>
      </c>
      <c r="AA27" s="45"/>
      <c r="AB27" s="45"/>
      <c r="AC27" s="33">
        <f t="shared" si="3"/>
        <v>40</v>
      </c>
      <c r="AD27" s="42">
        <f t="shared" si="4"/>
        <v>14000</v>
      </c>
    </row>
    <row r="28" spans="1:30" ht="20.100000000000001" customHeight="1">
      <c r="A28" s="14" t="s">
        <v>29</v>
      </c>
      <c r="B28" s="15" t="s">
        <v>30</v>
      </c>
      <c r="C28" s="16" t="s">
        <v>31</v>
      </c>
      <c r="D28" s="16" t="s">
        <v>32</v>
      </c>
      <c r="E28" s="17" t="s">
        <v>33</v>
      </c>
      <c r="F28" s="18" t="s">
        <v>185</v>
      </c>
      <c r="G28" s="19" t="s">
        <v>186</v>
      </c>
      <c r="H28" s="20" t="s">
        <v>66</v>
      </c>
      <c r="I28" s="20" t="s">
        <v>187</v>
      </c>
      <c r="J28" s="21" t="s">
        <v>188</v>
      </c>
      <c r="K28" s="22">
        <v>1</v>
      </c>
      <c r="L28" s="23" t="s">
        <v>38</v>
      </c>
      <c r="M28" s="24">
        <v>350</v>
      </c>
      <c r="N28" s="24">
        <f t="shared" si="1"/>
        <v>420</v>
      </c>
      <c r="O28" s="37"/>
      <c r="P28" s="25">
        <f t="shared" si="2"/>
        <v>0</v>
      </c>
      <c r="Q28" s="43"/>
      <c r="R28" s="35" t="s">
        <v>189</v>
      </c>
      <c r="S28" s="35" t="s">
        <v>190</v>
      </c>
      <c r="T28" s="37"/>
      <c r="U28" s="44"/>
      <c r="V28" s="25"/>
      <c r="W28" s="25"/>
      <c r="X28" s="44"/>
      <c r="Y28" s="53"/>
      <c r="Z28" s="40">
        <v>15</v>
      </c>
      <c r="AA28" s="45"/>
      <c r="AB28" s="45"/>
      <c r="AC28" s="33">
        <f t="shared" si="3"/>
        <v>15</v>
      </c>
      <c r="AD28" s="42">
        <f t="shared" si="4"/>
        <v>5250</v>
      </c>
    </row>
    <row r="29" spans="1:30" ht="20.100000000000001" customHeight="1">
      <c r="A29" s="14" t="s">
        <v>29</v>
      </c>
      <c r="B29" s="15" t="s">
        <v>30</v>
      </c>
      <c r="C29" s="16" t="s">
        <v>31</v>
      </c>
      <c r="D29" s="16" t="s">
        <v>32</v>
      </c>
      <c r="E29" s="17" t="s">
        <v>33</v>
      </c>
      <c r="F29" s="18" t="s">
        <v>191</v>
      </c>
      <c r="G29" s="19" t="s">
        <v>192</v>
      </c>
      <c r="H29" s="20" t="s">
        <v>66</v>
      </c>
      <c r="I29" s="20" t="s">
        <v>193</v>
      </c>
      <c r="J29" s="21" t="s">
        <v>194</v>
      </c>
      <c r="K29" s="22">
        <v>1</v>
      </c>
      <c r="L29" s="23" t="s">
        <v>38</v>
      </c>
      <c r="M29" s="24">
        <v>350</v>
      </c>
      <c r="N29" s="24">
        <f t="shared" si="1"/>
        <v>420</v>
      </c>
      <c r="O29" s="37">
        <v>2</v>
      </c>
      <c r="P29" s="25">
        <f t="shared" si="2"/>
        <v>840</v>
      </c>
      <c r="Q29" s="43"/>
      <c r="R29" s="35" t="s">
        <v>195</v>
      </c>
      <c r="S29" s="35" t="s">
        <v>196</v>
      </c>
      <c r="T29" s="37">
        <v>2</v>
      </c>
      <c r="U29" s="44"/>
      <c r="V29" s="25"/>
      <c r="W29" s="25"/>
      <c r="X29" s="44"/>
      <c r="Y29" s="53"/>
      <c r="Z29" s="40">
        <v>15</v>
      </c>
      <c r="AA29" s="45"/>
      <c r="AB29" s="45"/>
      <c r="AC29" s="33">
        <f t="shared" si="3"/>
        <v>17</v>
      </c>
      <c r="AD29" s="42">
        <f t="shared" si="4"/>
        <v>5950</v>
      </c>
    </row>
    <row r="30" spans="1:30" ht="20.100000000000001" customHeight="1">
      <c r="A30" s="14" t="s">
        <v>29</v>
      </c>
      <c r="B30" s="15" t="s">
        <v>30</v>
      </c>
      <c r="C30" s="16" t="s">
        <v>31</v>
      </c>
      <c r="D30" s="16" t="s">
        <v>32</v>
      </c>
      <c r="E30" s="17" t="s">
        <v>33</v>
      </c>
      <c r="F30" s="18" t="s">
        <v>197</v>
      </c>
      <c r="G30" s="19" t="s">
        <v>198</v>
      </c>
      <c r="H30" s="20" t="s">
        <v>66</v>
      </c>
      <c r="I30" s="20" t="s">
        <v>199</v>
      </c>
      <c r="J30" s="21" t="s">
        <v>200</v>
      </c>
      <c r="K30" s="22">
        <v>1</v>
      </c>
      <c r="L30" s="23" t="s">
        <v>38</v>
      </c>
      <c r="M30" s="24">
        <v>0</v>
      </c>
      <c r="N30" s="24">
        <f t="shared" si="1"/>
        <v>0</v>
      </c>
      <c r="O30" s="37"/>
      <c r="P30" s="25">
        <f t="shared" si="2"/>
        <v>0</v>
      </c>
      <c r="Q30" s="43"/>
      <c r="R30" s="35" t="s">
        <v>201</v>
      </c>
      <c r="S30" s="35" t="s">
        <v>202</v>
      </c>
      <c r="T30" s="37"/>
      <c r="U30" s="44"/>
      <c r="V30" s="25"/>
      <c r="W30" s="25"/>
      <c r="X30" s="44"/>
      <c r="Y30" s="53"/>
      <c r="Z30" s="40">
        <v>6</v>
      </c>
      <c r="AA30" s="45"/>
      <c r="AB30" s="46">
        <v>1</v>
      </c>
      <c r="AC30" s="33">
        <f t="shared" si="3"/>
        <v>7</v>
      </c>
      <c r="AD30" s="42">
        <f t="shared" si="4"/>
        <v>0</v>
      </c>
    </row>
    <row r="31" spans="1:30" ht="48.75" customHeight="1">
      <c r="A31" s="14" t="s">
        <v>29</v>
      </c>
      <c r="B31" s="15" t="s">
        <v>30</v>
      </c>
      <c r="C31" s="16" t="s">
        <v>31</v>
      </c>
      <c r="D31" s="16" t="s">
        <v>32</v>
      </c>
      <c r="E31" s="17" t="s">
        <v>33</v>
      </c>
      <c r="F31" s="18" t="s">
        <v>203</v>
      </c>
      <c r="G31" s="19" t="s">
        <v>204</v>
      </c>
      <c r="H31" s="20" t="s">
        <v>205</v>
      </c>
      <c r="I31" s="20" t="s">
        <v>205</v>
      </c>
      <c r="J31" s="21" t="s">
        <v>206</v>
      </c>
      <c r="K31" s="22">
        <v>1</v>
      </c>
      <c r="L31" s="23" t="s">
        <v>38</v>
      </c>
      <c r="M31" s="24">
        <v>26</v>
      </c>
      <c r="N31" s="24">
        <f t="shared" si="1"/>
        <v>31.2</v>
      </c>
      <c r="O31" s="37">
        <v>300</v>
      </c>
      <c r="P31" s="25">
        <f t="shared" si="2"/>
        <v>9360</v>
      </c>
      <c r="Q31" s="43"/>
      <c r="R31" s="35" t="s">
        <v>207</v>
      </c>
      <c r="S31" s="35" t="s">
        <v>73</v>
      </c>
      <c r="T31" s="37">
        <v>300</v>
      </c>
      <c r="U31" s="44"/>
      <c r="V31" s="25"/>
      <c r="W31" s="25"/>
      <c r="X31" s="44"/>
      <c r="Y31" s="39">
        <v>500</v>
      </c>
      <c r="Z31" s="40">
        <v>200</v>
      </c>
      <c r="AA31" s="45"/>
      <c r="AB31" s="46">
        <v>20</v>
      </c>
      <c r="AC31" s="33">
        <f t="shared" si="3"/>
        <v>1020</v>
      </c>
      <c r="AD31" s="42">
        <f t="shared" si="4"/>
        <v>26520</v>
      </c>
    </row>
    <row r="32" spans="1:30" ht="20.100000000000001" customHeight="1">
      <c r="A32" s="14" t="s">
        <v>29</v>
      </c>
      <c r="B32" s="15" t="s">
        <v>30</v>
      </c>
      <c r="C32" s="16" t="s">
        <v>31</v>
      </c>
      <c r="D32" s="16" t="s">
        <v>32</v>
      </c>
      <c r="E32" s="17" t="s">
        <v>33</v>
      </c>
      <c r="F32" s="18" t="s">
        <v>208</v>
      </c>
      <c r="G32" s="19" t="s">
        <v>209</v>
      </c>
      <c r="H32" s="20" t="s">
        <v>205</v>
      </c>
      <c r="I32" s="20" t="s">
        <v>210</v>
      </c>
      <c r="J32" s="21" t="s">
        <v>211</v>
      </c>
      <c r="K32" s="22">
        <v>1</v>
      </c>
      <c r="L32" s="23" t="s">
        <v>38</v>
      </c>
      <c r="M32" s="24">
        <v>30</v>
      </c>
      <c r="N32" s="24">
        <f t="shared" si="1"/>
        <v>36</v>
      </c>
      <c r="O32" s="37">
        <v>50</v>
      </c>
      <c r="P32" s="25">
        <f t="shared" si="2"/>
        <v>1800</v>
      </c>
      <c r="Q32" s="43"/>
      <c r="R32" s="49" t="s">
        <v>212</v>
      </c>
      <c r="S32" s="35" t="s">
        <v>78</v>
      </c>
      <c r="T32" s="50">
        <v>50</v>
      </c>
      <c r="U32" s="51"/>
      <c r="V32" s="29">
        <v>20</v>
      </c>
      <c r="W32" s="29"/>
      <c r="X32" s="51"/>
      <c r="Y32" s="63"/>
      <c r="Z32" s="31">
        <v>20</v>
      </c>
      <c r="AA32" s="52"/>
      <c r="AB32" s="46">
        <v>20</v>
      </c>
      <c r="AC32" s="33">
        <f t="shared" si="3"/>
        <v>110</v>
      </c>
      <c r="AD32" s="34">
        <f t="shared" si="4"/>
        <v>3300</v>
      </c>
    </row>
    <row r="33" spans="1:30" ht="20.100000000000001" customHeight="1">
      <c r="A33" s="14" t="s">
        <v>29</v>
      </c>
      <c r="B33" s="15" t="s">
        <v>30</v>
      </c>
      <c r="C33" s="16" t="s">
        <v>31</v>
      </c>
      <c r="D33" s="16" t="s">
        <v>32</v>
      </c>
      <c r="E33" s="17" t="s">
        <v>33</v>
      </c>
      <c r="F33" s="18" t="s">
        <v>213</v>
      </c>
      <c r="G33" s="19" t="s">
        <v>214</v>
      </c>
      <c r="H33" s="20" t="s">
        <v>205</v>
      </c>
      <c r="I33" s="20" t="s">
        <v>215</v>
      </c>
      <c r="J33" s="21" t="s">
        <v>216</v>
      </c>
      <c r="K33" s="22">
        <v>1</v>
      </c>
      <c r="L33" s="23" t="s">
        <v>38</v>
      </c>
      <c r="M33" s="24">
        <v>40</v>
      </c>
      <c r="N33" s="24">
        <f t="shared" si="1"/>
        <v>48</v>
      </c>
      <c r="O33" s="37"/>
      <c r="P33" s="25">
        <f t="shared" si="2"/>
        <v>0</v>
      </c>
      <c r="Q33" s="43"/>
      <c r="R33" s="35" t="s">
        <v>217</v>
      </c>
      <c r="S33" s="35" t="s">
        <v>83</v>
      </c>
      <c r="T33" s="37"/>
      <c r="U33" s="44"/>
      <c r="V33" s="25">
        <v>5</v>
      </c>
      <c r="W33" s="25"/>
      <c r="X33" s="44"/>
      <c r="Y33" s="53"/>
      <c r="Z33" s="40">
        <v>20</v>
      </c>
      <c r="AA33" s="45"/>
      <c r="AB33" s="45"/>
      <c r="AC33" s="33">
        <f t="shared" si="3"/>
        <v>25</v>
      </c>
      <c r="AD33" s="42">
        <f t="shared" si="4"/>
        <v>1000</v>
      </c>
    </row>
    <row r="34" spans="1:30" ht="20.100000000000001" customHeight="1">
      <c r="A34" s="14" t="s">
        <v>29</v>
      </c>
      <c r="B34" s="15" t="s">
        <v>30</v>
      </c>
      <c r="C34" s="16" t="s">
        <v>31</v>
      </c>
      <c r="D34" s="16" t="s">
        <v>32</v>
      </c>
      <c r="E34" s="17" t="s">
        <v>33</v>
      </c>
      <c r="F34" s="18" t="s">
        <v>218</v>
      </c>
      <c r="G34" s="19" t="s">
        <v>219</v>
      </c>
      <c r="H34" s="20" t="s">
        <v>205</v>
      </c>
      <c r="I34" s="20" t="s">
        <v>220</v>
      </c>
      <c r="J34" s="21" t="s">
        <v>221</v>
      </c>
      <c r="K34" s="22">
        <v>1</v>
      </c>
      <c r="L34" s="23" t="s">
        <v>38</v>
      </c>
      <c r="M34" s="24">
        <v>45</v>
      </c>
      <c r="N34" s="24">
        <f t="shared" si="1"/>
        <v>54</v>
      </c>
      <c r="O34" s="37"/>
      <c r="P34" s="25">
        <f t="shared" si="2"/>
        <v>0</v>
      </c>
      <c r="Q34" s="43"/>
      <c r="R34" s="35" t="s">
        <v>222</v>
      </c>
      <c r="S34" s="35" t="s">
        <v>88</v>
      </c>
      <c r="T34" s="37"/>
      <c r="U34" s="44"/>
      <c r="V34" s="25"/>
      <c r="W34" s="25">
        <v>10</v>
      </c>
      <c r="X34" s="44"/>
      <c r="Y34" s="39">
        <v>30</v>
      </c>
      <c r="Z34" s="40">
        <v>20</v>
      </c>
      <c r="AA34" s="45"/>
      <c r="AB34" s="45"/>
      <c r="AC34" s="33">
        <f t="shared" si="3"/>
        <v>60</v>
      </c>
      <c r="AD34" s="42">
        <f t="shared" si="4"/>
        <v>2700</v>
      </c>
    </row>
    <row r="35" spans="1:30" ht="20.100000000000001" customHeight="1">
      <c r="A35" s="14" t="s">
        <v>29</v>
      </c>
      <c r="B35" s="15" t="s">
        <v>30</v>
      </c>
      <c r="C35" s="16" t="s">
        <v>31</v>
      </c>
      <c r="D35" s="16" t="s">
        <v>32</v>
      </c>
      <c r="E35" s="17" t="s">
        <v>33</v>
      </c>
      <c r="F35" s="18" t="s">
        <v>223</v>
      </c>
      <c r="G35" s="19" t="s">
        <v>224</v>
      </c>
      <c r="H35" s="20" t="s">
        <v>205</v>
      </c>
      <c r="I35" s="20" t="s">
        <v>225</v>
      </c>
      <c r="J35" s="21" t="s">
        <v>226</v>
      </c>
      <c r="K35" s="22">
        <v>1</v>
      </c>
      <c r="L35" s="23" t="s">
        <v>38</v>
      </c>
      <c r="M35" s="24">
        <v>45</v>
      </c>
      <c r="N35" s="24">
        <f t="shared" si="1"/>
        <v>54</v>
      </c>
      <c r="O35" s="37"/>
      <c r="P35" s="25">
        <f t="shared" si="2"/>
        <v>0</v>
      </c>
      <c r="Q35" s="43"/>
      <c r="R35" s="35" t="s">
        <v>227</v>
      </c>
      <c r="S35" s="35" t="s">
        <v>93</v>
      </c>
      <c r="T35" s="37"/>
      <c r="U35" s="44"/>
      <c r="V35" s="25"/>
      <c r="W35" s="25"/>
      <c r="X35" s="44"/>
      <c r="Y35" s="39">
        <v>100</v>
      </c>
      <c r="Z35" s="40">
        <v>20</v>
      </c>
      <c r="AA35" s="45"/>
      <c r="AB35" s="46">
        <v>10</v>
      </c>
      <c r="AC35" s="33">
        <f t="shared" si="3"/>
        <v>130</v>
      </c>
      <c r="AD35" s="42">
        <f t="shared" si="4"/>
        <v>5850</v>
      </c>
    </row>
    <row r="36" spans="1:30" ht="20.100000000000001" customHeight="1">
      <c r="A36" s="14" t="s">
        <v>29</v>
      </c>
      <c r="B36" s="15" t="s">
        <v>30</v>
      </c>
      <c r="C36" s="16" t="s">
        <v>31</v>
      </c>
      <c r="D36" s="16" t="s">
        <v>32</v>
      </c>
      <c r="E36" s="17" t="s">
        <v>33</v>
      </c>
      <c r="F36" s="18" t="s">
        <v>228</v>
      </c>
      <c r="G36" s="19" t="s">
        <v>229</v>
      </c>
      <c r="H36" s="20" t="s">
        <v>205</v>
      </c>
      <c r="I36" s="20" t="s">
        <v>230</v>
      </c>
      <c r="J36" s="21" t="s">
        <v>231</v>
      </c>
      <c r="K36" s="22">
        <v>1</v>
      </c>
      <c r="L36" s="23" t="s">
        <v>38</v>
      </c>
      <c r="M36" s="24">
        <v>240</v>
      </c>
      <c r="N36" s="24">
        <f t="shared" si="1"/>
        <v>288</v>
      </c>
      <c r="O36" s="37"/>
      <c r="P36" s="25">
        <f t="shared" si="2"/>
        <v>0</v>
      </c>
      <c r="Q36" s="43"/>
      <c r="R36" s="35" t="s">
        <v>232</v>
      </c>
      <c r="S36" s="35" t="s">
        <v>99</v>
      </c>
      <c r="T36" s="37"/>
      <c r="U36" s="44"/>
      <c r="V36" s="25">
        <v>2</v>
      </c>
      <c r="W36" s="25"/>
      <c r="X36" s="44"/>
      <c r="Y36" s="39">
        <v>45</v>
      </c>
      <c r="Z36" s="40">
        <v>40</v>
      </c>
      <c r="AA36" s="45"/>
      <c r="AB36" s="45"/>
      <c r="AC36" s="33">
        <f t="shared" si="3"/>
        <v>87</v>
      </c>
      <c r="AD36" s="42">
        <f t="shared" si="4"/>
        <v>20880</v>
      </c>
    </row>
    <row r="37" spans="1:30" ht="20.100000000000001" hidden="1" customHeight="1">
      <c r="A37" s="54" t="s">
        <v>29</v>
      </c>
      <c r="B37" s="55" t="s">
        <v>30</v>
      </c>
      <c r="C37" s="16" t="s">
        <v>31</v>
      </c>
      <c r="D37" s="16" t="s">
        <v>32</v>
      </c>
      <c r="E37" s="56" t="s">
        <v>33</v>
      </c>
      <c r="F37" s="57" t="s">
        <v>233</v>
      </c>
      <c r="G37" s="58" t="s">
        <v>234</v>
      </c>
      <c r="H37" s="59" t="s">
        <v>205</v>
      </c>
      <c r="I37" s="59" t="s">
        <v>235</v>
      </c>
      <c r="J37" s="60" t="s">
        <v>236</v>
      </c>
      <c r="K37" s="61">
        <v>1</v>
      </c>
      <c r="L37" s="23" t="s">
        <v>38</v>
      </c>
      <c r="M37" s="24">
        <v>420</v>
      </c>
      <c r="N37" s="24">
        <f t="shared" si="1"/>
        <v>504</v>
      </c>
      <c r="O37" s="37"/>
      <c r="P37" s="25">
        <f t="shared" si="2"/>
        <v>0</v>
      </c>
      <c r="Q37" s="44"/>
      <c r="R37" s="62" t="s">
        <v>237</v>
      </c>
      <c r="S37" s="35" t="s">
        <v>105</v>
      </c>
      <c r="T37" s="37"/>
      <c r="U37" s="44"/>
      <c r="V37" s="25"/>
      <c r="W37" s="25"/>
      <c r="X37" s="44"/>
      <c r="Y37" s="53"/>
      <c r="Z37" s="40"/>
      <c r="AA37" s="45"/>
      <c r="AB37" s="45"/>
      <c r="AC37" s="33">
        <f t="shared" si="3"/>
        <v>0</v>
      </c>
      <c r="AD37" s="12"/>
    </row>
    <row r="38" spans="1:30" ht="20.100000000000001" customHeight="1">
      <c r="A38" s="14" t="s">
        <v>29</v>
      </c>
      <c r="B38" s="15" t="s">
        <v>30</v>
      </c>
      <c r="C38" s="16" t="s">
        <v>31</v>
      </c>
      <c r="D38" s="16" t="s">
        <v>32</v>
      </c>
      <c r="E38" s="17" t="s">
        <v>33</v>
      </c>
      <c r="F38" s="18" t="s">
        <v>238</v>
      </c>
      <c r="G38" s="19" t="s">
        <v>239</v>
      </c>
      <c r="H38" s="20" t="s">
        <v>205</v>
      </c>
      <c r="I38" s="20" t="s">
        <v>240</v>
      </c>
      <c r="J38" s="21" t="s">
        <v>241</v>
      </c>
      <c r="K38" s="22">
        <v>1</v>
      </c>
      <c r="L38" s="23" t="s">
        <v>38</v>
      </c>
      <c r="M38" s="24">
        <v>110</v>
      </c>
      <c r="N38" s="24">
        <f t="shared" si="1"/>
        <v>132</v>
      </c>
      <c r="O38" s="37"/>
      <c r="P38" s="25">
        <f t="shared" si="2"/>
        <v>0</v>
      </c>
      <c r="Q38" s="43"/>
      <c r="R38" s="35" t="s">
        <v>242</v>
      </c>
      <c r="S38" s="35" t="s">
        <v>111</v>
      </c>
      <c r="T38" s="37"/>
      <c r="U38" s="44"/>
      <c r="V38" s="25">
        <v>1</v>
      </c>
      <c r="W38" s="25"/>
      <c r="X38" s="44"/>
      <c r="Y38" s="53"/>
      <c r="Z38" s="40"/>
      <c r="AA38" s="45"/>
      <c r="AB38" s="45"/>
      <c r="AC38" s="33">
        <f t="shared" si="3"/>
        <v>1</v>
      </c>
      <c r="AD38" s="42">
        <f>M38*AC38</f>
        <v>110</v>
      </c>
    </row>
    <row r="39" spans="1:30" ht="20.100000000000001" customHeight="1">
      <c r="A39" s="14" t="s">
        <v>29</v>
      </c>
      <c r="B39" s="15" t="s">
        <v>30</v>
      </c>
      <c r="C39" s="16" t="s">
        <v>31</v>
      </c>
      <c r="D39" s="16" t="s">
        <v>32</v>
      </c>
      <c r="E39" s="17" t="s">
        <v>33</v>
      </c>
      <c r="F39" s="18" t="s">
        <v>243</v>
      </c>
      <c r="G39" s="19" t="s">
        <v>244</v>
      </c>
      <c r="H39" s="20" t="s">
        <v>205</v>
      </c>
      <c r="I39" s="20" t="s">
        <v>245</v>
      </c>
      <c r="J39" s="21" t="s">
        <v>246</v>
      </c>
      <c r="K39" s="22">
        <v>1</v>
      </c>
      <c r="L39" s="23" t="s">
        <v>38</v>
      </c>
      <c r="M39" s="24">
        <v>95</v>
      </c>
      <c r="N39" s="24">
        <f t="shared" si="1"/>
        <v>114</v>
      </c>
      <c r="O39" s="37"/>
      <c r="P39" s="25">
        <f t="shared" si="2"/>
        <v>0</v>
      </c>
      <c r="Q39" s="43"/>
      <c r="R39" s="35" t="s">
        <v>247</v>
      </c>
      <c r="S39" s="35" t="s">
        <v>117</v>
      </c>
      <c r="T39" s="37"/>
      <c r="U39" s="44"/>
      <c r="V39" s="25"/>
      <c r="W39" s="25"/>
      <c r="X39" s="44"/>
      <c r="Y39" s="39">
        <v>40</v>
      </c>
      <c r="Z39" s="40"/>
      <c r="AA39" s="45"/>
      <c r="AB39" s="45"/>
      <c r="AC39" s="33">
        <f t="shared" si="3"/>
        <v>40</v>
      </c>
      <c r="AD39" s="42">
        <f>M39*AC39</f>
        <v>3800</v>
      </c>
    </row>
    <row r="40" spans="1:30" ht="20.100000000000001" hidden="1" customHeight="1">
      <c r="A40" s="54" t="s">
        <v>29</v>
      </c>
      <c r="B40" s="55" t="s">
        <v>30</v>
      </c>
      <c r="C40" s="16" t="s">
        <v>31</v>
      </c>
      <c r="D40" s="16" t="s">
        <v>32</v>
      </c>
      <c r="E40" s="56" t="s">
        <v>33</v>
      </c>
      <c r="F40" s="57" t="s">
        <v>248</v>
      </c>
      <c r="G40" s="58" t="s">
        <v>249</v>
      </c>
      <c r="H40" s="59" t="s">
        <v>205</v>
      </c>
      <c r="I40" s="59" t="s">
        <v>250</v>
      </c>
      <c r="J40" s="60" t="s">
        <v>251</v>
      </c>
      <c r="K40" s="61">
        <v>1</v>
      </c>
      <c r="L40" s="23" t="s">
        <v>38</v>
      </c>
      <c r="M40" s="24">
        <v>320</v>
      </c>
      <c r="N40" s="24">
        <f t="shared" si="1"/>
        <v>384</v>
      </c>
      <c r="O40" s="37"/>
      <c r="P40" s="25">
        <f t="shared" si="2"/>
        <v>0</v>
      </c>
      <c r="Q40" s="44"/>
      <c r="R40" s="62" t="s">
        <v>252</v>
      </c>
      <c r="S40" s="35"/>
      <c r="T40" s="37"/>
      <c r="U40" s="44"/>
      <c r="V40" s="25"/>
      <c r="W40" s="25"/>
      <c r="X40" s="44"/>
      <c r="Y40" s="53"/>
      <c r="Z40" s="40"/>
      <c r="AA40" s="45"/>
      <c r="AB40" s="45"/>
      <c r="AC40" s="33">
        <f t="shared" si="3"/>
        <v>0</v>
      </c>
      <c r="AD40" s="12"/>
    </row>
    <row r="41" spans="1:30" ht="20.100000000000001" hidden="1" customHeight="1">
      <c r="A41" s="14" t="s">
        <v>29</v>
      </c>
      <c r="B41" s="55" t="s">
        <v>30</v>
      </c>
      <c r="C41" s="16" t="s">
        <v>31</v>
      </c>
      <c r="D41" s="16" t="s">
        <v>32</v>
      </c>
      <c r="E41" s="56" t="s">
        <v>33</v>
      </c>
      <c r="F41" s="18" t="s">
        <v>253</v>
      </c>
      <c r="G41" s="58" t="s">
        <v>254</v>
      </c>
      <c r="H41" s="20" t="s">
        <v>205</v>
      </c>
      <c r="I41" s="20" t="s">
        <v>255</v>
      </c>
      <c r="J41" s="21" t="s">
        <v>256</v>
      </c>
      <c r="K41" s="61">
        <v>1</v>
      </c>
      <c r="L41" s="23" t="s">
        <v>38</v>
      </c>
      <c r="M41" s="24">
        <v>550</v>
      </c>
      <c r="N41" s="24">
        <f t="shared" si="1"/>
        <v>660</v>
      </c>
      <c r="O41" s="37"/>
      <c r="P41" s="25">
        <f t="shared" si="2"/>
        <v>0</v>
      </c>
      <c r="Q41" s="44"/>
      <c r="R41" s="35" t="s">
        <v>257</v>
      </c>
      <c r="S41" s="35"/>
      <c r="T41" s="37"/>
      <c r="U41" s="44"/>
      <c r="V41" s="25"/>
      <c r="W41" s="25"/>
      <c r="X41" s="44"/>
      <c r="Y41" s="53"/>
      <c r="Z41" s="40"/>
      <c r="AA41" s="45"/>
      <c r="AB41" s="45"/>
      <c r="AC41" s="33">
        <f t="shared" si="3"/>
        <v>0</v>
      </c>
      <c r="AD41" s="12"/>
    </row>
    <row r="42" spans="1:30" ht="20.100000000000001" hidden="1" customHeight="1">
      <c r="A42" s="14" t="s">
        <v>29</v>
      </c>
      <c r="B42" s="55" t="s">
        <v>30</v>
      </c>
      <c r="C42" s="16" t="s">
        <v>31</v>
      </c>
      <c r="D42" s="16" t="s">
        <v>32</v>
      </c>
      <c r="E42" s="56" t="s">
        <v>33</v>
      </c>
      <c r="F42" s="18" t="s">
        <v>258</v>
      </c>
      <c r="G42" s="58" t="s">
        <v>259</v>
      </c>
      <c r="H42" s="20" t="s">
        <v>205</v>
      </c>
      <c r="I42" s="20" t="s">
        <v>255</v>
      </c>
      <c r="J42" s="21" t="s">
        <v>260</v>
      </c>
      <c r="K42" s="61">
        <v>1</v>
      </c>
      <c r="L42" s="23" t="s">
        <v>38</v>
      </c>
      <c r="M42" s="24">
        <v>580</v>
      </c>
      <c r="N42" s="24">
        <f t="shared" si="1"/>
        <v>696</v>
      </c>
      <c r="O42" s="37"/>
      <c r="P42" s="25">
        <f t="shared" si="2"/>
        <v>0</v>
      </c>
      <c r="Q42" s="44"/>
      <c r="R42" s="35" t="s">
        <v>261</v>
      </c>
      <c r="S42" s="35"/>
      <c r="T42" s="37"/>
      <c r="U42" s="44"/>
      <c r="V42" s="25"/>
      <c r="W42" s="25"/>
      <c r="X42" s="44"/>
      <c r="Y42" s="53"/>
      <c r="Z42" s="40"/>
      <c r="AA42" s="45"/>
      <c r="AB42" s="45"/>
      <c r="AC42" s="33">
        <f t="shared" si="3"/>
        <v>0</v>
      </c>
      <c r="AD42" s="12"/>
    </row>
    <row r="43" spans="1:30" ht="20.100000000000001" customHeight="1">
      <c r="A43" s="14" t="s">
        <v>29</v>
      </c>
      <c r="B43" s="15" t="s">
        <v>30</v>
      </c>
      <c r="C43" s="16" t="s">
        <v>31</v>
      </c>
      <c r="D43" s="16" t="s">
        <v>32</v>
      </c>
      <c r="E43" s="17" t="s">
        <v>33</v>
      </c>
      <c r="F43" s="18" t="s">
        <v>262</v>
      </c>
      <c r="G43" s="19" t="s">
        <v>263</v>
      </c>
      <c r="H43" s="20" t="s">
        <v>264</v>
      </c>
      <c r="I43" s="20" t="s">
        <v>264</v>
      </c>
      <c r="J43" s="21" t="s">
        <v>265</v>
      </c>
      <c r="K43" s="22">
        <v>1</v>
      </c>
      <c r="L43" s="23" t="s">
        <v>38</v>
      </c>
      <c r="M43" s="24">
        <v>50</v>
      </c>
      <c r="N43" s="24">
        <f t="shared" si="1"/>
        <v>60</v>
      </c>
      <c r="O43" s="37">
        <v>300</v>
      </c>
      <c r="P43" s="25">
        <f t="shared" si="2"/>
        <v>18000</v>
      </c>
      <c r="Q43" s="43"/>
      <c r="R43" s="35" t="s">
        <v>266</v>
      </c>
      <c r="S43" s="35" t="s">
        <v>212</v>
      </c>
      <c r="T43" s="37">
        <v>300</v>
      </c>
      <c r="U43" s="44"/>
      <c r="V43" s="25"/>
      <c r="W43" s="25"/>
      <c r="X43" s="44"/>
      <c r="Y43" s="53"/>
      <c r="Z43" s="40">
        <v>1400</v>
      </c>
      <c r="AA43" s="45"/>
      <c r="AB43" s="45"/>
      <c r="AC43" s="33">
        <f t="shared" si="3"/>
        <v>1700</v>
      </c>
      <c r="AD43" s="42">
        <f t="shared" ref="AD43:AD68" si="5">M43*AC43</f>
        <v>85000</v>
      </c>
    </row>
    <row r="44" spans="1:30" ht="20.100000000000001" customHeight="1">
      <c r="A44" s="14" t="s">
        <v>29</v>
      </c>
      <c r="B44" s="15" t="s">
        <v>30</v>
      </c>
      <c r="C44" s="16" t="s">
        <v>31</v>
      </c>
      <c r="D44" s="16" t="s">
        <v>32</v>
      </c>
      <c r="E44" s="17" t="s">
        <v>33</v>
      </c>
      <c r="F44" s="18" t="s">
        <v>267</v>
      </c>
      <c r="G44" s="19" t="s">
        <v>268</v>
      </c>
      <c r="H44" s="20" t="s">
        <v>264</v>
      </c>
      <c r="I44" s="20" t="s">
        <v>269</v>
      </c>
      <c r="J44" s="21" t="s">
        <v>270</v>
      </c>
      <c r="K44" s="22">
        <v>1</v>
      </c>
      <c r="L44" s="23" t="s">
        <v>38</v>
      </c>
      <c r="M44" s="24">
        <v>60</v>
      </c>
      <c r="N44" s="24">
        <f t="shared" si="1"/>
        <v>72</v>
      </c>
      <c r="O44" s="37">
        <v>30</v>
      </c>
      <c r="P44" s="25">
        <f t="shared" si="2"/>
        <v>2160</v>
      </c>
      <c r="Q44" s="43"/>
      <c r="R44" s="49" t="s">
        <v>271</v>
      </c>
      <c r="S44" s="35" t="s">
        <v>217</v>
      </c>
      <c r="T44" s="37">
        <v>30</v>
      </c>
      <c r="U44" s="44"/>
      <c r="V44" s="25"/>
      <c r="W44" s="25"/>
      <c r="X44" s="44"/>
      <c r="Y44" s="53"/>
      <c r="Z44" s="40">
        <v>200</v>
      </c>
      <c r="AA44" s="45"/>
      <c r="AB44" s="45"/>
      <c r="AC44" s="33">
        <f t="shared" si="3"/>
        <v>230</v>
      </c>
      <c r="AD44" s="42">
        <f t="shared" si="5"/>
        <v>13800</v>
      </c>
    </row>
    <row r="45" spans="1:30" ht="20.100000000000001" customHeight="1">
      <c r="A45" s="14" t="s">
        <v>29</v>
      </c>
      <c r="B45" s="15" t="s">
        <v>30</v>
      </c>
      <c r="C45" s="16" t="s">
        <v>31</v>
      </c>
      <c r="D45" s="16" t="s">
        <v>32</v>
      </c>
      <c r="E45" s="17" t="s">
        <v>33</v>
      </c>
      <c r="F45" s="18" t="s">
        <v>272</v>
      </c>
      <c r="G45" s="19" t="s">
        <v>273</v>
      </c>
      <c r="H45" s="20" t="s">
        <v>264</v>
      </c>
      <c r="I45" s="20" t="s">
        <v>274</v>
      </c>
      <c r="J45" s="21" t="s">
        <v>275</v>
      </c>
      <c r="K45" s="22">
        <v>1</v>
      </c>
      <c r="L45" s="23" t="s">
        <v>38</v>
      </c>
      <c r="M45" s="24">
        <v>60</v>
      </c>
      <c r="N45" s="24">
        <f t="shared" si="1"/>
        <v>72</v>
      </c>
      <c r="O45" s="37"/>
      <c r="P45" s="25">
        <f t="shared" si="2"/>
        <v>0</v>
      </c>
      <c r="Q45" s="43"/>
      <c r="R45" s="64" t="s">
        <v>276</v>
      </c>
      <c r="S45" s="35" t="s">
        <v>222</v>
      </c>
      <c r="T45" s="37"/>
      <c r="U45" s="44"/>
      <c r="V45" s="25"/>
      <c r="W45" s="25"/>
      <c r="X45" s="44"/>
      <c r="Y45" s="53"/>
      <c r="Z45" s="40">
        <v>300</v>
      </c>
      <c r="AA45" s="45"/>
      <c r="AB45" s="45"/>
      <c r="AC45" s="33">
        <f t="shared" si="3"/>
        <v>300</v>
      </c>
      <c r="AD45" s="42">
        <f t="shared" si="5"/>
        <v>18000</v>
      </c>
    </row>
    <row r="46" spans="1:30" ht="20.100000000000001" customHeight="1">
      <c r="A46" s="14" t="s">
        <v>29</v>
      </c>
      <c r="B46" s="15" t="s">
        <v>30</v>
      </c>
      <c r="C46" s="16" t="s">
        <v>31</v>
      </c>
      <c r="D46" s="16" t="s">
        <v>32</v>
      </c>
      <c r="E46" s="17" t="s">
        <v>33</v>
      </c>
      <c r="F46" s="18" t="s">
        <v>277</v>
      </c>
      <c r="G46" s="19" t="s">
        <v>278</v>
      </c>
      <c r="H46" s="20" t="s">
        <v>264</v>
      </c>
      <c r="I46" s="20" t="s">
        <v>279</v>
      </c>
      <c r="J46" s="21" t="s">
        <v>280</v>
      </c>
      <c r="K46" s="22">
        <v>1</v>
      </c>
      <c r="L46" s="23" t="s">
        <v>38</v>
      </c>
      <c r="M46" s="24">
        <v>60</v>
      </c>
      <c r="N46" s="24">
        <f t="shared" si="1"/>
        <v>72</v>
      </c>
      <c r="O46" s="37"/>
      <c r="P46" s="25">
        <f t="shared" si="2"/>
        <v>0</v>
      </c>
      <c r="Q46" s="43"/>
      <c r="R46" s="64" t="s">
        <v>281</v>
      </c>
      <c r="S46" s="35" t="s">
        <v>227</v>
      </c>
      <c r="T46" s="37"/>
      <c r="U46" s="44"/>
      <c r="V46" s="25"/>
      <c r="W46" s="25"/>
      <c r="X46" s="44"/>
      <c r="Y46" s="53"/>
      <c r="Z46" s="40">
        <v>300</v>
      </c>
      <c r="AA46" s="45"/>
      <c r="AB46" s="45"/>
      <c r="AC46" s="33">
        <f t="shared" si="3"/>
        <v>300</v>
      </c>
      <c r="AD46" s="42">
        <f t="shared" si="5"/>
        <v>18000</v>
      </c>
    </row>
    <row r="47" spans="1:30" ht="20.100000000000001" customHeight="1">
      <c r="A47" s="14" t="s">
        <v>29</v>
      </c>
      <c r="B47" s="15" t="s">
        <v>30</v>
      </c>
      <c r="C47" s="16" t="s">
        <v>31</v>
      </c>
      <c r="D47" s="16" t="s">
        <v>32</v>
      </c>
      <c r="E47" s="17" t="s">
        <v>33</v>
      </c>
      <c r="F47" s="18" t="s">
        <v>282</v>
      </c>
      <c r="G47" s="19" t="s">
        <v>283</v>
      </c>
      <c r="H47" s="20" t="s">
        <v>264</v>
      </c>
      <c r="I47" s="20" t="s">
        <v>284</v>
      </c>
      <c r="J47" s="21" t="s">
        <v>285</v>
      </c>
      <c r="K47" s="22">
        <v>1</v>
      </c>
      <c r="L47" s="23" t="s">
        <v>38</v>
      </c>
      <c r="M47" s="24">
        <v>250</v>
      </c>
      <c r="N47" s="24">
        <f t="shared" si="1"/>
        <v>300</v>
      </c>
      <c r="O47" s="37"/>
      <c r="P47" s="25">
        <f t="shared" si="2"/>
        <v>0</v>
      </c>
      <c r="Q47" s="43"/>
      <c r="R47" s="64" t="s">
        <v>286</v>
      </c>
      <c r="S47" s="35" t="s">
        <v>232</v>
      </c>
      <c r="T47" s="37"/>
      <c r="U47" s="44"/>
      <c r="V47" s="25"/>
      <c r="W47" s="25"/>
      <c r="X47" s="44"/>
      <c r="Y47" s="53"/>
      <c r="Z47" s="40">
        <v>40</v>
      </c>
      <c r="AA47" s="45"/>
      <c r="AB47" s="45"/>
      <c r="AC47" s="33">
        <f t="shared" si="3"/>
        <v>40</v>
      </c>
      <c r="AD47" s="42">
        <f t="shared" si="5"/>
        <v>10000</v>
      </c>
    </row>
    <row r="48" spans="1:30" ht="20.100000000000001" customHeight="1">
      <c r="A48" s="14" t="s">
        <v>29</v>
      </c>
      <c r="B48" s="15" t="s">
        <v>30</v>
      </c>
      <c r="C48" s="16" t="s">
        <v>31</v>
      </c>
      <c r="D48" s="16" t="s">
        <v>32</v>
      </c>
      <c r="E48" s="17" t="s">
        <v>33</v>
      </c>
      <c r="F48" s="18" t="s">
        <v>287</v>
      </c>
      <c r="G48" s="19" t="s">
        <v>288</v>
      </c>
      <c r="H48" s="20" t="s">
        <v>264</v>
      </c>
      <c r="I48" s="20" t="s">
        <v>289</v>
      </c>
      <c r="J48" s="21" t="s">
        <v>290</v>
      </c>
      <c r="K48" s="22">
        <v>1</v>
      </c>
      <c r="L48" s="23" t="s">
        <v>38</v>
      </c>
      <c r="M48" s="24">
        <v>580</v>
      </c>
      <c r="N48" s="24">
        <f t="shared" si="1"/>
        <v>696</v>
      </c>
      <c r="O48" s="37"/>
      <c r="P48" s="25">
        <f t="shared" si="2"/>
        <v>0</v>
      </c>
      <c r="Q48" s="43"/>
      <c r="R48" s="64" t="s">
        <v>291</v>
      </c>
      <c r="S48" s="35" t="s">
        <v>237</v>
      </c>
      <c r="T48" s="37"/>
      <c r="U48" s="44"/>
      <c r="V48" s="25"/>
      <c r="W48" s="25"/>
      <c r="X48" s="44"/>
      <c r="Y48" s="53"/>
      <c r="Z48" s="40">
        <v>30</v>
      </c>
      <c r="AA48" s="45"/>
      <c r="AB48" s="45"/>
      <c r="AC48" s="33">
        <f t="shared" si="3"/>
        <v>30</v>
      </c>
      <c r="AD48" s="42">
        <f t="shared" si="5"/>
        <v>17400</v>
      </c>
    </row>
    <row r="49" spans="1:30" ht="20.100000000000001" customHeight="1">
      <c r="A49" s="14" t="s">
        <v>29</v>
      </c>
      <c r="B49" s="15" t="s">
        <v>30</v>
      </c>
      <c r="C49" s="16" t="s">
        <v>31</v>
      </c>
      <c r="D49" s="16" t="s">
        <v>32</v>
      </c>
      <c r="E49" s="17" t="s">
        <v>33</v>
      </c>
      <c r="F49" s="18" t="s">
        <v>292</v>
      </c>
      <c r="G49" s="19" t="s">
        <v>293</v>
      </c>
      <c r="H49" s="20" t="s">
        <v>264</v>
      </c>
      <c r="I49" s="20" t="s">
        <v>294</v>
      </c>
      <c r="J49" s="21" t="s">
        <v>295</v>
      </c>
      <c r="K49" s="22">
        <v>1</v>
      </c>
      <c r="L49" s="23" t="s">
        <v>38</v>
      </c>
      <c r="M49" s="24">
        <v>770</v>
      </c>
      <c r="N49" s="24">
        <f t="shared" si="1"/>
        <v>924</v>
      </c>
      <c r="O49" s="37">
        <v>10</v>
      </c>
      <c r="P49" s="25">
        <f t="shared" si="2"/>
        <v>9240</v>
      </c>
      <c r="Q49" s="43"/>
      <c r="R49" s="64" t="s">
        <v>296</v>
      </c>
      <c r="S49" s="35" t="s">
        <v>242</v>
      </c>
      <c r="T49" s="37">
        <v>10</v>
      </c>
      <c r="U49" s="44"/>
      <c r="V49" s="25"/>
      <c r="W49" s="25"/>
      <c r="X49" s="44"/>
      <c r="Y49" s="53"/>
      <c r="Z49" s="40">
        <v>20</v>
      </c>
      <c r="AA49" s="45"/>
      <c r="AB49" s="45"/>
      <c r="AC49" s="33">
        <f t="shared" si="3"/>
        <v>30</v>
      </c>
      <c r="AD49" s="42">
        <f t="shared" si="5"/>
        <v>23100</v>
      </c>
    </row>
    <row r="50" spans="1:30" ht="20.100000000000001" customHeight="1">
      <c r="A50" s="14" t="s">
        <v>29</v>
      </c>
      <c r="B50" s="15" t="s">
        <v>30</v>
      </c>
      <c r="C50" s="16" t="s">
        <v>31</v>
      </c>
      <c r="D50" s="16" t="s">
        <v>32</v>
      </c>
      <c r="E50" s="17" t="s">
        <v>33</v>
      </c>
      <c r="F50" s="18" t="s">
        <v>297</v>
      </c>
      <c r="G50" s="19" t="s">
        <v>298</v>
      </c>
      <c r="H50" s="20" t="s">
        <v>264</v>
      </c>
      <c r="I50" s="20" t="s">
        <v>299</v>
      </c>
      <c r="J50" s="21" t="s">
        <v>300</v>
      </c>
      <c r="K50" s="22">
        <v>1</v>
      </c>
      <c r="L50" s="23" t="s">
        <v>38</v>
      </c>
      <c r="M50" s="24">
        <v>975</v>
      </c>
      <c r="N50" s="24">
        <f t="shared" si="1"/>
        <v>1170</v>
      </c>
      <c r="O50" s="37"/>
      <c r="P50" s="25">
        <f t="shared" si="2"/>
        <v>0</v>
      </c>
      <c r="Q50" s="43"/>
      <c r="R50" s="64" t="s">
        <v>301</v>
      </c>
      <c r="S50" s="35" t="s">
        <v>247</v>
      </c>
      <c r="T50" s="37"/>
      <c r="U50" s="44"/>
      <c r="V50" s="25"/>
      <c r="W50" s="25"/>
      <c r="X50" s="44"/>
      <c r="Y50" s="53"/>
      <c r="Z50" s="40">
        <v>50</v>
      </c>
      <c r="AA50" s="45"/>
      <c r="AB50" s="45"/>
      <c r="AC50" s="33">
        <f t="shared" si="3"/>
        <v>50</v>
      </c>
      <c r="AD50" s="42">
        <f t="shared" si="5"/>
        <v>48750</v>
      </c>
    </row>
    <row r="51" spans="1:30" ht="20.100000000000001" customHeight="1">
      <c r="A51" s="14" t="s">
        <v>29</v>
      </c>
      <c r="B51" s="15" t="s">
        <v>30</v>
      </c>
      <c r="C51" s="16" t="s">
        <v>31</v>
      </c>
      <c r="D51" s="16" t="s">
        <v>32</v>
      </c>
      <c r="E51" s="17" t="s">
        <v>33</v>
      </c>
      <c r="F51" s="18" t="s">
        <v>302</v>
      </c>
      <c r="G51" s="19" t="s">
        <v>303</v>
      </c>
      <c r="H51" s="20" t="s">
        <v>264</v>
      </c>
      <c r="I51" s="20" t="s">
        <v>304</v>
      </c>
      <c r="J51" s="21" t="s">
        <v>305</v>
      </c>
      <c r="K51" s="22">
        <v>1</v>
      </c>
      <c r="L51" s="23" t="s">
        <v>38</v>
      </c>
      <c r="M51" s="24">
        <v>850</v>
      </c>
      <c r="N51" s="24">
        <f t="shared" si="1"/>
        <v>1020</v>
      </c>
      <c r="O51" s="37">
        <v>20</v>
      </c>
      <c r="P51" s="25">
        <f t="shared" si="2"/>
        <v>20400</v>
      </c>
      <c r="Q51" s="43"/>
      <c r="R51" s="64" t="s">
        <v>306</v>
      </c>
      <c r="S51" s="35" t="s">
        <v>252</v>
      </c>
      <c r="T51" s="37">
        <v>20</v>
      </c>
      <c r="U51" s="44"/>
      <c r="V51" s="25"/>
      <c r="W51" s="25"/>
      <c r="X51" s="44"/>
      <c r="Y51" s="53"/>
      <c r="Z51" s="40">
        <v>50</v>
      </c>
      <c r="AA51" s="45"/>
      <c r="AB51" s="45"/>
      <c r="AC51" s="33">
        <f t="shared" si="3"/>
        <v>70</v>
      </c>
      <c r="AD51" s="42">
        <f t="shared" si="5"/>
        <v>59500</v>
      </c>
    </row>
    <row r="52" spans="1:30" ht="20.100000000000001" customHeight="1">
      <c r="A52" s="14" t="s">
        <v>29</v>
      </c>
      <c r="B52" s="15" t="s">
        <v>30</v>
      </c>
      <c r="C52" s="16" t="s">
        <v>31</v>
      </c>
      <c r="D52" s="16" t="s">
        <v>32</v>
      </c>
      <c r="E52" s="17" t="s">
        <v>33</v>
      </c>
      <c r="F52" s="18" t="s">
        <v>307</v>
      </c>
      <c r="G52" s="19" t="s">
        <v>308</v>
      </c>
      <c r="H52" s="20" t="s">
        <v>264</v>
      </c>
      <c r="I52" s="20" t="s">
        <v>309</v>
      </c>
      <c r="J52" s="21" t="s">
        <v>310</v>
      </c>
      <c r="K52" s="22">
        <v>1</v>
      </c>
      <c r="L52" s="23" t="s">
        <v>38</v>
      </c>
      <c r="M52" s="24">
        <v>350</v>
      </c>
      <c r="N52" s="24">
        <f t="shared" si="1"/>
        <v>420</v>
      </c>
      <c r="O52" s="37">
        <v>2</v>
      </c>
      <c r="P52" s="25">
        <f t="shared" si="2"/>
        <v>840</v>
      </c>
      <c r="Q52" s="43"/>
      <c r="R52" s="64" t="s">
        <v>311</v>
      </c>
      <c r="S52" s="35" t="s">
        <v>257</v>
      </c>
      <c r="T52" s="37">
        <v>2</v>
      </c>
      <c r="U52" s="44"/>
      <c r="V52" s="25"/>
      <c r="W52" s="25"/>
      <c r="X52" s="44"/>
      <c r="Y52" s="53"/>
      <c r="Z52" s="40">
        <v>15</v>
      </c>
      <c r="AA52" s="45"/>
      <c r="AB52" s="45"/>
      <c r="AC52" s="33">
        <f t="shared" si="3"/>
        <v>17</v>
      </c>
      <c r="AD52" s="42">
        <f t="shared" si="5"/>
        <v>5950</v>
      </c>
    </row>
    <row r="53" spans="1:30" ht="20.100000000000001" customHeight="1">
      <c r="A53" s="14" t="s">
        <v>29</v>
      </c>
      <c r="B53" s="15" t="s">
        <v>30</v>
      </c>
      <c r="C53" s="16" t="s">
        <v>31</v>
      </c>
      <c r="D53" s="16" t="s">
        <v>32</v>
      </c>
      <c r="E53" s="17" t="s">
        <v>33</v>
      </c>
      <c r="F53" s="18" t="s">
        <v>312</v>
      </c>
      <c r="G53" s="19" t="s">
        <v>313</v>
      </c>
      <c r="H53" s="20" t="s">
        <v>264</v>
      </c>
      <c r="I53" s="20" t="s">
        <v>314</v>
      </c>
      <c r="J53" s="21" t="s">
        <v>315</v>
      </c>
      <c r="K53" s="22">
        <v>1</v>
      </c>
      <c r="L53" s="23" t="s">
        <v>38</v>
      </c>
      <c r="M53" s="24">
        <v>0</v>
      </c>
      <c r="N53" s="24">
        <f t="shared" si="1"/>
        <v>0</v>
      </c>
      <c r="O53" s="37"/>
      <c r="P53" s="25">
        <f t="shared" si="2"/>
        <v>0</v>
      </c>
      <c r="Q53" s="43"/>
      <c r="R53" s="64" t="s">
        <v>316</v>
      </c>
      <c r="S53" s="35" t="s">
        <v>261</v>
      </c>
      <c r="T53" s="37"/>
      <c r="U53" s="44"/>
      <c r="V53" s="25"/>
      <c r="W53" s="25"/>
      <c r="X53" s="44"/>
      <c r="Y53" s="53"/>
      <c r="Z53" s="40">
        <v>5</v>
      </c>
      <c r="AA53" s="45"/>
      <c r="AB53" s="45"/>
      <c r="AC53" s="33">
        <f t="shared" si="3"/>
        <v>5</v>
      </c>
      <c r="AD53" s="42">
        <f t="shared" si="5"/>
        <v>0</v>
      </c>
    </row>
    <row r="54" spans="1:30" ht="20.100000000000001" customHeight="1">
      <c r="A54" s="14" t="s">
        <v>29</v>
      </c>
      <c r="B54" s="15" t="s">
        <v>30</v>
      </c>
      <c r="C54" s="16" t="s">
        <v>31</v>
      </c>
      <c r="D54" s="16" t="s">
        <v>32</v>
      </c>
      <c r="E54" s="17" t="s">
        <v>33</v>
      </c>
      <c r="F54" s="18" t="s">
        <v>317</v>
      </c>
      <c r="G54" s="19" t="s">
        <v>318</v>
      </c>
      <c r="H54" s="20" t="s">
        <v>319</v>
      </c>
      <c r="I54" s="20" t="s">
        <v>319</v>
      </c>
      <c r="J54" s="21" t="s">
        <v>320</v>
      </c>
      <c r="K54" s="22">
        <v>1</v>
      </c>
      <c r="L54" s="23" t="s">
        <v>38</v>
      </c>
      <c r="M54" s="24">
        <v>700</v>
      </c>
      <c r="N54" s="24">
        <f t="shared" si="1"/>
        <v>840</v>
      </c>
      <c r="O54" s="37"/>
      <c r="P54" s="25">
        <f t="shared" si="2"/>
        <v>0</v>
      </c>
      <c r="Q54" s="43"/>
      <c r="R54" s="64" t="s">
        <v>321</v>
      </c>
      <c r="S54" s="35" t="s">
        <v>271</v>
      </c>
      <c r="T54" s="37"/>
      <c r="U54" s="44"/>
      <c r="V54" s="25"/>
      <c r="W54" s="25">
        <v>10</v>
      </c>
      <c r="X54" s="44"/>
      <c r="Y54" s="53"/>
      <c r="Z54" s="40">
        <v>20</v>
      </c>
      <c r="AA54" s="45"/>
      <c r="AB54" s="45"/>
      <c r="AC54" s="33">
        <f t="shared" si="3"/>
        <v>30</v>
      </c>
      <c r="AD54" s="42">
        <f t="shared" si="5"/>
        <v>21000</v>
      </c>
    </row>
    <row r="55" spans="1:30" ht="20.100000000000001" customHeight="1">
      <c r="A55" s="14" t="s">
        <v>29</v>
      </c>
      <c r="B55" s="15" t="s">
        <v>30</v>
      </c>
      <c r="C55" s="16" t="s">
        <v>31</v>
      </c>
      <c r="D55" s="16" t="s">
        <v>32</v>
      </c>
      <c r="E55" s="17" t="s">
        <v>33</v>
      </c>
      <c r="F55" s="18" t="s">
        <v>322</v>
      </c>
      <c r="G55" s="19" t="s">
        <v>323</v>
      </c>
      <c r="H55" s="20" t="s">
        <v>319</v>
      </c>
      <c r="I55" s="20" t="s">
        <v>324</v>
      </c>
      <c r="J55" s="21" t="s">
        <v>325</v>
      </c>
      <c r="K55" s="22">
        <v>1</v>
      </c>
      <c r="L55" s="23" t="s">
        <v>38</v>
      </c>
      <c r="M55" s="24">
        <v>200</v>
      </c>
      <c r="N55" s="24">
        <f t="shared" si="1"/>
        <v>240</v>
      </c>
      <c r="O55" s="37"/>
      <c r="P55" s="25">
        <f t="shared" si="2"/>
        <v>0</v>
      </c>
      <c r="Q55" s="43"/>
      <c r="R55" s="49" t="s">
        <v>326</v>
      </c>
      <c r="S55" s="35" t="s">
        <v>276</v>
      </c>
      <c r="T55" s="37"/>
      <c r="U55" s="44">
        <v>5</v>
      </c>
      <c r="V55" s="25"/>
      <c r="W55" s="25">
        <v>20</v>
      </c>
      <c r="X55" s="44"/>
      <c r="Y55" s="39">
        <v>30</v>
      </c>
      <c r="Z55" s="40">
        <v>10</v>
      </c>
      <c r="AA55" s="45"/>
      <c r="AB55" s="45"/>
      <c r="AC55" s="33">
        <f t="shared" si="3"/>
        <v>65</v>
      </c>
      <c r="AD55" s="42">
        <f t="shared" si="5"/>
        <v>13000</v>
      </c>
    </row>
    <row r="56" spans="1:30" ht="20.100000000000001" customHeight="1">
      <c r="A56" s="14" t="s">
        <v>29</v>
      </c>
      <c r="B56" s="15" t="s">
        <v>30</v>
      </c>
      <c r="C56" s="16" t="s">
        <v>31</v>
      </c>
      <c r="D56" s="16" t="s">
        <v>32</v>
      </c>
      <c r="E56" s="17" t="s">
        <v>33</v>
      </c>
      <c r="F56" s="18" t="s">
        <v>327</v>
      </c>
      <c r="G56" s="19" t="s">
        <v>328</v>
      </c>
      <c r="H56" s="20" t="s">
        <v>329</v>
      </c>
      <c r="I56" s="20" t="s">
        <v>329</v>
      </c>
      <c r="J56" s="21" t="s">
        <v>330</v>
      </c>
      <c r="K56" s="22">
        <v>1</v>
      </c>
      <c r="L56" s="23" t="s">
        <v>38</v>
      </c>
      <c r="M56" s="24">
        <v>340</v>
      </c>
      <c r="N56" s="24">
        <f t="shared" si="1"/>
        <v>408</v>
      </c>
      <c r="O56" s="37"/>
      <c r="P56" s="25">
        <f t="shared" si="2"/>
        <v>0</v>
      </c>
      <c r="Q56" s="43"/>
      <c r="R56" s="35" t="s">
        <v>331</v>
      </c>
      <c r="S56" s="35" t="s">
        <v>326</v>
      </c>
      <c r="T56" s="37"/>
      <c r="U56" s="44">
        <v>5</v>
      </c>
      <c r="V56" s="25"/>
      <c r="W56" s="25"/>
      <c r="X56" s="44">
        <v>5</v>
      </c>
      <c r="Y56" s="53"/>
      <c r="Z56" s="40">
        <v>20</v>
      </c>
      <c r="AA56" s="45"/>
      <c r="AB56" s="45"/>
      <c r="AC56" s="33">
        <f t="shared" si="3"/>
        <v>30</v>
      </c>
      <c r="AD56" s="42">
        <f t="shared" si="5"/>
        <v>10200</v>
      </c>
    </row>
    <row r="57" spans="1:30" ht="20.100000000000001" customHeight="1">
      <c r="A57" s="14" t="s">
        <v>29</v>
      </c>
      <c r="B57" s="15" t="s">
        <v>30</v>
      </c>
      <c r="C57" s="16" t="s">
        <v>31</v>
      </c>
      <c r="D57" s="16" t="s">
        <v>32</v>
      </c>
      <c r="E57" s="17" t="s">
        <v>33</v>
      </c>
      <c r="F57" s="18" t="s">
        <v>332</v>
      </c>
      <c r="G57" s="19" t="s">
        <v>333</v>
      </c>
      <c r="H57" s="20" t="s">
        <v>329</v>
      </c>
      <c r="I57" s="20" t="s">
        <v>334</v>
      </c>
      <c r="J57" s="21" t="s">
        <v>335</v>
      </c>
      <c r="K57" s="22">
        <v>1</v>
      </c>
      <c r="L57" s="23" t="s">
        <v>38</v>
      </c>
      <c r="M57" s="24">
        <v>380</v>
      </c>
      <c r="N57" s="24">
        <f t="shared" si="1"/>
        <v>456</v>
      </c>
      <c r="O57" s="37"/>
      <c r="P57" s="25">
        <f t="shared" si="2"/>
        <v>0</v>
      </c>
      <c r="Q57" s="43"/>
      <c r="R57" s="35" t="s">
        <v>336</v>
      </c>
      <c r="S57" s="35" t="s">
        <v>331</v>
      </c>
      <c r="T57" s="37"/>
      <c r="U57" s="44"/>
      <c r="V57" s="25"/>
      <c r="W57" s="25"/>
      <c r="X57" s="44"/>
      <c r="Y57" s="53">
        <v>10</v>
      </c>
      <c r="Z57" s="40"/>
      <c r="AA57" s="45"/>
      <c r="AB57" s="45"/>
      <c r="AC57" s="33">
        <f t="shared" si="3"/>
        <v>10</v>
      </c>
      <c r="AD57" s="42">
        <f t="shared" si="5"/>
        <v>3800</v>
      </c>
    </row>
    <row r="58" spans="1:30" ht="20.100000000000001" customHeight="1">
      <c r="A58" s="14" t="s">
        <v>29</v>
      </c>
      <c r="B58" s="15" t="s">
        <v>30</v>
      </c>
      <c r="C58" s="16" t="s">
        <v>31</v>
      </c>
      <c r="D58" s="16" t="s">
        <v>32</v>
      </c>
      <c r="E58" s="17" t="s">
        <v>33</v>
      </c>
      <c r="F58" s="18" t="s">
        <v>337</v>
      </c>
      <c r="G58" s="19" t="s">
        <v>338</v>
      </c>
      <c r="H58" s="20" t="s">
        <v>329</v>
      </c>
      <c r="I58" s="20" t="s">
        <v>339</v>
      </c>
      <c r="J58" s="21" t="s">
        <v>340</v>
      </c>
      <c r="K58" s="22">
        <v>1</v>
      </c>
      <c r="L58" s="23" t="s">
        <v>38</v>
      </c>
      <c r="M58" s="65">
        <v>400</v>
      </c>
      <c r="N58" s="24">
        <f t="shared" si="1"/>
        <v>480</v>
      </c>
      <c r="O58" s="37"/>
      <c r="P58" s="25">
        <f t="shared" si="2"/>
        <v>0</v>
      </c>
      <c r="Q58" s="43"/>
      <c r="R58" s="35" t="s">
        <v>341</v>
      </c>
      <c r="S58" s="35" t="s">
        <v>336</v>
      </c>
      <c r="T58" s="37"/>
      <c r="U58" s="44"/>
      <c r="V58" s="25"/>
      <c r="W58" s="25"/>
      <c r="X58" s="44">
        <v>5</v>
      </c>
      <c r="Y58" s="53">
        <v>10</v>
      </c>
      <c r="Z58" s="40"/>
      <c r="AA58" s="45"/>
      <c r="AB58" s="45"/>
      <c r="AC58" s="33">
        <f t="shared" si="3"/>
        <v>15</v>
      </c>
      <c r="AD58" s="42">
        <f t="shared" si="5"/>
        <v>6000</v>
      </c>
    </row>
    <row r="59" spans="1:30" ht="20.100000000000001" customHeight="1">
      <c r="A59" s="14" t="s">
        <v>29</v>
      </c>
      <c r="B59" s="15" t="s">
        <v>30</v>
      </c>
      <c r="C59" s="16" t="s">
        <v>31</v>
      </c>
      <c r="D59" s="16" t="s">
        <v>32</v>
      </c>
      <c r="E59" s="17" t="s">
        <v>33</v>
      </c>
      <c r="F59" s="18" t="s">
        <v>342</v>
      </c>
      <c r="G59" s="19" t="s">
        <v>343</v>
      </c>
      <c r="H59" s="20" t="s">
        <v>329</v>
      </c>
      <c r="I59" s="20" t="s">
        <v>344</v>
      </c>
      <c r="J59" s="21" t="s">
        <v>345</v>
      </c>
      <c r="K59" s="22">
        <v>1</v>
      </c>
      <c r="L59" s="23" t="s">
        <v>38</v>
      </c>
      <c r="M59" s="66">
        <v>150</v>
      </c>
      <c r="N59" s="24">
        <f t="shared" si="1"/>
        <v>180</v>
      </c>
      <c r="O59" s="37"/>
      <c r="P59" s="25">
        <f t="shared" si="2"/>
        <v>0</v>
      </c>
      <c r="Q59" s="43"/>
      <c r="R59" s="35" t="s">
        <v>346</v>
      </c>
      <c r="S59" s="35" t="s">
        <v>341</v>
      </c>
      <c r="T59" s="37"/>
      <c r="U59" s="44">
        <v>5</v>
      </c>
      <c r="V59" s="25"/>
      <c r="W59" s="25"/>
      <c r="X59" s="44"/>
      <c r="Y59" s="39">
        <v>20</v>
      </c>
      <c r="Z59" s="40">
        <v>20</v>
      </c>
      <c r="AA59" s="45"/>
      <c r="AB59" s="45"/>
      <c r="AC59" s="33">
        <f t="shared" si="3"/>
        <v>45</v>
      </c>
      <c r="AD59" s="42">
        <f t="shared" si="5"/>
        <v>6750</v>
      </c>
    </row>
    <row r="60" spans="1:30" ht="20.100000000000001" customHeight="1">
      <c r="A60" s="14" t="s">
        <v>29</v>
      </c>
      <c r="B60" s="15" t="s">
        <v>30</v>
      </c>
      <c r="C60" s="16" t="s">
        <v>31</v>
      </c>
      <c r="D60" s="16" t="s">
        <v>32</v>
      </c>
      <c r="E60" s="17" t="s">
        <v>33</v>
      </c>
      <c r="F60" s="18" t="s">
        <v>347</v>
      </c>
      <c r="G60" s="19" t="s">
        <v>348</v>
      </c>
      <c r="H60" s="20" t="s">
        <v>349</v>
      </c>
      <c r="I60" s="20" t="s">
        <v>349</v>
      </c>
      <c r="J60" s="21" t="s">
        <v>350</v>
      </c>
      <c r="K60" s="22">
        <v>1</v>
      </c>
      <c r="L60" s="23" t="s">
        <v>38</v>
      </c>
      <c r="M60" s="66">
        <v>220</v>
      </c>
      <c r="N60" s="24">
        <f t="shared" si="1"/>
        <v>264</v>
      </c>
      <c r="O60" s="37"/>
      <c r="P60" s="25">
        <f t="shared" si="2"/>
        <v>0</v>
      </c>
      <c r="Q60" s="43"/>
      <c r="R60" s="35" t="s">
        <v>351</v>
      </c>
      <c r="S60" s="35" t="s">
        <v>352</v>
      </c>
      <c r="T60" s="37"/>
      <c r="U60" s="44"/>
      <c r="V60" s="25">
        <v>3</v>
      </c>
      <c r="W60" s="25"/>
      <c r="X60" s="46">
        <v>15</v>
      </c>
      <c r="Y60" s="67">
        <v>50</v>
      </c>
      <c r="Z60" s="40"/>
      <c r="AA60" s="45"/>
      <c r="AB60" s="45"/>
      <c r="AC60" s="33">
        <f t="shared" si="3"/>
        <v>68</v>
      </c>
      <c r="AD60" s="42">
        <f t="shared" si="5"/>
        <v>14960</v>
      </c>
    </row>
    <row r="61" spans="1:30" ht="20.100000000000001" customHeight="1">
      <c r="A61" s="14" t="s">
        <v>29</v>
      </c>
      <c r="B61" s="15" t="s">
        <v>30</v>
      </c>
      <c r="C61" s="16" t="s">
        <v>31</v>
      </c>
      <c r="D61" s="16" t="s">
        <v>32</v>
      </c>
      <c r="E61" s="17" t="s">
        <v>33</v>
      </c>
      <c r="F61" s="18" t="s">
        <v>353</v>
      </c>
      <c r="G61" s="19" t="s">
        <v>354</v>
      </c>
      <c r="H61" s="20" t="s">
        <v>349</v>
      </c>
      <c r="I61" s="20" t="s">
        <v>355</v>
      </c>
      <c r="J61" s="21" t="s">
        <v>356</v>
      </c>
      <c r="K61" s="22">
        <v>1</v>
      </c>
      <c r="L61" s="23" t="s">
        <v>38</v>
      </c>
      <c r="M61" s="66">
        <v>220</v>
      </c>
      <c r="N61" s="24">
        <f t="shared" si="1"/>
        <v>264</v>
      </c>
      <c r="O61" s="37"/>
      <c r="P61" s="25">
        <f t="shared" si="2"/>
        <v>0</v>
      </c>
      <c r="Q61" s="43"/>
      <c r="R61" s="35" t="s">
        <v>357</v>
      </c>
      <c r="S61" s="35" t="s">
        <v>358</v>
      </c>
      <c r="T61" s="37"/>
      <c r="U61" s="44"/>
      <c r="V61" s="25"/>
      <c r="W61" s="25"/>
      <c r="X61" s="44"/>
      <c r="Y61" s="53"/>
      <c r="Z61" s="40">
        <v>30</v>
      </c>
      <c r="AA61" s="45"/>
      <c r="AB61" s="45"/>
      <c r="AC61" s="33">
        <f t="shared" si="3"/>
        <v>30</v>
      </c>
      <c r="AD61" s="42">
        <f t="shared" si="5"/>
        <v>6600</v>
      </c>
    </row>
    <row r="62" spans="1:30" ht="20.100000000000001" customHeight="1">
      <c r="A62" s="14" t="s">
        <v>29</v>
      </c>
      <c r="B62" s="15" t="s">
        <v>30</v>
      </c>
      <c r="C62" s="16" t="s">
        <v>31</v>
      </c>
      <c r="D62" s="16" t="s">
        <v>32</v>
      </c>
      <c r="E62" s="17" t="s">
        <v>33</v>
      </c>
      <c r="F62" s="18" t="s">
        <v>359</v>
      </c>
      <c r="G62" s="19" t="s">
        <v>360</v>
      </c>
      <c r="H62" s="20" t="s">
        <v>349</v>
      </c>
      <c r="I62" s="20" t="s">
        <v>361</v>
      </c>
      <c r="J62" s="21" t="s">
        <v>362</v>
      </c>
      <c r="K62" s="22">
        <v>1</v>
      </c>
      <c r="L62" s="23" t="s">
        <v>38</v>
      </c>
      <c r="M62" s="66">
        <v>120</v>
      </c>
      <c r="N62" s="24">
        <f t="shared" si="1"/>
        <v>144</v>
      </c>
      <c r="O62" s="37">
        <v>20</v>
      </c>
      <c r="P62" s="25">
        <f t="shared" si="2"/>
        <v>2880</v>
      </c>
      <c r="Q62" s="43"/>
      <c r="R62" s="35" t="s">
        <v>363</v>
      </c>
      <c r="S62" s="35" t="s">
        <v>364</v>
      </c>
      <c r="T62" s="37">
        <v>20</v>
      </c>
      <c r="U62" s="44"/>
      <c r="V62" s="25"/>
      <c r="W62" s="25"/>
      <c r="X62" s="44"/>
      <c r="Y62" s="53"/>
      <c r="Z62" s="40">
        <v>50</v>
      </c>
      <c r="AA62" s="45"/>
      <c r="AB62" s="45"/>
      <c r="AC62" s="33">
        <f t="shared" si="3"/>
        <v>70</v>
      </c>
      <c r="AD62" s="42">
        <f t="shared" si="5"/>
        <v>8400</v>
      </c>
    </row>
    <row r="63" spans="1:30" ht="20.100000000000001" customHeight="1">
      <c r="A63" s="14" t="s">
        <v>29</v>
      </c>
      <c r="B63" s="15" t="s">
        <v>30</v>
      </c>
      <c r="C63" s="16" t="s">
        <v>31</v>
      </c>
      <c r="D63" s="16" t="s">
        <v>32</v>
      </c>
      <c r="E63" s="17" t="s">
        <v>33</v>
      </c>
      <c r="F63" s="18" t="s">
        <v>365</v>
      </c>
      <c r="G63" s="19" t="s">
        <v>366</v>
      </c>
      <c r="H63" s="20" t="s">
        <v>349</v>
      </c>
      <c r="I63" s="20" t="s">
        <v>367</v>
      </c>
      <c r="J63" s="21" t="s">
        <v>368</v>
      </c>
      <c r="K63" s="22">
        <v>1</v>
      </c>
      <c r="L63" s="23" t="s">
        <v>38</v>
      </c>
      <c r="M63" s="66">
        <v>200</v>
      </c>
      <c r="N63" s="24">
        <f t="shared" si="1"/>
        <v>240</v>
      </c>
      <c r="O63" s="37"/>
      <c r="P63" s="25">
        <f t="shared" si="2"/>
        <v>0</v>
      </c>
      <c r="Q63" s="43"/>
      <c r="R63" s="35" t="s">
        <v>369</v>
      </c>
      <c r="S63" s="35" t="s">
        <v>370</v>
      </c>
      <c r="T63" s="37"/>
      <c r="U63" s="44"/>
      <c r="V63" s="25"/>
      <c r="W63" s="25"/>
      <c r="X63" s="44"/>
      <c r="Y63" s="53"/>
      <c r="Z63" s="40">
        <v>20</v>
      </c>
      <c r="AA63" s="45"/>
      <c r="AB63" s="45"/>
      <c r="AC63" s="33">
        <f t="shared" si="3"/>
        <v>20</v>
      </c>
      <c r="AD63" s="42">
        <f t="shared" si="5"/>
        <v>4000</v>
      </c>
    </row>
    <row r="64" spans="1:30" ht="20.100000000000001" customHeight="1">
      <c r="A64" s="14" t="s">
        <v>29</v>
      </c>
      <c r="B64" s="15" t="s">
        <v>30</v>
      </c>
      <c r="C64" s="16" t="s">
        <v>31</v>
      </c>
      <c r="D64" s="16" t="s">
        <v>32</v>
      </c>
      <c r="E64" s="17" t="s">
        <v>33</v>
      </c>
      <c r="F64" s="18" t="s">
        <v>371</v>
      </c>
      <c r="G64" s="19" t="s">
        <v>372</v>
      </c>
      <c r="H64" s="20" t="s">
        <v>349</v>
      </c>
      <c r="I64" s="20" t="s">
        <v>373</v>
      </c>
      <c r="J64" s="21" t="s">
        <v>374</v>
      </c>
      <c r="K64" s="22">
        <v>1</v>
      </c>
      <c r="L64" s="23" t="s">
        <v>38</v>
      </c>
      <c r="M64" s="66">
        <v>200</v>
      </c>
      <c r="N64" s="24">
        <f t="shared" si="1"/>
        <v>240</v>
      </c>
      <c r="O64" s="37"/>
      <c r="P64" s="25">
        <f t="shared" si="2"/>
        <v>0</v>
      </c>
      <c r="Q64" s="43"/>
      <c r="R64" s="49" t="s">
        <v>352</v>
      </c>
      <c r="S64" s="35" t="s">
        <v>375</v>
      </c>
      <c r="T64" s="37"/>
      <c r="U64" s="44"/>
      <c r="V64" s="25"/>
      <c r="W64" s="25"/>
      <c r="X64" s="44"/>
      <c r="Y64" s="53"/>
      <c r="Z64" s="40">
        <v>20</v>
      </c>
      <c r="AA64" s="45"/>
      <c r="AB64" s="45"/>
      <c r="AC64" s="33">
        <f t="shared" si="3"/>
        <v>20</v>
      </c>
      <c r="AD64" s="42">
        <f t="shared" si="5"/>
        <v>4000</v>
      </c>
    </row>
    <row r="65" spans="1:30" ht="20.100000000000001" customHeight="1">
      <c r="A65" s="14" t="s">
        <v>29</v>
      </c>
      <c r="B65" s="15" t="s">
        <v>30</v>
      </c>
      <c r="C65" s="16" t="s">
        <v>31</v>
      </c>
      <c r="D65" s="16" t="s">
        <v>32</v>
      </c>
      <c r="E65" s="17" t="s">
        <v>33</v>
      </c>
      <c r="F65" s="18" t="s">
        <v>376</v>
      </c>
      <c r="G65" s="19" t="s">
        <v>377</v>
      </c>
      <c r="H65" s="20" t="s">
        <v>349</v>
      </c>
      <c r="I65" s="20" t="s">
        <v>378</v>
      </c>
      <c r="J65" s="21" t="s">
        <v>379</v>
      </c>
      <c r="K65" s="22">
        <v>1</v>
      </c>
      <c r="L65" s="23" t="s">
        <v>38</v>
      </c>
      <c r="M65" s="66">
        <v>120</v>
      </c>
      <c r="N65" s="24">
        <f t="shared" si="1"/>
        <v>144</v>
      </c>
      <c r="O65" s="37">
        <v>20</v>
      </c>
      <c r="P65" s="25">
        <f t="shared" si="2"/>
        <v>2880</v>
      </c>
      <c r="Q65" s="43"/>
      <c r="R65" s="35" t="s">
        <v>358</v>
      </c>
      <c r="S65" s="35" t="s">
        <v>380</v>
      </c>
      <c r="T65" s="37">
        <v>20</v>
      </c>
      <c r="U65" s="44"/>
      <c r="V65" s="25"/>
      <c r="W65" s="25"/>
      <c r="X65" s="44"/>
      <c r="Y65" s="53"/>
      <c r="Z65" s="40">
        <v>20</v>
      </c>
      <c r="AA65" s="45"/>
      <c r="AB65" s="45"/>
      <c r="AC65" s="33">
        <f t="shared" si="3"/>
        <v>40</v>
      </c>
      <c r="AD65" s="42">
        <f t="shared" si="5"/>
        <v>4800</v>
      </c>
    </row>
    <row r="66" spans="1:30" ht="20.100000000000001" customHeight="1">
      <c r="A66" s="14" t="s">
        <v>29</v>
      </c>
      <c r="B66" s="15" t="s">
        <v>30</v>
      </c>
      <c r="C66" s="16" t="s">
        <v>31</v>
      </c>
      <c r="D66" s="16" t="s">
        <v>32</v>
      </c>
      <c r="E66" s="17" t="s">
        <v>33</v>
      </c>
      <c r="F66" s="18" t="s">
        <v>381</v>
      </c>
      <c r="G66" s="19" t="s">
        <v>382</v>
      </c>
      <c r="H66" s="20" t="s">
        <v>349</v>
      </c>
      <c r="I66" s="20" t="s">
        <v>383</v>
      </c>
      <c r="J66" s="21" t="s">
        <v>384</v>
      </c>
      <c r="K66" s="22">
        <v>1</v>
      </c>
      <c r="L66" s="23" t="s">
        <v>38</v>
      </c>
      <c r="M66" s="66">
        <v>800</v>
      </c>
      <c r="N66" s="24">
        <f t="shared" si="1"/>
        <v>960</v>
      </c>
      <c r="O66" s="37"/>
      <c r="P66" s="25">
        <f t="shared" si="2"/>
        <v>0</v>
      </c>
      <c r="Q66" s="43"/>
      <c r="R66" s="49" t="s">
        <v>385</v>
      </c>
      <c r="S66" s="35" t="s">
        <v>386</v>
      </c>
      <c r="T66" s="37"/>
      <c r="U66" s="44"/>
      <c r="V66" s="25"/>
      <c r="W66" s="25">
        <v>2</v>
      </c>
      <c r="X66" s="44"/>
      <c r="Y66" s="53"/>
      <c r="Z66" s="40">
        <v>20</v>
      </c>
      <c r="AA66" s="45"/>
      <c r="AB66" s="45"/>
      <c r="AC66" s="33">
        <f t="shared" si="3"/>
        <v>22</v>
      </c>
      <c r="AD66" s="42">
        <f t="shared" si="5"/>
        <v>17600</v>
      </c>
    </row>
    <row r="67" spans="1:30" ht="20.100000000000001" customHeight="1">
      <c r="A67" s="14" t="s">
        <v>29</v>
      </c>
      <c r="B67" s="15" t="s">
        <v>30</v>
      </c>
      <c r="C67" s="16" t="s">
        <v>31</v>
      </c>
      <c r="D67" s="16" t="s">
        <v>32</v>
      </c>
      <c r="E67" s="17" t="s">
        <v>33</v>
      </c>
      <c r="F67" s="18" t="s">
        <v>387</v>
      </c>
      <c r="G67" s="19" t="s">
        <v>388</v>
      </c>
      <c r="H67" s="20" t="s">
        <v>349</v>
      </c>
      <c r="I67" s="20" t="s">
        <v>389</v>
      </c>
      <c r="J67" s="21" t="s">
        <v>390</v>
      </c>
      <c r="K67" s="22">
        <v>1</v>
      </c>
      <c r="L67" s="23" t="s">
        <v>38</v>
      </c>
      <c r="M67" s="66">
        <v>460</v>
      </c>
      <c r="N67" s="24">
        <f t="shared" ref="N67:N133" si="6">M67*1.2</f>
        <v>552</v>
      </c>
      <c r="O67" s="37"/>
      <c r="P67" s="25">
        <f t="shared" ref="P67:P133" si="7">O67*N67</f>
        <v>0</v>
      </c>
      <c r="Q67" s="43"/>
      <c r="R67" s="35" t="s">
        <v>391</v>
      </c>
      <c r="S67" s="35" t="s">
        <v>392</v>
      </c>
      <c r="T67" s="37"/>
      <c r="U67" s="44"/>
      <c r="V67" s="25"/>
      <c r="W67" s="25">
        <v>5</v>
      </c>
      <c r="X67" s="44"/>
      <c r="Y67" s="53"/>
      <c r="Z67" s="40">
        <v>60</v>
      </c>
      <c r="AA67" s="45"/>
      <c r="AB67" s="45"/>
      <c r="AC67" s="33">
        <f t="shared" si="3"/>
        <v>65</v>
      </c>
      <c r="AD67" s="42">
        <f t="shared" si="5"/>
        <v>29900</v>
      </c>
    </row>
    <row r="68" spans="1:30" ht="20.100000000000001" customHeight="1">
      <c r="A68" s="14" t="s">
        <v>29</v>
      </c>
      <c r="B68" s="15" t="s">
        <v>30</v>
      </c>
      <c r="C68" s="16" t="s">
        <v>31</v>
      </c>
      <c r="D68" s="16" t="s">
        <v>32</v>
      </c>
      <c r="E68" s="17" t="s">
        <v>33</v>
      </c>
      <c r="F68" s="18" t="s">
        <v>393</v>
      </c>
      <c r="G68" s="19" t="s">
        <v>394</v>
      </c>
      <c r="H68" s="20" t="s">
        <v>349</v>
      </c>
      <c r="I68" s="20" t="s">
        <v>395</v>
      </c>
      <c r="J68" s="21" t="s">
        <v>396</v>
      </c>
      <c r="K68" s="22">
        <v>1</v>
      </c>
      <c r="L68" s="23" t="s">
        <v>38</v>
      </c>
      <c r="M68" s="66">
        <v>700</v>
      </c>
      <c r="N68" s="24">
        <f t="shared" si="6"/>
        <v>840</v>
      </c>
      <c r="O68" s="37"/>
      <c r="P68" s="25">
        <f t="shared" si="7"/>
        <v>0</v>
      </c>
      <c r="Q68" s="43"/>
      <c r="R68" s="35" t="s">
        <v>397</v>
      </c>
      <c r="S68" s="35" t="s">
        <v>398</v>
      </c>
      <c r="T68" s="37"/>
      <c r="U68" s="44"/>
      <c r="V68" s="25"/>
      <c r="W68" s="25"/>
      <c r="X68" s="44"/>
      <c r="Y68" s="53"/>
      <c r="Z68" s="40">
        <v>20</v>
      </c>
      <c r="AA68" s="45"/>
      <c r="AB68" s="45"/>
      <c r="AC68" s="33">
        <f t="shared" ref="AC68:AC131" si="8">T68+U68+V68+W68+X68+Y68+Z68+AA68+AB68</f>
        <v>20</v>
      </c>
      <c r="AD68" s="42">
        <f t="shared" si="5"/>
        <v>14000</v>
      </c>
    </row>
    <row r="69" spans="1:30" ht="20.100000000000001" hidden="1" customHeight="1">
      <c r="A69" s="54" t="s">
        <v>29</v>
      </c>
      <c r="B69" s="55" t="s">
        <v>30</v>
      </c>
      <c r="C69" s="16" t="s">
        <v>31</v>
      </c>
      <c r="D69" s="16" t="s">
        <v>32</v>
      </c>
      <c r="E69" s="56" t="s">
        <v>33</v>
      </c>
      <c r="F69" s="57" t="s">
        <v>399</v>
      </c>
      <c r="G69" s="58" t="s">
        <v>400</v>
      </c>
      <c r="H69" s="59" t="s">
        <v>349</v>
      </c>
      <c r="I69" s="59" t="s">
        <v>401</v>
      </c>
      <c r="J69" s="60" t="s">
        <v>402</v>
      </c>
      <c r="K69" s="61">
        <v>1</v>
      </c>
      <c r="L69" s="23" t="s">
        <v>38</v>
      </c>
      <c r="M69" s="66">
        <v>5000</v>
      </c>
      <c r="N69" s="24">
        <f t="shared" si="6"/>
        <v>6000</v>
      </c>
      <c r="O69" s="37"/>
      <c r="P69" s="25">
        <f t="shared" si="7"/>
        <v>0</v>
      </c>
      <c r="Q69" s="44"/>
      <c r="R69" s="62" t="s">
        <v>403</v>
      </c>
      <c r="S69" s="35" t="s">
        <v>404</v>
      </c>
      <c r="T69" s="37"/>
      <c r="U69" s="44"/>
      <c r="V69" s="25"/>
      <c r="W69" s="25"/>
      <c r="X69" s="44"/>
      <c r="Y69" s="53"/>
      <c r="Z69" s="40"/>
      <c r="AA69" s="45"/>
      <c r="AB69" s="45"/>
      <c r="AC69" s="33">
        <f t="shared" si="8"/>
        <v>0</v>
      </c>
      <c r="AD69" s="12"/>
    </row>
    <row r="70" spans="1:30" ht="20.100000000000001" hidden="1" customHeight="1">
      <c r="A70" s="14" t="s">
        <v>29</v>
      </c>
      <c r="B70" s="55" t="s">
        <v>30</v>
      </c>
      <c r="C70" s="16" t="s">
        <v>31</v>
      </c>
      <c r="D70" s="16" t="s">
        <v>32</v>
      </c>
      <c r="E70" s="56" t="s">
        <v>33</v>
      </c>
      <c r="F70" s="18" t="s">
        <v>405</v>
      </c>
      <c r="G70" s="58" t="s">
        <v>406</v>
      </c>
      <c r="H70" s="20" t="s">
        <v>349</v>
      </c>
      <c r="I70" s="20" t="s">
        <v>407</v>
      </c>
      <c r="J70" s="21" t="s">
        <v>408</v>
      </c>
      <c r="K70" s="61">
        <v>1</v>
      </c>
      <c r="L70" s="23" t="s">
        <v>38</v>
      </c>
      <c r="M70" s="66">
        <v>5300</v>
      </c>
      <c r="N70" s="24">
        <f t="shared" si="6"/>
        <v>6360</v>
      </c>
      <c r="O70" s="37"/>
      <c r="P70" s="25">
        <f t="shared" si="7"/>
        <v>0</v>
      </c>
      <c r="Q70" s="44"/>
      <c r="R70" s="35" t="s">
        <v>409</v>
      </c>
      <c r="S70" s="35" t="s">
        <v>410</v>
      </c>
      <c r="T70" s="37"/>
      <c r="U70" s="44"/>
      <c r="V70" s="25"/>
      <c r="W70" s="25"/>
      <c r="X70" s="44"/>
      <c r="Y70" s="53"/>
      <c r="Z70" s="40"/>
      <c r="AA70" s="45"/>
      <c r="AB70" s="45"/>
      <c r="AC70" s="33">
        <f t="shared" si="8"/>
        <v>0</v>
      </c>
      <c r="AD70" s="12"/>
    </row>
    <row r="71" spans="1:30" ht="20.100000000000001" customHeight="1">
      <c r="A71" s="14" t="s">
        <v>29</v>
      </c>
      <c r="B71" s="15" t="s">
        <v>30</v>
      </c>
      <c r="C71" s="16" t="s">
        <v>31</v>
      </c>
      <c r="D71" s="16" t="s">
        <v>32</v>
      </c>
      <c r="E71" s="17" t="s">
        <v>33</v>
      </c>
      <c r="F71" s="18" t="s">
        <v>411</v>
      </c>
      <c r="G71" s="19" t="s">
        <v>412</v>
      </c>
      <c r="H71" s="20" t="s">
        <v>349</v>
      </c>
      <c r="I71" s="20" t="s">
        <v>413</v>
      </c>
      <c r="J71" s="21" t="s">
        <v>414</v>
      </c>
      <c r="K71" s="22">
        <v>1</v>
      </c>
      <c r="L71" s="23" t="s">
        <v>38</v>
      </c>
      <c r="M71" s="66">
        <v>5000</v>
      </c>
      <c r="N71" s="24">
        <f t="shared" si="6"/>
        <v>6000</v>
      </c>
      <c r="O71" s="37"/>
      <c r="P71" s="25">
        <f t="shared" si="7"/>
        <v>0</v>
      </c>
      <c r="Q71" s="43"/>
      <c r="R71" s="35" t="s">
        <v>415</v>
      </c>
      <c r="S71" s="35" t="s">
        <v>416</v>
      </c>
      <c r="T71" s="37"/>
      <c r="U71" s="44"/>
      <c r="V71" s="25"/>
      <c r="W71" s="25"/>
      <c r="X71" s="44"/>
      <c r="Y71" s="53"/>
      <c r="Z71" s="40">
        <v>10</v>
      </c>
      <c r="AA71" s="45"/>
      <c r="AB71" s="45"/>
      <c r="AC71" s="33">
        <f t="shared" si="8"/>
        <v>10</v>
      </c>
      <c r="AD71" s="42">
        <f>M71*AC71</f>
        <v>50000</v>
      </c>
    </row>
    <row r="72" spans="1:30" ht="20.100000000000001" customHeight="1">
      <c r="A72" s="14" t="s">
        <v>29</v>
      </c>
      <c r="B72" s="15" t="s">
        <v>30</v>
      </c>
      <c r="C72" s="16" t="s">
        <v>31</v>
      </c>
      <c r="D72" s="16" t="s">
        <v>32</v>
      </c>
      <c r="E72" s="17" t="s">
        <v>33</v>
      </c>
      <c r="F72" s="18" t="s">
        <v>417</v>
      </c>
      <c r="G72" s="19" t="s">
        <v>418</v>
      </c>
      <c r="H72" s="20" t="s">
        <v>349</v>
      </c>
      <c r="I72" s="20" t="s">
        <v>419</v>
      </c>
      <c r="J72" s="21" t="s">
        <v>420</v>
      </c>
      <c r="K72" s="22">
        <v>1</v>
      </c>
      <c r="L72" s="23" t="s">
        <v>38</v>
      </c>
      <c r="M72" s="66">
        <v>5300</v>
      </c>
      <c r="N72" s="24">
        <f t="shared" si="6"/>
        <v>6360</v>
      </c>
      <c r="O72" s="37"/>
      <c r="P72" s="25">
        <f t="shared" si="7"/>
        <v>0</v>
      </c>
      <c r="Q72" s="43"/>
      <c r="R72" s="35" t="s">
        <v>421</v>
      </c>
      <c r="S72" s="35" t="s">
        <v>422</v>
      </c>
      <c r="T72" s="37"/>
      <c r="U72" s="44"/>
      <c r="V72" s="25"/>
      <c r="W72" s="25"/>
      <c r="X72" s="44"/>
      <c r="Y72" s="53"/>
      <c r="Z72" s="40">
        <v>10</v>
      </c>
      <c r="AA72" s="45"/>
      <c r="AB72" s="45"/>
      <c r="AC72" s="33">
        <f t="shared" si="8"/>
        <v>10</v>
      </c>
      <c r="AD72" s="42">
        <f>M72*AC72</f>
        <v>53000</v>
      </c>
    </row>
    <row r="73" spans="1:30" ht="20.100000000000001" customHeight="1">
      <c r="A73" s="14" t="s">
        <v>29</v>
      </c>
      <c r="B73" s="15" t="s">
        <v>30</v>
      </c>
      <c r="C73" s="16" t="s">
        <v>31</v>
      </c>
      <c r="D73" s="16" t="s">
        <v>32</v>
      </c>
      <c r="E73" s="17" t="s">
        <v>33</v>
      </c>
      <c r="F73" s="18" t="s">
        <v>423</v>
      </c>
      <c r="G73" s="19" t="s">
        <v>424</v>
      </c>
      <c r="H73" s="20" t="s">
        <v>349</v>
      </c>
      <c r="I73" s="20" t="s">
        <v>425</v>
      </c>
      <c r="J73" s="21" t="s">
        <v>426</v>
      </c>
      <c r="K73" s="22">
        <v>1</v>
      </c>
      <c r="L73" s="23" t="s">
        <v>38</v>
      </c>
      <c r="M73" s="66">
        <v>5000</v>
      </c>
      <c r="N73" s="24">
        <f t="shared" si="6"/>
        <v>6000</v>
      </c>
      <c r="O73" s="37"/>
      <c r="P73" s="25">
        <f t="shared" si="7"/>
        <v>0</v>
      </c>
      <c r="Q73" s="43"/>
      <c r="R73" s="35" t="s">
        <v>427</v>
      </c>
      <c r="S73" s="35" t="s">
        <v>428</v>
      </c>
      <c r="T73" s="37"/>
      <c r="U73" s="44"/>
      <c r="V73" s="25"/>
      <c r="W73" s="25"/>
      <c r="X73" s="44"/>
      <c r="Y73" s="53"/>
      <c r="Z73" s="40">
        <v>20</v>
      </c>
      <c r="AA73" s="45"/>
      <c r="AB73" s="45"/>
      <c r="AC73" s="33">
        <f t="shared" si="8"/>
        <v>20</v>
      </c>
      <c r="AD73" s="42">
        <f>M73*AC73</f>
        <v>100000</v>
      </c>
    </row>
    <row r="74" spans="1:30" ht="20.100000000000001" customHeight="1">
      <c r="A74" s="14" t="s">
        <v>29</v>
      </c>
      <c r="B74" s="15" t="s">
        <v>30</v>
      </c>
      <c r="C74" s="16" t="s">
        <v>31</v>
      </c>
      <c r="D74" s="16" t="s">
        <v>32</v>
      </c>
      <c r="E74" s="17" t="s">
        <v>33</v>
      </c>
      <c r="F74" s="18" t="s">
        <v>429</v>
      </c>
      <c r="G74" s="19" t="s">
        <v>430</v>
      </c>
      <c r="H74" s="20" t="s">
        <v>349</v>
      </c>
      <c r="I74" s="20" t="s">
        <v>431</v>
      </c>
      <c r="J74" s="21" t="s">
        <v>432</v>
      </c>
      <c r="K74" s="22">
        <v>1</v>
      </c>
      <c r="L74" s="23" t="s">
        <v>38</v>
      </c>
      <c r="M74" s="66">
        <v>720</v>
      </c>
      <c r="N74" s="24">
        <f t="shared" si="6"/>
        <v>864</v>
      </c>
      <c r="O74" s="37"/>
      <c r="P74" s="25">
        <f t="shared" si="7"/>
        <v>0</v>
      </c>
      <c r="Q74" s="43"/>
      <c r="R74" s="35" t="s">
        <v>433</v>
      </c>
      <c r="S74" s="35" t="s">
        <v>434</v>
      </c>
      <c r="T74" s="37"/>
      <c r="U74" s="44"/>
      <c r="V74" s="25"/>
      <c r="W74" s="25"/>
      <c r="X74" s="44"/>
      <c r="Y74" s="53"/>
      <c r="Z74" s="40">
        <v>10</v>
      </c>
      <c r="AA74" s="45"/>
      <c r="AB74" s="45"/>
      <c r="AC74" s="33">
        <f t="shared" si="8"/>
        <v>10</v>
      </c>
      <c r="AD74" s="42">
        <f>M74*AC74</f>
        <v>7200</v>
      </c>
    </row>
    <row r="75" spans="1:30" ht="45.75" hidden="1" customHeight="1">
      <c r="A75" s="54" t="s">
        <v>29</v>
      </c>
      <c r="B75" s="55" t="s">
        <v>30</v>
      </c>
      <c r="C75" s="16" t="s">
        <v>31</v>
      </c>
      <c r="D75" s="16" t="s">
        <v>32</v>
      </c>
      <c r="E75" s="56" t="s">
        <v>33</v>
      </c>
      <c r="F75" s="57" t="s">
        <v>435</v>
      </c>
      <c r="G75" s="58" t="s">
        <v>436</v>
      </c>
      <c r="H75" s="59" t="s">
        <v>349</v>
      </c>
      <c r="I75" s="59" t="s">
        <v>437</v>
      </c>
      <c r="J75" s="60" t="s">
        <v>438</v>
      </c>
      <c r="K75" s="61">
        <v>1</v>
      </c>
      <c r="L75" s="23" t="s">
        <v>38</v>
      </c>
      <c r="M75" s="66">
        <v>950</v>
      </c>
      <c r="N75" s="24">
        <f t="shared" si="6"/>
        <v>1140</v>
      </c>
      <c r="O75" s="37"/>
      <c r="P75" s="25">
        <f t="shared" si="7"/>
        <v>0</v>
      </c>
      <c r="Q75" s="44"/>
      <c r="R75" s="62" t="s">
        <v>439</v>
      </c>
      <c r="S75" s="35"/>
      <c r="T75" s="37"/>
      <c r="U75" s="44"/>
      <c r="V75" s="25"/>
      <c r="W75" s="25"/>
      <c r="X75" s="44"/>
      <c r="Y75" s="53"/>
      <c r="Z75" s="40"/>
      <c r="AA75" s="45"/>
      <c r="AB75" s="45"/>
      <c r="AC75" s="33">
        <f t="shared" si="8"/>
        <v>0</v>
      </c>
      <c r="AD75" s="12"/>
    </row>
    <row r="76" spans="1:30" ht="20.100000000000001" customHeight="1">
      <c r="A76" s="14" t="s">
        <v>29</v>
      </c>
      <c r="B76" s="15" t="s">
        <v>30</v>
      </c>
      <c r="C76" s="16" t="s">
        <v>31</v>
      </c>
      <c r="D76" s="16" t="s">
        <v>32</v>
      </c>
      <c r="E76" s="17" t="s">
        <v>33</v>
      </c>
      <c r="F76" s="18" t="s">
        <v>440</v>
      </c>
      <c r="G76" s="19" t="s">
        <v>441</v>
      </c>
      <c r="H76" s="20" t="s">
        <v>442</v>
      </c>
      <c r="I76" s="20" t="s">
        <v>442</v>
      </c>
      <c r="J76" s="21" t="s">
        <v>443</v>
      </c>
      <c r="K76" s="22">
        <v>1</v>
      </c>
      <c r="L76" s="23" t="s">
        <v>38</v>
      </c>
      <c r="M76" s="66">
        <v>160</v>
      </c>
      <c r="N76" s="24">
        <f t="shared" si="6"/>
        <v>192</v>
      </c>
      <c r="O76" s="37"/>
      <c r="P76" s="25">
        <f t="shared" si="7"/>
        <v>0</v>
      </c>
      <c r="Q76" s="43"/>
      <c r="R76" s="68" t="s">
        <v>444</v>
      </c>
      <c r="S76" s="35" t="s">
        <v>385</v>
      </c>
      <c r="T76" s="37"/>
      <c r="U76" s="44"/>
      <c r="V76" s="25"/>
      <c r="W76" s="25"/>
      <c r="X76" s="44"/>
      <c r="Y76" s="53"/>
      <c r="Z76" s="40">
        <v>50</v>
      </c>
      <c r="AA76" s="45"/>
      <c r="AB76" s="45"/>
      <c r="AC76" s="33">
        <f t="shared" si="8"/>
        <v>50</v>
      </c>
      <c r="AD76" s="42">
        <f t="shared" ref="AD76:AD87" si="9">M76*AC76</f>
        <v>8000</v>
      </c>
    </row>
    <row r="77" spans="1:30" ht="20.100000000000001" customHeight="1">
      <c r="A77" s="14" t="s">
        <v>29</v>
      </c>
      <c r="B77" s="15" t="s">
        <v>30</v>
      </c>
      <c r="C77" s="16" t="s">
        <v>31</v>
      </c>
      <c r="D77" s="16" t="s">
        <v>32</v>
      </c>
      <c r="E77" s="17" t="s">
        <v>33</v>
      </c>
      <c r="F77" s="18" t="s">
        <v>445</v>
      </c>
      <c r="G77" s="19" t="s">
        <v>446</v>
      </c>
      <c r="H77" s="20" t="s">
        <v>442</v>
      </c>
      <c r="I77" s="20" t="s">
        <v>447</v>
      </c>
      <c r="J77" s="21" t="s">
        <v>448</v>
      </c>
      <c r="K77" s="22">
        <v>1</v>
      </c>
      <c r="L77" s="23" t="s">
        <v>38</v>
      </c>
      <c r="M77" s="66">
        <v>150</v>
      </c>
      <c r="N77" s="24">
        <f t="shared" si="6"/>
        <v>180</v>
      </c>
      <c r="O77" s="37"/>
      <c r="P77" s="25">
        <f t="shared" si="7"/>
        <v>0</v>
      </c>
      <c r="Q77" s="43"/>
      <c r="R77" s="68" t="s">
        <v>449</v>
      </c>
      <c r="S77" s="35" t="s">
        <v>391</v>
      </c>
      <c r="T77" s="37"/>
      <c r="U77" s="44">
        <v>10</v>
      </c>
      <c r="V77" s="25"/>
      <c r="W77" s="25"/>
      <c r="X77" s="44"/>
      <c r="Y77" s="53"/>
      <c r="Z77" s="40">
        <v>50</v>
      </c>
      <c r="AA77" s="45"/>
      <c r="AB77" s="45"/>
      <c r="AC77" s="33">
        <f t="shared" si="8"/>
        <v>60</v>
      </c>
      <c r="AD77" s="42">
        <f t="shared" si="9"/>
        <v>9000</v>
      </c>
    </row>
    <row r="78" spans="1:30" ht="20.100000000000001" customHeight="1">
      <c r="A78" s="14" t="s">
        <v>29</v>
      </c>
      <c r="B78" s="15" t="s">
        <v>30</v>
      </c>
      <c r="C78" s="16" t="s">
        <v>31</v>
      </c>
      <c r="D78" s="16" t="s">
        <v>32</v>
      </c>
      <c r="E78" s="17" t="s">
        <v>33</v>
      </c>
      <c r="F78" s="18" t="s">
        <v>450</v>
      </c>
      <c r="G78" s="19" t="s">
        <v>451</v>
      </c>
      <c r="H78" s="20" t="s">
        <v>442</v>
      </c>
      <c r="I78" s="20" t="s">
        <v>452</v>
      </c>
      <c r="J78" s="21" t="s">
        <v>453</v>
      </c>
      <c r="K78" s="22">
        <v>1</v>
      </c>
      <c r="L78" s="23" t="s">
        <v>38</v>
      </c>
      <c r="M78" s="66">
        <v>180</v>
      </c>
      <c r="N78" s="24">
        <f t="shared" si="6"/>
        <v>216</v>
      </c>
      <c r="O78" s="37"/>
      <c r="P78" s="25">
        <f t="shared" si="7"/>
        <v>0</v>
      </c>
      <c r="Q78" s="43"/>
      <c r="R78" s="68" t="s">
        <v>454</v>
      </c>
      <c r="S78" s="35" t="s">
        <v>397</v>
      </c>
      <c r="T78" s="37"/>
      <c r="U78" s="44"/>
      <c r="V78" s="25"/>
      <c r="W78" s="25"/>
      <c r="X78" s="44"/>
      <c r="Y78" s="53"/>
      <c r="Z78" s="40">
        <v>50</v>
      </c>
      <c r="AA78" s="45"/>
      <c r="AB78" s="45"/>
      <c r="AC78" s="33">
        <f t="shared" si="8"/>
        <v>50</v>
      </c>
      <c r="AD78" s="42">
        <f t="shared" si="9"/>
        <v>9000</v>
      </c>
    </row>
    <row r="79" spans="1:30" ht="63" customHeight="1">
      <c r="A79" s="14" t="s">
        <v>29</v>
      </c>
      <c r="B79" s="15" t="s">
        <v>30</v>
      </c>
      <c r="C79" s="16" t="s">
        <v>31</v>
      </c>
      <c r="D79" s="16" t="s">
        <v>32</v>
      </c>
      <c r="E79" s="17" t="s">
        <v>33</v>
      </c>
      <c r="F79" s="18" t="s">
        <v>455</v>
      </c>
      <c r="G79" s="19" t="s">
        <v>456</v>
      </c>
      <c r="H79" s="20" t="s">
        <v>442</v>
      </c>
      <c r="I79" s="20" t="s">
        <v>452</v>
      </c>
      <c r="J79" s="21" t="s">
        <v>457</v>
      </c>
      <c r="K79" s="22">
        <v>1</v>
      </c>
      <c r="L79" s="23" t="s">
        <v>38</v>
      </c>
      <c r="M79" s="66">
        <v>225</v>
      </c>
      <c r="N79" s="24">
        <f t="shared" si="6"/>
        <v>270</v>
      </c>
      <c r="O79" s="37"/>
      <c r="P79" s="25">
        <f t="shared" si="7"/>
        <v>0</v>
      </c>
      <c r="Q79" s="43"/>
      <c r="R79" s="68" t="s">
        <v>458</v>
      </c>
      <c r="S79" s="35" t="s">
        <v>403</v>
      </c>
      <c r="T79" s="37"/>
      <c r="U79" s="44"/>
      <c r="V79" s="25"/>
      <c r="W79" s="25"/>
      <c r="X79" s="44"/>
      <c r="Y79" s="53"/>
      <c r="Z79" s="40">
        <v>50</v>
      </c>
      <c r="AA79" s="45"/>
      <c r="AB79" s="45"/>
      <c r="AC79" s="33">
        <f t="shared" si="8"/>
        <v>50</v>
      </c>
      <c r="AD79" s="42">
        <f t="shared" si="9"/>
        <v>11250</v>
      </c>
    </row>
    <row r="80" spans="1:30" ht="59.25" customHeight="1">
      <c r="A80" s="14" t="s">
        <v>29</v>
      </c>
      <c r="B80" s="15" t="s">
        <v>30</v>
      </c>
      <c r="C80" s="16" t="s">
        <v>31</v>
      </c>
      <c r="D80" s="16" t="s">
        <v>32</v>
      </c>
      <c r="E80" s="17" t="s">
        <v>33</v>
      </c>
      <c r="F80" s="18" t="s">
        <v>459</v>
      </c>
      <c r="G80" s="19" t="s">
        <v>460</v>
      </c>
      <c r="H80" s="20" t="s">
        <v>442</v>
      </c>
      <c r="I80" s="20" t="s">
        <v>461</v>
      </c>
      <c r="J80" s="21" t="s">
        <v>462</v>
      </c>
      <c r="K80" s="22">
        <v>1</v>
      </c>
      <c r="L80" s="23" t="s">
        <v>38</v>
      </c>
      <c r="M80" s="66">
        <v>165</v>
      </c>
      <c r="N80" s="24">
        <f t="shared" si="6"/>
        <v>198</v>
      </c>
      <c r="O80" s="37"/>
      <c r="P80" s="25">
        <f t="shared" si="7"/>
        <v>0</v>
      </c>
      <c r="Q80" s="43"/>
      <c r="R80" s="68" t="s">
        <v>463</v>
      </c>
      <c r="S80" s="35" t="s">
        <v>464</v>
      </c>
      <c r="T80" s="37"/>
      <c r="U80" s="44"/>
      <c r="V80" s="25"/>
      <c r="W80" s="25"/>
      <c r="X80" s="44"/>
      <c r="Y80" s="53"/>
      <c r="Z80" s="40">
        <v>50</v>
      </c>
      <c r="AA80" s="45"/>
      <c r="AB80" s="45"/>
      <c r="AC80" s="33">
        <f t="shared" si="8"/>
        <v>50</v>
      </c>
      <c r="AD80" s="42">
        <f t="shared" si="9"/>
        <v>8250</v>
      </c>
    </row>
    <row r="81" spans="1:30" ht="67.5" customHeight="1">
      <c r="A81" s="14" t="s">
        <v>29</v>
      </c>
      <c r="B81" s="15" t="s">
        <v>30</v>
      </c>
      <c r="C81" s="16" t="s">
        <v>31</v>
      </c>
      <c r="D81" s="16" t="s">
        <v>32</v>
      </c>
      <c r="E81" s="17" t="s">
        <v>33</v>
      </c>
      <c r="F81" s="18" t="s">
        <v>465</v>
      </c>
      <c r="G81" s="19" t="s">
        <v>466</v>
      </c>
      <c r="H81" s="20" t="s">
        <v>442</v>
      </c>
      <c r="I81" s="20" t="s">
        <v>467</v>
      </c>
      <c r="J81" s="21" t="s">
        <v>468</v>
      </c>
      <c r="K81" s="22">
        <v>1</v>
      </c>
      <c r="L81" s="23" t="s">
        <v>38</v>
      </c>
      <c r="M81" s="66">
        <v>300</v>
      </c>
      <c r="N81" s="24">
        <f t="shared" si="6"/>
        <v>360</v>
      </c>
      <c r="O81" s="37"/>
      <c r="P81" s="25">
        <f t="shared" si="7"/>
        <v>0</v>
      </c>
      <c r="Q81" s="43"/>
      <c r="R81" s="68" t="s">
        <v>469</v>
      </c>
      <c r="S81" s="35" t="s">
        <v>470</v>
      </c>
      <c r="T81" s="37"/>
      <c r="U81" s="44"/>
      <c r="V81" s="25"/>
      <c r="W81" s="25"/>
      <c r="X81" s="44"/>
      <c r="Y81" s="53"/>
      <c r="Z81" s="40">
        <v>50</v>
      </c>
      <c r="AA81" s="45"/>
      <c r="AB81" s="45"/>
      <c r="AC81" s="33">
        <f t="shared" si="8"/>
        <v>50</v>
      </c>
      <c r="AD81" s="42">
        <f t="shared" si="9"/>
        <v>15000</v>
      </c>
    </row>
    <row r="82" spans="1:30" ht="51" customHeight="1">
      <c r="A82" s="14" t="s">
        <v>29</v>
      </c>
      <c r="B82" s="15" t="s">
        <v>30</v>
      </c>
      <c r="C82" s="16" t="s">
        <v>31</v>
      </c>
      <c r="D82" s="16" t="s">
        <v>32</v>
      </c>
      <c r="E82" s="17" t="s">
        <v>33</v>
      </c>
      <c r="F82" s="18" t="s">
        <v>471</v>
      </c>
      <c r="G82" s="19" t="s">
        <v>472</v>
      </c>
      <c r="H82" s="20" t="s">
        <v>473</v>
      </c>
      <c r="I82" s="20" t="s">
        <v>474</v>
      </c>
      <c r="J82" s="21" t="s">
        <v>475</v>
      </c>
      <c r="K82" s="22">
        <v>1</v>
      </c>
      <c r="L82" s="23" t="s">
        <v>38</v>
      </c>
      <c r="M82" s="66">
        <v>400</v>
      </c>
      <c r="N82" s="24">
        <f t="shared" si="6"/>
        <v>480</v>
      </c>
      <c r="O82" s="37"/>
      <c r="P82" s="25">
        <f t="shared" si="7"/>
        <v>0</v>
      </c>
      <c r="Q82" s="43"/>
      <c r="R82" s="68" t="s">
        <v>476</v>
      </c>
      <c r="S82" s="35" t="s">
        <v>477</v>
      </c>
      <c r="T82" s="69"/>
      <c r="U82" s="70"/>
      <c r="V82" s="71"/>
      <c r="W82" s="71"/>
      <c r="X82" s="70"/>
      <c r="Y82" s="72"/>
      <c r="Z82" s="73">
        <v>50</v>
      </c>
      <c r="AA82" s="74"/>
      <c r="AB82" s="74"/>
      <c r="AC82" s="33">
        <f t="shared" si="8"/>
        <v>50</v>
      </c>
      <c r="AD82" s="75">
        <f t="shared" si="9"/>
        <v>20000</v>
      </c>
    </row>
    <row r="83" spans="1:30" ht="63.75" customHeight="1">
      <c r="A83" s="14" t="s">
        <v>29</v>
      </c>
      <c r="B83" s="15" t="s">
        <v>30</v>
      </c>
      <c r="C83" s="16" t="s">
        <v>31</v>
      </c>
      <c r="D83" s="16" t="s">
        <v>32</v>
      </c>
      <c r="E83" s="17" t="s">
        <v>33</v>
      </c>
      <c r="F83" s="18" t="s">
        <v>478</v>
      </c>
      <c r="G83" s="19" t="s">
        <v>479</v>
      </c>
      <c r="H83" s="20" t="s">
        <v>442</v>
      </c>
      <c r="I83" s="20" t="s">
        <v>480</v>
      </c>
      <c r="J83" s="21" t="s">
        <v>481</v>
      </c>
      <c r="K83" s="22">
        <v>1</v>
      </c>
      <c r="L83" s="23" t="s">
        <v>38</v>
      </c>
      <c r="M83" s="66">
        <v>115</v>
      </c>
      <c r="N83" s="24">
        <f t="shared" si="6"/>
        <v>138</v>
      </c>
      <c r="O83" s="37"/>
      <c r="P83" s="25">
        <f t="shared" si="7"/>
        <v>0</v>
      </c>
      <c r="Q83" s="43"/>
      <c r="R83" s="68" t="s">
        <v>482</v>
      </c>
      <c r="S83" s="35" t="s">
        <v>483</v>
      </c>
      <c r="T83" s="69"/>
      <c r="U83" s="70">
        <v>10</v>
      </c>
      <c r="V83" s="71"/>
      <c r="W83" s="71"/>
      <c r="X83" s="70"/>
      <c r="Y83" s="72"/>
      <c r="Z83" s="73">
        <v>50</v>
      </c>
      <c r="AA83" s="74"/>
      <c r="AB83" s="74"/>
      <c r="AC83" s="33">
        <f t="shared" si="8"/>
        <v>60</v>
      </c>
      <c r="AD83" s="75">
        <f t="shared" si="9"/>
        <v>6900</v>
      </c>
    </row>
    <row r="84" spans="1:30" ht="45.75" customHeight="1">
      <c r="A84" s="14" t="s">
        <v>29</v>
      </c>
      <c r="B84" s="15" t="s">
        <v>30</v>
      </c>
      <c r="C84" s="16" t="s">
        <v>31</v>
      </c>
      <c r="D84" s="16" t="s">
        <v>32</v>
      </c>
      <c r="E84" s="17" t="s">
        <v>33</v>
      </c>
      <c r="F84" s="18" t="s">
        <v>484</v>
      </c>
      <c r="G84" s="19" t="s">
        <v>485</v>
      </c>
      <c r="H84" s="20" t="s">
        <v>442</v>
      </c>
      <c r="I84" s="20" t="s">
        <v>486</v>
      </c>
      <c r="J84" s="21" t="s">
        <v>487</v>
      </c>
      <c r="K84" s="22">
        <v>1</v>
      </c>
      <c r="L84" s="23" t="s">
        <v>38</v>
      </c>
      <c r="M84" s="66">
        <v>380</v>
      </c>
      <c r="N84" s="24">
        <f t="shared" si="6"/>
        <v>456</v>
      </c>
      <c r="O84" s="37"/>
      <c r="P84" s="25">
        <f t="shared" si="7"/>
        <v>0</v>
      </c>
      <c r="Q84" s="43"/>
      <c r="R84" s="68" t="s">
        <v>488</v>
      </c>
      <c r="S84" s="35" t="s">
        <v>489</v>
      </c>
      <c r="T84" s="37"/>
      <c r="U84" s="44"/>
      <c r="V84" s="25"/>
      <c r="W84" s="25"/>
      <c r="X84" s="44"/>
      <c r="Y84" s="53"/>
      <c r="Z84" s="40">
        <v>50</v>
      </c>
      <c r="AA84" s="45"/>
      <c r="AB84" s="45"/>
      <c r="AC84" s="33">
        <f t="shared" si="8"/>
        <v>50</v>
      </c>
      <c r="AD84" s="42">
        <f t="shared" si="9"/>
        <v>19000</v>
      </c>
    </row>
    <row r="85" spans="1:30" ht="63" customHeight="1">
      <c r="A85" s="14" t="s">
        <v>29</v>
      </c>
      <c r="B85" s="15" t="s">
        <v>30</v>
      </c>
      <c r="C85" s="16" t="s">
        <v>31</v>
      </c>
      <c r="D85" s="16" t="s">
        <v>32</v>
      </c>
      <c r="E85" s="17" t="s">
        <v>33</v>
      </c>
      <c r="F85" s="18" t="s">
        <v>490</v>
      </c>
      <c r="G85" s="19" t="s">
        <v>491</v>
      </c>
      <c r="H85" s="20" t="s">
        <v>473</v>
      </c>
      <c r="I85" s="20" t="s">
        <v>492</v>
      </c>
      <c r="J85" s="21" t="s">
        <v>493</v>
      </c>
      <c r="K85" s="22">
        <v>1</v>
      </c>
      <c r="L85" s="23" t="s">
        <v>38</v>
      </c>
      <c r="M85" s="66">
        <v>400</v>
      </c>
      <c r="N85" s="24">
        <f t="shared" si="6"/>
        <v>480</v>
      </c>
      <c r="O85" s="37"/>
      <c r="P85" s="25">
        <f t="shared" si="7"/>
        <v>0</v>
      </c>
      <c r="Q85" s="43"/>
      <c r="R85" s="68" t="s">
        <v>494</v>
      </c>
      <c r="S85" s="35" t="s">
        <v>495</v>
      </c>
      <c r="T85" s="37"/>
      <c r="U85" s="44"/>
      <c r="V85" s="25"/>
      <c r="W85" s="25"/>
      <c r="X85" s="44"/>
      <c r="Y85" s="53"/>
      <c r="Z85" s="40">
        <v>50</v>
      </c>
      <c r="AA85" s="45"/>
      <c r="AB85" s="45"/>
      <c r="AC85" s="33">
        <f t="shared" si="8"/>
        <v>50</v>
      </c>
      <c r="AD85" s="42">
        <f t="shared" si="9"/>
        <v>20000</v>
      </c>
    </row>
    <row r="86" spans="1:30" ht="41.25" customHeight="1">
      <c r="A86" s="14" t="s">
        <v>29</v>
      </c>
      <c r="B86" s="15" t="s">
        <v>30</v>
      </c>
      <c r="C86" s="16" t="s">
        <v>31</v>
      </c>
      <c r="D86" s="16" t="s">
        <v>32</v>
      </c>
      <c r="E86" s="17" t="s">
        <v>33</v>
      </c>
      <c r="F86" s="18" t="s">
        <v>496</v>
      </c>
      <c r="G86" s="19" t="s">
        <v>497</v>
      </c>
      <c r="H86" s="20" t="s">
        <v>442</v>
      </c>
      <c r="I86" s="20" t="s">
        <v>498</v>
      </c>
      <c r="J86" s="21" t="s">
        <v>499</v>
      </c>
      <c r="K86" s="22">
        <v>1</v>
      </c>
      <c r="L86" s="23" t="s">
        <v>38</v>
      </c>
      <c r="M86" s="66">
        <v>400</v>
      </c>
      <c r="N86" s="24">
        <f t="shared" si="6"/>
        <v>480</v>
      </c>
      <c r="O86" s="37"/>
      <c r="P86" s="25">
        <f t="shared" si="7"/>
        <v>0</v>
      </c>
      <c r="Q86" s="43"/>
      <c r="R86" s="49" t="s">
        <v>500</v>
      </c>
      <c r="S86" s="35" t="s">
        <v>501</v>
      </c>
      <c r="T86" s="37"/>
      <c r="U86" s="44"/>
      <c r="V86" s="25"/>
      <c r="W86" s="25"/>
      <c r="X86" s="44"/>
      <c r="Y86" s="53"/>
      <c r="Z86" s="40">
        <v>10</v>
      </c>
      <c r="AA86" s="45"/>
      <c r="AB86" s="45"/>
      <c r="AC86" s="33">
        <f t="shared" si="8"/>
        <v>10</v>
      </c>
      <c r="AD86" s="42">
        <f t="shared" si="9"/>
        <v>4000</v>
      </c>
    </row>
    <row r="87" spans="1:30" ht="43.5" customHeight="1">
      <c r="A87" s="14" t="s">
        <v>29</v>
      </c>
      <c r="B87" s="15" t="s">
        <v>30</v>
      </c>
      <c r="C87" s="16" t="s">
        <v>31</v>
      </c>
      <c r="D87" s="16" t="s">
        <v>32</v>
      </c>
      <c r="E87" s="17" t="s">
        <v>33</v>
      </c>
      <c r="F87" s="18" t="s">
        <v>502</v>
      </c>
      <c r="G87" s="19" t="s">
        <v>503</v>
      </c>
      <c r="H87" s="20" t="s">
        <v>504</v>
      </c>
      <c r="I87" s="20" t="s">
        <v>504</v>
      </c>
      <c r="J87" s="21" t="s">
        <v>505</v>
      </c>
      <c r="K87" s="22">
        <v>1</v>
      </c>
      <c r="L87" s="23" t="s">
        <v>38</v>
      </c>
      <c r="M87" s="66">
        <v>250</v>
      </c>
      <c r="N87" s="24">
        <f t="shared" si="6"/>
        <v>300</v>
      </c>
      <c r="O87" s="37"/>
      <c r="P87" s="25">
        <f t="shared" si="7"/>
        <v>0</v>
      </c>
      <c r="Q87" s="43"/>
      <c r="R87" s="35" t="s">
        <v>506</v>
      </c>
      <c r="S87" s="35" t="s">
        <v>409</v>
      </c>
      <c r="T87" s="37"/>
      <c r="U87" s="44"/>
      <c r="V87" s="25"/>
      <c r="W87" s="25">
        <v>6</v>
      </c>
      <c r="X87" s="44"/>
      <c r="Y87" s="53"/>
      <c r="Z87" s="40"/>
      <c r="AA87" s="45"/>
      <c r="AB87" s="45"/>
      <c r="AC87" s="33">
        <f t="shared" si="8"/>
        <v>6</v>
      </c>
      <c r="AD87" s="42">
        <f t="shared" si="9"/>
        <v>1500</v>
      </c>
    </row>
    <row r="88" spans="1:30" ht="20.100000000000001" hidden="1" customHeight="1">
      <c r="A88" s="54" t="s">
        <v>29</v>
      </c>
      <c r="B88" s="55" t="s">
        <v>30</v>
      </c>
      <c r="C88" s="16" t="s">
        <v>31</v>
      </c>
      <c r="D88" s="16" t="s">
        <v>32</v>
      </c>
      <c r="E88" s="56" t="s">
        <v>33</v>
      </c>
      <c r="F88" s="57" t="s">
        <v>507</v>
      </c>
      <c r="G88" s="58" t="s">
        <v>508</v>
      </c>
      <c r="H88" s="59" t="s">
        <v>504</v>
      </c>
      <c r="I88" s="59" t="s">
        <v>509</v>
      </c>
      <c r="J88" s="60" t="s">
        <v>510</v>
      </c>
      <c r="K88" s="61">
        <v>1</v>
      </c>
      <c r="L88" s="23" t="s">
        <v>38</v>
      </c>
      <c r="M88" s="66">
        <v>300</v>
      </c>
      <c r="N88" s="24">
        <f t="shared" si="6"/>
        <v>360</v>
      </c>
      <c r="O88" s="37"/>
      <c r="P88" s="25">
        <f t="shared" si="7"/>
        <v>0</v>
      </c>
      <c r="Q88" s="44"/>
      <c r="R88" s="62" t="s">
        <v>511</v>
      </c>
      <c r="S88" s="35" t="s">
        <v>415</v>
      </c>
      <c r="T88" s="37"/>
      <c r="U88" s="44"/>
      <c r="V88" s="25"/>
      <c r="W88" s="25"/>
      <c r="X88" s="44"/>
      <c r="Y88" s="53"/>
      <c r="Z88" s="40"/>
      <c r="AA88" s="45"/>
      <c r="AB88" s="45"/>
      <c r="AC88" s="33">
        <f t="shared" si="8"/>
        <v>0</v>
      </c>
      <c r="AD88" s="12"/>
    </row>
    <row r="89" spans="1:30" ht="20.100000000000001" customHeight="1">
      <c r="A89" s="14" t="s">
        <v>29</v>
      </c>
      <c r="B89" s="15" t="s">
        <v>30</v>
      </c>
      <c r="C89" s="16" t="s">
        <v>31</v>
      </c>
      <c r="D89" s="16" t="s">
        <v>32</v>
      </c>
      <c r="E89" s="17" t="s">
        <v>33</v>
      </c>
      <c r="F89" s="18" t="s">
        <v>512</v>
      </c>
      <c r="G89" s="19" t="s">
        <v>513</v>
      </c>
      <c r="H89" s="20" t="s">
        <v>504</v>
      </c>
      <c r="I89" s="20" t="s">
        <v>514</v>
      </c>
      <c r="J89" s="21" t="s">
        <v>515</v>
      </c>
      <c r="K89" s="22">
        <v>1</v>
      </c>
      <c r="L89" s="23" t="s">
        <v>38</v>
      </c>
      <c r="M89" s="66">
        <v>100</v>
      </c>
      <c r="N89" s="24">
        <f t="shared" si="6"/>
        <v>120</v>
      </c>
      <c r="O89" s="37"/>
      <c r="P89" s="25">
        <f t="shared" si="7"/>
        <v>0</v>
      </c>
      <c r="Q89" s="43"/>
      <c r="R89" s="35" t="s">
        <v>516</v>
      </c>
      <c r="S89" s="35" t="s">
        <v>421</v>
      </c>
      <c r="T89" s="37"/>
      <c r="U89" s="44"/>
      <c r="V89" s="25"/>
      <c r="W89" s="25"/>
      <c r="X89" s="44"/>
      <c r="Y89" s="53">
        <v>20</v>
      </c>
      <c r="Z89" s="40"/>
      <c r="AA89" s="45"/>
      <c r="AB89" s="45"/>
      <c r="AC89" s="33">
        <f t="shared" si="8"/>
        <v>20</v>
      </c>
      <c r="AD89" s="42">
        <f>M89*AC89</f>
        <v>2000</v>
      </c>
    </row>
    <row r="90" spans="1:30" ht="20.100000000000001" customHeight="1">
      <c r="A90" s="14" t="s">
        <v>29</v>
      </c>
      <c r="B90" s="15" t="s">
        <v>30</v>
      </c>
      <c r="C90" s="16" t="s">
        <v>31</v>
      </c>
      <c r="D90" s="16" t="s">
        <v>32</v>
      </c>
      <c r="E90" s="17" t="s">
        <v>33</v>
      </c>
      <c r="F90" s="18" t="s">
        <v>517</v>
      </c>
      <c r="G90" s="19" t="s">
        <v>518</v>
      </c>
      <c r="H90" s="20" t="s">
        <v>504</v>
      </c>
      <c r="I90" s="20" t="s">
        <v>519</v>
      </c>
      <c r="J90" s="21" t="s">
        <v>520</v>
      </c>
      <c r="K90" s="22">
        <v>1</v>
      </c>
      <c r="L90" s="23" t="s">
        <v>38</v>
      </c>
      <c r="M90" s="66">
        <v>60</v>
      </c>
      <c r="N90" s="24">
        <f t="shared" si="6"/>
        <v>72</v>
      </c>
      <c r="O90" s="37"/>
      <c r="P90" s="25">
        <f t="shared" si="7"/>
        <v>0</v>
      </c>
      <c r="Q90" s="43"/>
      <c r="R90" s="35" t="s">
        <v>521</v>
      </c>
      <c r="S90" s="35" t="s">
        <v>427</v>
      </c>
      <c r="T90" s="37"/>
      <c r="U90" s="44"/>
      <c r="V90" s="25"/>
      <c r="W90" s="25">
        <v>20</v>
      </c>
      <c r="X90" s="44"/>
      <c r="Y90" s="53"/>
      <c r="Z90" s="40"/>
      <c r="AA90" s="45"/>
      <c r="AB90" s="45"/>
      <c r="AC90" s="33">
        <f t="shared" si="8"/>
        <v>20</v>
      </c>
      <c r="AD90" s="42">
        <f>M90*AC90</f>
        <v>1200</v>
      </c>
    </row>
    <row r="91" spans="1:30" ht="20.100000000000001" customHeight="1">
      <c r="A91" s="14" t="s">
        <v>29</v>
      </c>
      <c r="B91" s="15" t="s">
        <v>30</v>
      </c>
      <c r="C91" s="16" t="s">
        <v>31</v>
      </c>
      <c r="D91" s="16" t="s">
        <v>32</v>
      </c>
      <c r="E91" s="17" t="s">
        <v>33</v>
      </c>
      <c r="F91" s="18" t="s">
        <v>522</v>
      </c>
      <c r="G91" s="19" t="s">
        <v>523</v>
      </c>
      <c r="H91" s="20" t="s">
        <v>504</v>
      </c>
      <c r="I91" s="20" t="s">
        <v>524</v>
      </c>
      <c r="J91" s="21" t="s">
        <v>525</v>
      </c>
      <c r="K91" s="22">
        <v>1</v>
      </c>
      <c r="L91" s="23" t="s">
        <v>38</v>
      </c>
      <c r="M91" s="66">
        <v>60</v>
      </c>
      <c r="N91" s="24">
        <f t="shared" si="6"/>
        <v>72</v>
      </c>
      <c r="O91" s="37"/>
      <c r="P91" s="25">
        <f t="shared" si="7"/>
        <v>0</v>
      </c>
      <c r="Q91" s="43"/>
      <c r="R91" s="35" t="s">
        <v>526</v>
      </c>
      <c r="S91" s="35" t="s">
        <v>433</v>
      </c>
      <c r="T91" s="37"/>
      <c r="U91" s="44"/>
      <c r="V91" s="25"/>
      <c r="W91" s="25">
        <v>20</v>
      </c>
      <c r="X91" s="44"/>
      <c r="Y91" s="53"/>
      <c r="Z91" s="40"/>
      <c r="AA91" s="45"/>
      <c r="AB91" s="45"/>
      <c r="AC91" s="33">
        <f t="shared" si="8"/>
        <v>20</v>
      </c>
      <c r="AD91" s="42">
        <f>M91*AC91</f>
        <v>1200</v>
      </c>
    </row>
    <row r="92" spans="1:30" ht="20.100000000000001" customHeight="1">
      <c r="A92" s="14" t="s">
        <v>29</v>
      </c>
      <c r="B92" s="15" t="s">
        <v>30</v>
      </c>
      <c r="C92" s="16" t="s">
        <v>31</v>
      </c>
      <c r="D92" s="16" t="s">
        <v>32</v>
      </c>
      <c r="E92" s="17" t="s">
        <v>33</v>
      </c>
      <c r="F92" s="18" t="s">
        <v>527</v>
      </c>
      <c r="G92" s="19" t="s">
        <v>528</v>
      </c>
      <c r="H92" s="20" t="s">
        <v>504</v>
      </c>
      <c r="I92" s="20" t="s">
        <v>529</v>
      </c>
      <c r="J92" s="21" t="s">
        <v>530</v>
      </c>
      <c r="K92" s="22">
        <v>1</v>
      </c>
      <c r="L92" s="23" t="s">
        <v>38</v>
      </c>
      <c r="M92" s="66">
        <v>15</v>
      </c>
      <c r="N92" s="24">
        <f t="shared" si="6"/>
        <v>18</v>
      </c>
      <c r="O92" s="37"/>
      <c r="P92" s="25">
        <f t="shared" si="7"/>
        <v>0</v>
      </c>
      <c r="Q92" s="43"/>
      <c r="R92" s="35" t="s">
        <v>531</v>
      </c>
      <c r="S92" s="35" t="s">
        <v>439</v>
      </c>
      <c r="T92" s="37"/>
      <c r="U92" s="44"/>
      <c r="V92" s="25"/>
      <c r="W92" s="25"/>
      <c r="X92" s="44"/>
      <c r="Y92" s="53">
        <v>1000</v>
      </c>
      <c r="Z92" s="40"/>
      <c r="AA92" s="45"/>
      <c r="AB92" s="45"/>
      <c r="AC92" s="33">
        <f t="shared" si="8"/>
        <v>1000</v>
      </c>
      <c r="AD92" s="42">
        <f>M92*AC92</f>
        <v>15000</v>
      </c>
    </row>
    <row r="93" spans="1:30" ht="20.100000000000001" customHeight="1">
      <c r="A93" s="14" t="s">
        <v>29</v>
      </c>
      <c r="B93" s="15" t="s">
        <v>30</v>
      </c>
      <c r="C93" s="16" t="s">
        <v>31</v>
      </c>
      <c r="D93" s="16" t="s">
        <v>32</v>
      </c>
      <c r="E93" s="17" t="s">
        <v>33</v>
      </c>
      <c r="F93" s="18" t="s">
        <v>532</v>
      </c>
      <c r="G93" s="19" t="s">
        <v>533</v>
      </c>
      <c r="H93" s="20" t="s">
        <v>504</v>
      </c>
      <c r="I93" s="20" t="s">
        <v>534</v>
      </c>
      <c r="J93" s="21" t="s">
        <v>535</v>
      </c>
      <c r="K93" s="22">
        <v>1</v>
      </c>
      <c r="L93" s="23" t="s">
        <v>38</v>
      </c>
      <c r="M93" s="66">
        <v>120</v>
      </c>
      <c r="N93" s="24">
        <f t="shared" si="6"/>
        <v>144</v>
      </c>
      <c r="O93" s="37"/>
      <c r="P93" s="25">
        <f t="shared" si="7"/>
        <v>0</v>
      </c>
      <c r="Q93" s="43"/>
      <c r="R93" s="35" t="s">
        <v>536</v>
      </c>
      <c r="S93" s="35" t="s">
        <v>444</v>
      </c>
      <c r="T93" s="37"/>
      <c r="U93" s="44"/>
      <c r="V93" s="25"/>
      <c r="W93" s="25"/>
      <c r="X93" s="44"/>
      <c r="Y93" s="53">
        <v>50</v>
      </c>
      <c r="Z93" s="40"/>
      <c r="AA93" s="45"/>
      <c r="AB93" s="45"/>
      <c r="AC93" s="33">
        <f t="shared" si="8"/>
        <v>50</v>
      </c>
      <c r="AD93" s="42">
        <f>M93*AC93</f>
        <v>6000</v>
      </c>
    </row>
    <row r="94" spans="1:30" ht="41.25" hidden="1" customHeight="1">
      <c r="A94" s="54" t="s">
        <v>29</v>
      </c>
      <c r="B94" s="55" t="s">
        <v>30</v>
      </c>
      <c r="C94" s="16" t="s">
        <v>31</v>
      </c>
      <c r="D94" s="16" t="s">
        <v>32</v>
      </c>
      <c r="E94" s="56" t="s">
        <v>33</v>
      </c>
      <c r="F94" s="57" t="s">
        <v>537</v>
      </c>
      <c r="G94" s="58" t="s">
        <v>538</v>
      </c>
      <c r="H94" s="59" t="s">
        <v>504</v>
      </c>
      <c r="I94" s="59" t="s">
        <v>539</v>
      </c>
      <c r="J94" s="60" t="s">
        <v>540</v>
      </c>
      <c r="K94" s="61">
        <v>1</v>
      </c>
      <c r="L94" s="23" t="s">
        <v>38</v>
      </c>
      <c r="M94" s="66">
        <v>5700</v>
      </c>
      <c r="N94" s="24">
        <f t="shared" si="6"/>
        <v>6840</v>
      </c>
      <c r="O94" s="37"/>
      <c r="P94" s="25">
        <f t="shared" si="7"/>
        <v>0</v>
      </c>
      <c r="Q94" s="44"/>
      <c r="R94" s="62" t="s">
        <v>541</v>
      </c>
      <c r="S94" s="35"/>
      <c r="T94" s="37"/>
      <c r="U94" s="44"/>
      <c r="V94" s="25"/>
      <c r="W94" s="25"/>
      <c r="X94" s="44"/>
      <c r="Y94" s="53"/>
      <c r="Z94" s="40"/>
      <c r="AA94" s="45"/>
      <c r="AB94" s="45"/>
      <c r="AC94" s="33">
        <f t="shared" si="8"/>
        <v>0</v>
      </c>
      <c r="AD94" s="12"/>
    </row>
    <row r="95" spans="1:30" ht="20.100000000000001" customHeight="1">
      <c r="A95" s="14" t="s">
        <v>29</v>
      </c>
      <c r="B95" s="15" t="s">
        <v>30</v>
      </c>
      <c r="C95" s="16" t="s">
        <v>31</v>
      </c>
      <c r="D95" s="16" t="s">
        <v>32</v>
      </c>
      <c r="E95" s="17" t="s">
        <v>33</v>
      </c>
      <c r="F95" s="18" t="s">
        <v>542</v>
      </c>
      <c r="G95" s="19" t="s">
        <v>543</v>
      </c>
      <c r="H95" s="20" t="s">
        <v>544</v>
      </c>
      <c r="I95" s="20" t="s">
        <v>544</v>
      </c>
      <c r="J95" s="21" t="s">
        <v>545</v>
      </c>
      <c r="K95" s="22">
        <v>1</v>
      </c>
      <c r="L95" s="23" t="s">
        <v>38</v>
      </c>
      <c r="M95" s="66">
        <v>11</v>
      </c>
      <c r="N95" s="24">
        <f t="shared" si="6"/>
        <v>13.2</v>
      </c>
      <c r="O95" s="37"/>
      <c r="P95" s="25">
        <f t="shared" si="7"/>
        <v>0</v>
      </c>
      <c r="Q95" s="43"/>
      <c r="R95" s="35" t="s">
        <v>546</v>
      </c>
      <c r="S95" s="35" t="s">
        <v>547</v>
      </c>
      <c r="T95" s="37"/>
      <c r="U95" s="44"/>
      <c r="V95" s="25">
        <v>20</v>
      </c>
      <c r="W95" s="25"/>
      <c r="X95" s="44"/>
      <c r="Y95" s="53"/>
      <c r="Z95" s="40">
        <v>500</v>
      </c>
      <c r="AA95" s="45"/>
      <c r="AB95" s="45"/>
      <c r="AC95" s="33">
        <f t="shared" si="8"/>
        <v>520</v>
      </c>
      <c r="AD95" s="42">
        <f t="shared" ref="AD95:AD148" si="10">M95*AC95</f>
        <v>5720</v>
      </c>
    </row>
    <row r="96" spans="1:30" ht="20.100000000000001" customHeight="1">
      <c r="A96" s="14" t="s">
        <v>29</v>
      </c>
      <c r="B96" s="15" t="s">
        <v>30</v>
      </c>
      <c r="C96" s="16" t="s">
        <v>31</v>
      </c>
      <c r="D96" s="16" t="s">
        <v>32</v>
      </c>
      <c r="E96" s="17" t="s">
        <v>33</v>
      </c>
      <c r="F96" s="18" t="s">
        <v>548</v>
      </c>
      <c r="G96" s="19" t="s">
        <v>549</v>
      </c>
      <c r="H96" s="20" t="s">
        <v>550</v>
      </c>
      <c r="I96" s="20" t="s">
        <v>550</v>
      </c>
      <c r="J96" s="21" t="s">
        <v>551</v>
      </c>
      <c r="K96" s="22">
        <v>1</v>
      </c>
      <c r="L96" s="23" t="s">
        <v>38</v>
      </c>
      <c r="M96" s="66">
        <v>14</v>
      </c>
      <c r="N96" s="24">
        <f t="shared" si="6"/>
        <v>16.8</v>
      </c>
      <c r="O96" s="37"/>
      <c r="P96" s="25">
        <f t="shared" si="7"/>
        <v>0</v>
      </c>
      <c r="Q96" s="43"/>
      <c r="R96" s="35" t="s">
        <v>552</v>
      </c>
      <c r="S96" s="35" t="s">
        <v>553</v>
      </c>
      <c r="T96" s="37"/>
      <c r="U96" s="44"/>
      <c r="V96" s="25">
        <v>50</v>
      </c>
      <c r="W96" s="25"/>
      <c r="X96" s="44"/>
      <c r="Y96" s="39">
        <v>500</v>
      </c>
      <c r="Z96" s="40">
        <v>300</v>
      </c>
      <c r="AA96" s="45">
        <v>20</v>
      </c>
      <c r="AB96" s="46">
        <v>50</v>
      </c>
      <c r="AC96" s="33">
        <f t="shared" si="8"/>
        <v>920</v>
      </c>
      <c r="AD96" s="42">
        <f t="shared" si="10"/>
        <v>12880</v>
      </c>
    </row>
    <row r="97" spans="1:30" ht="20.100000000000001" customHeight="1">
      <c r="A97" s="14" t="s">
        <v>29</v>
      </c>
      <c r="B97" s="15" t="s">
        <v>30</v>
      </c>
      <c r="C97" s="16" t="s">
        <v>31</v>
      </c>
      <c r="D97" s="16" t="s">
        <v>32</v>
      </c>
      <c r="E97" s="17" t="s">
        <v>33</v>
      </c>
      <c r="F97" s="18" t="s">
        <v>554</v>
      </c>
      <c r="G97" s="19" t="s">
        <v>555</v>
      </c>
      <c r="H97" s="20" t="s">
        <v>556</v>
      </c>
      <c r="I97" s="20" t="s">
        <v>556</v>
      </c>
      <c r="J97" s="21" t="s">
        <v>557</v>
      </c>
      <c r="K97" s="22">
        <v>1</v>
      </c>
      <c r="L97" s="23" t="s">
        <v>38</v>
      </c>
      <c r="M97" s="66">
        <v>15</v>
      </c>
      <c r="N97" s="24">
        <f t="shared" si="6"/>
        <v>18</v>
      </c>
      <c r="O97" s="37"/>
      <c r="P97" s="25">
        <f t="shared" si="7"/>
        <v>0</v>
      </c>
      <c r="Q97" s="43"/>
      <c r="R97" s="49" t="s">
        <v>558</v>
      </c>
      <c r="S97" s="49" t="s">
        <v>559</v>
      </c>
      <c r="T97" s="37"/>
      <c r="U97" s="44"/>
      <c r="V97" s="25">
        <v>100</v>
      </c>
      <c r="W97" s="25">
        <v>400</v>
      </c>
      <c r="X97" s="44">
        <v>100</v>
      </c>
      <c r="Y97" s="39">
        <v>1000</v>
      </c>
      <c r="Z97" s="40">
        <v>500</v>
      </c>
      <c r="AA97" s="44">
        <v>100</v>
      </c>
      <c r="AB97" s="46">
        <v>80</v>
      </c>
      <c r="AC97" s="33">
        <f t="shared" si="8"/>
        <v>2280</v>
      </c>
      <c r="AD97" s="42">
        <f t="shared" si="10"/>
        <v>34200</v>
      </c>
    </row>
    <row r="98" spans="1:30" ht="20.100000000000001" customHeight="1">
      <c r="A98" s="14" t="s">
        <v>29</v>
      </c>
      <c r="B98" s="15" t="s">
        <v>30</v>
      </c>
      <c r="C98" s="16" t="s">
        <v>31</v>
      </c>
      <c r="D98" s="16" t="s">
        <v>32</v>
      </c>
      <c r="E98" s="17" t="s">
        <v>33</v>
      </c>
      <c r="F98" s="18" t="s">
        <v>560</v>
      </c>
      <c r="G98" s="19" t="s">
        <v>561</v>
      </c>
      <c r="H98" s="20" t="s">
        <v>562</v>
      </c>
      <c r="I98" s="20" t="s">
        <v>562</v>
      </c>
      <c r="J98" s="21" t="s">
        <v>563</v>
      </c>
      <c r="K98" s="22">
        <v>1</v>
      </c>
      <c r="L98" s="23" t="s">
        <v>38</v>
      </c>
      <c r="M98" s="66">
        <v>16</v>
      </c>
      <c r="N98" s="24">
        <f t="shared" si="6"/>
        <v>19.2</v>
      </c>
      <c r="O98" s="37">
        <v>150</v>
      </c>
      <c r="P98" s="25">
        <f t="shared" si="7"/>
        <v>2880</v>
      </c>
      <c r="Q98" s="43"/>
      <c r="R98" s="35" t="s">
        <v>564</v>
      </c>
      <c r="S98" s="35" t="s">
        <v>565</v>
      </c>
      <c r="T98" s="37">
        <v>150</v>
      </c>
      <c r="U98" s="44"/>
      <c r="V98" s="25">
        <v>50</v>
      </c>
      <c r="W98" s="25">
        <v>200</v>
      </c>
      <c r="X98" s="44"/>
      <c r="Y98" s="39">
        <v>3000</v>
      </c>
      <c r="Z98" s="40">
        <v>500</v>
      </c>
      <c r="AA98" s="44">
        <v>50</v>
      </c>
      <c r="AB98" s="46">
        <v>80</v>
      </c>
      <c r="AC98" s="33">
        <f t="shared" si="8"/>
        <v>4030</v>
      </c>
      <c r="AD98" s="42">
        <f t="shared" si="10"/>
        <v>64480</v>
      </c>
    </row>
    <row r="99" spans="1:30" ht="20.100000000000001" customHeight="1">
      <c r="A99" s="14" t="s">
        <v>29</v>
      </c>
      <c r="B99" s="15" t="s">
        <v>30</v>
      </c>
      <c r="C99" s="16" t="s">
        <v>31</v>
      </c>
      <c r="D99" s="16" t="s">
        <v>32</v>
      </c>
      <c r="E99" s="17" t="s">
        <v>33</v>
      </c>
      <c r="F99" s="18" t="s">
        <v>566</v>
      </c>
      <c r="G99" s="19" t="s">
        <v>567</v>
      </c>
      <c r="H99" s="20" t="s">
        <v>568</v>
      </c>
      <c r="I99" s="20" t="s">
        <v>568</v>
      </c>
      <c r="J99" s="21" t="s">
        <v>569</v>
      </c>
      <c r="K99" s="22">
        <v>1</v>
      </c>
      <c r="L99" s="23" t="s">
        <v>38</v>
      </c>
      <c r="M99" s="66">
        <v>17</v>
      </c>
      <c r="N99" s="24">
        <f t="shared" si="6"/>
        <v>20.399999999999999</v>
      </c>
      <c r="O99" s="37">
        <v>200</v>
      </c>
      <c r="P99" s="25">
        <f t="shared" si="7"/>
        <v>4079.9999999999995</v>
      </c>
      <c r="Q99" s="43"/>
      <c r="R99" s="76" t="s">
        <v>570</v>
      </c>
      <c r="S99" s="35" t="s">
        <v>571</v>
      </c>
      <c r="T99" s="37">
        <v>200</v>
      </c>
      <c r="U99" s="44">
        <v>200</v>
      </c>
      <c r="V99" s="25">
        <v>50</v>
      </c>
      <c r="W99" s="25">
        <v>200</v>
      </c>
      <c r="X99" s="44"/>
      <c r="Y99" s="39">
        <v>3000</v>
      </c>
      <c r="Z99" s="40">
        <v>500</v>
      </c>
      <c r="AA99" s="44">
        <v>150</v>
      </c>
      <c r="AB99" s="44"/>
      <c r="AC99" s="33">
        <f t="shared" si="8"/>
        <v>4300</v>
      </c>
      <c r="AD99" s="42">
        <f t="shared" si="10"/>
        <v>73100</v>
      </c>
    </row>
    <row r="100" spans="1:30" ht="20.100000000000001" customHeight="1">
      <c r="A100" s="14" t="s">
        <v>29</v>
      </c>
      <c r="B100" s="15" t="s">
        <v>30</v>
      </c>
      <c r="C100" s="16" t="s">
        <v>31</v>
      </c>
      <c r="D100" s="16" t="s">
        <v>32</v>
      </c>
      <c r="E100" s="17" t="s">
        <v>33</v>
      </c>
      <c r="F100" s="18" t="s">
        <v>572</v>
      </c>
      <c r="G100" s="19" t="s">
        <v>573</v>
      </c>
      <c r="H100" s="20" t="s">
        <v>574</v>
      </c>
      <c r="I100" s="20" t="s">
        <v>574</v>
      </c>
      <c r="J100" s="21" t="s">
        <v>575</v>
      </c>
      <c r="K100" s="22">
        <v>1</v>
      </c>
      <c r="L100" s="23" t="s">
        <v>38</v>
      </c>
      <c r="M100" s="66">
        <v>18</v>
      </c>
      <c r="N100" s="24">
        <f t="shared" si="6"/>
        <v>21.599999999999998</v>
      </c>
      <c r="O100" s="37"/>
      <c r="P100" s="25">
        <f t="shared" si="7"/>
        <v>0</v>
      </c>
      <c r="Q100" s="43"/>
      <c r="R100" s="35" t="s">
        <v>576</v>
      </c>
      <c r="S100" s="35" t="s">
        <v>577</v>
      </c>
      <c r="T100" s="37"/>
      <c r="U100" s="44"/>
      <c r="V100" s="25">
        <v>50</v>
      </c>
      <c r="W100" s="25">
        <v>200</v>
      </c>
      <c r="X100" s="44">
        <v>100</v>
      </c>
      <c r="Y100" s="53"/>
      <c r="Z100" s="40">
        <v>400</v>
      </c>
      <c r="AA100" s="44">
        <v>50</v>
      </c>
      <c r="AB100" s="46">
        <v>150</v>
      </c>
      <c r="AC100" s="33">
        <f t="shared" si="8"/>
        <v>950</v>
      </c>
      <c r="AD100" s="42">
        <f t="shared" si="10"/>
        <v>17100</v>
      </c>
    </row>
    <row r="101" spans="1:30" ht="43.5" customHeight="1">
      <c r="A101" s="14" t="s">
        <v>29</v>
      </c>
      <c r="B101" s="15" t="s">
        <v>30</v>
      </c>
      <c r="C101" s="16" t="s">
        <v>31</v>
      </c>
      <c r="D101" s="16" t="s">
        <v>32</v>
      </c>
      <c r="E101" s="17" t="s">
        <v>33</v>
      </c>
      <c r="F101" s="18" t="s">
        <v>578</v>
      </c>
      <c r="G101" s="19" t="s">
        <v>579</v>
      </c>
      <c r="H101" s="20" t="s">
        <v>580</v>
      </c>
      <c r="I101" s="20" t="s">
        <v>580</v>
      </c>
      <c r="J101" s="21" t="s">
        <v>581</v>
      </c>
      <c r="K101" s="22">
        <v>1</v>
      </c>
      <c r="L101" s="23" t="s">
        <v>38</v>
      </c>
      <c r="M101" s="66">
        <v>1250</v>
      </c>
      <c r="N101" s="24">
        <f t="shared" si="6"/>
        <v>1500</v>
      </c>
      <c r="O101" s="37"/>
      <c r="P101" s="25">
        <f t="shared" si="7"/>
        <v>0</v>
      </c>
      <c r="Q101" s="43"/>
      <c r="R101" s="35" t="s">
        <v>582</v>
      </c>
      <c r="S101" s="35" t="s">
        <v>583</v>
      </c>
      <c r="T101" s="37"/>
      <c r="U101" s="44"/>
      <c r="V101" s="25"/>
      <c r="W101" s="25"/>
      <c r="X101" s="44">
        <v>1</v>
      </c>
      <c r="Y101" s="39">
        <v>10</v>
      </c>
      <c r="Z101" s="40">
        <v>10</v>
      </c>
      <c r="AA101" s="45"/>
      <c r="AB101" s="45"/>
      <c r="AC101" s="33">
        <f t="shared" si="8"/>
        <v>21</v>
      </c>
      <c r="AD101" s="42">
        <f t="shared" si="10"/>
        <v>26250</v>
      </c>
    </row>
    <row r="102" spans="1:30" ht="20.100000000000001" customHeight="1">
      <c r="A102" s="14" t="s">
        <v>29</v>
      </c>
      <c r="B102" s="15" t="s">
        <v>30</v>
      </c>
      <c r="C102" s="16" t="s">
        <v>31</v>
      </c>
      <c r="D102" s="16" t="s">
        <v>32</v>
      </c>
      <c r="E102" s="17" t="s">
        <v>33</v>
      </c>
      <c r="F102" s="18" t="s">
        <v>584</v>
      </c>
      <c r="G102" s="19" t="s">
        <v>585</v>
      </c>
      <c r="H102" s="20" t="s">
        <v>586</v>
      </c>
      <c r="I102" s="20" t="s">
        <v>586</v>
      </c>
      <c r="J102" s="21" t="s">
        <v>587</v>
      </c>
      <c r="K102" s="22">
        <v>1</v>
      </c>
      <c r="L102" s="23" t="s">
        <v>38</v>
      </c>
      <c r="M102" s="66">
        <v>120</v>
      </c>
      <c r="N102" s="24">
        <f t="shared" si="6"/>
        <v>144</v>
      </c>
      <c r="O102" s="37">
        <v>5</v>
      </c>
      <c r="P102" s="25">
        <f t="shared" si="7"/>
        <v>720</v>
      </c>
      <c r="Q102" s="43"/>
      <c r="R102" s="35" t="s">
        <v>588</v>
      </c>
      <c r="S102" s="35" t="s">
        <v>589</v>
      </c>
      <c r="T102" s="37">
        <v>5</v>
      </c>
      <c r="U102" s="44"/>
      <c r="V102" s="25">
        <v>2</v>
      </c>
      <c r="W102" s="25"/>
      <c r="X102" s="44">
        <v>2</v>
      </c>
      <c r="Y102" s="39">
        <v>5</v>
      </c>
      <c r="Z102" s="40">
        <v>15</v>
      </c>
      <c r="AA102" s="45"/>
      <c r="AB102" s="45"/>
      <c r="AC102" s="33">
        <f t="shared" si="8"/>
        <v>29</v>
      </c>
      <c r="AD102" s="42">
        <f t="shared" si="10"/>
        <v>3480</v>
      </c>
    </row>
    <row r="103" spans="1:30" ht="20.100000000000001" customHeight="1">
      <c r="A103" s="14" t="s">
        <v>29</v>
      </c>
      <c r="B103" s="15" t="s">
        <v>30</v>
      </c>
      <c r="C103" s="16" t="s">
        <v>31</v>
      </c>
      <c r="D103" s="16" t="s">
        <v>32</v>
      </c>
      <c r="E103" s="17" t="s">
        <v>33</v>
      </c>
      <c r="F103" s="18" t="s">
        <v>590</v>
      </c>
      <c r="G103" s="19" t="s">
        <v>591</v>
      </c>
      <c r="H103" s="20" t="s">
        <v>592</v>
      </c>
      <c r="I103" s="20" t="s">
        <v>592</v>
      </c>
      <c r="J103" s="21" t="s">
        <v>593</v>
      </c>
      <c r="K103" s="22">
        <v>1</v>
      </c>
      <c r="L103" s="23" t="s">
        <v>38</v>
      </c>
      <c r="M103" s="66">
        <v>120</v>
      </c>
      <c r="N103" s="24">
        <f t="shared" si="6"/>
        <v>144</v>
      </c>
      <c r="O103" s="37">
        <v>10</v>
      </c>
      <c r="P103" s="25">
        <f t="shared" si="7"/>
        <v>1440</v>
      </c>
      <c r="Q103" s="43"/>
      <c r="R103" s="35" t="s">
        <v>594</v>
      </c>
      <c r="S103" s="35" t="s">
        <v>595</v>
      </c>
      <c r="T103" s="37">
        <v>10</v>
      </c>
      <c r="U103" s="44"/>
      <c r="V103" s="25"/>
      <c r="W103" s="25"/>
      <c r="X103" s="44"/>
      <c r="Y103" s="39">
        <v>30</v>
      </c>
      <c r="Z103" s="40">
        <v>15</v>
      </c>
      <c r="AA103" s="45"/>
      <c r="AB103" s="45"/>
      <c r="AC103" s="33">
        <f t="shared" si="8"/>
        <v>55</v>
      </c>
      <c r="AD103" s="42">
        <f t="shared" si="10"/>
        <v>6600</v>
      </c>
    </row>
    <row r="104" spans="1:30" ht="20.100000000000001" customHeight="1">
      <c r="A104" s="14" t="s">
        <v>29</v>
      </c>
      <c r="B104" s="15" t="s">
        <v>30</v>
      </c>
      <c r="C104" s="16" t="s">
        <v>31</v>
      </c>
      <c r="D104" s="16" t="s">
        <v>32</v>
      </c>
      <c r="E104" s="17" t="s">
        <v>33</v>
      </c>
      <c r="F104" s="18" t="s">
        <v>596</v>
      </c>
      <c r="G104" s="19" t="s">
        <v>597</v>
      </c>
      <c r="H104" s="20" t="s">
        <v>598</v>
      </c>
      <c r="I104" s="20" t="s">
        <v>598</v>
      </c>
      <c r="J104" s="21" t="s">
        <v>599</v>
      </c>
      <c r="K104" s="22">
        <v>1</v>
      </c>
      <c r="L104" s="23" t="s">
        <v>38</v>
      </c>
      <c r="M104" s="66">
        <v>120</v>
      </c>
      <c r="N104" s="24">
        <f t="shared" si="6"/>
        <v>144</v>
      </c>
      <c r="O104" s="37">
        <v>10</v>
      </c>
      <c r="P104" s="25">
        <f t="shared" si="7"/>
        <v>1440</v>
      </c>
      <c r="Q104" s="43"/>
      <c r="R104" s="35" t="s">
        <v>600</v>
      </c>
      <c r="S104" s="35" t="s">
        <v>601</v>
      </c>
      <c r="T104" s="37">
        <v>10</v>
      </c>
      <c r="U104" s="44"/>
      <c r="V104" s="25">
        <v>2</v>
      </c>
      <c r="W104" s="25"/>
      <c r="X104" s="44"/>
      <c r="Y104" s="39">
        <v>30</v>
      </c>
      <c r="Z104" s="40">
        <v>15</v>
      </c>
      <c r="AA104" s="45"/>
      <c r="AB104" s="45"/>
      <c r="AC104" s="33">
        <f t="shared" si="8"/>
        <v>57</v>
      </c>
      <c r="AD104" s="42">
        <f t="shared" si="10"/>
        <v>6840</v>
      </c>
    </row>
    <row r="105" spans="1:30" ht="20.100000000000001" customHeight="1">
      <c r="A105" s="14" t="s">
        <v>29</v>
      </c>
      <c r="B105" s="15" t="s">
        <v>30</v>
      </c>
      <c r="C105" s="16" t="s">
        <v>31</v>
      </c>
      <c r="D105" s="16" t="s">
        <v>32</v>
      </c>
      <c r="E105" s="17" t="s">
        <v>33</v>
      </c>
      <c r="F105" s="18" t="s">
        <v>602</v>
      </c>
      <c r="G105" s="19" t="s">
        <v>603</v>
      </c>
      <c r="H105" s="20" t="s">
        <v>604</v>
      </c>
      <c r="I105" s="20" t="s">
        <v>604</v>
      </c>
      <c r="J105" s="21" t="s">
        <v>605</v>
      </c>
      <c r="K105" s="22">
        <v>1</v>
      </c>
      <c r="L105" s="23" t="s">
        <v>38</v>
      </c>
      <c r="M105" s="66">
        <v>120</v>
      </c>
      <c r="N105" s="24">
        <f t="shared" si="6"/>
        <v>144</v>
      </c>
      <c r="O105" s="37"/>
      <c r="P105" s="25">
        <f t="shared" si="7"/>
        <v>0</v>
      </c>
      <c r="Q105" s="43"/>
      <c r="R105" s="49" t="s">
        <v>559</v>
      </c>
      <c r="S105" s="35" t="s">
        <v>606</v>
      </c>
      <c r="T105" s="37"/>
      <c r="U105" s="44"/>
      <c r="V105" s="25">
        <v>1</v>
      </c>
      <c r="W105" s="25"/>
      <c r="X105" s="44"/>
      <c r="Y105" s="39">
        <v>50</v>
      </c>
      <c r="Z105" s="40">
        <v>15</v>
      </c>
      <c r="AA105" s="45"/>
      <c r="AB105" s="45"/>
      <c r="AC105" s="33">
        <f t="shared" si="8"/>
        <v>66</v>
      </c>
      <c r="AD105" s="42">
        <f t="shared" si="10"/>
        <v>7920</v>
      </c>
    </row>
    <row r="106" spans="1:30" ht="20.100000000000001" customHeight="1">
      <c r="A106" s="14" t="s">
        <v>29</v>
      </c>
      <c r="B106" s="15" t="s">
        <v>30</v>
      </c>
      <c r="C106" s="16" t="s">
        <v>31</v>
      </c>
      <c r="D106" s="16" t="s">
        <v>32</v>
      </c>
      <c r="E106" s="17" t="s">
        <v>33</v>
      </c>
      <c r="F106" s="18" t="s">
        <v>607</v>
      </c>
      <c r="G106" s="19" t="s">
        <v>608</v>
      </c>
      <c r="H106" s="20" t="s">
        <v>609</v>
      </c>
      <c r="I106" s="20" t="s">
        <v>609</v>
      </c>
      <c r="J106" s="21" t="s">
        <v>610</v>
      </c>
      <c r="K106" s="22">
        <v>1</v>
      </c>
      <c r="L106" s="23" t="s">
        <v>38</v>
      </c>
      <c r="M106" s="66">
        <v>120</v>
      </c>
      <c r="N106" s="24">
        <f t="shared" si="6"/>
        <v>144</v>
      </c>
      <c r="O106" s="37">
        <v>10</v>
      </c>
      <c r="P106" s="25">
        <f t="shared" si="7"/>
        <v>1440</v>
      </c>
      <c r="Q106" s="43"/>
      <c r="R106" s="49" t="s">
        <v>565</v>
      </c>
      <c r="S106" s="35" t="s">
        <v>611</v>
      </c>
      <c r="T106" s="37">
        <v>10</v>
      </c>
      <c r="U106" s="44">
        <v>2</v>
      </c>
      <c r="V106" s="25"/>
      <c r="W106" s="25"/>
      <c r="X106" s="44"/>
      <c r="Y106" s="53"/>
      <c r="Z106" s="40">
        <v>15</v>
      </c>
      <c r="AA106" s="45"/>
      <c r="AB106" s="45"/>
      <c r="AC106" s="33">
        <f t="shared" si="8"/>
        <v>27</v>
      </c>
      <c r="AD106" s="42">
        <f t="shared" si="10"/>
        <v>3240</v>
      </c>
    </row>
    <row r="107" spans="1:30" ht="53.25" customHeight="1">
      <c r="A107" s="14" t="s">
        <v>29</v>
      </c>
      <c r="B107" s="15" t="s">
        <v>30</v>
      </c>
      <c r="C107" s="16" t="s">
        <v>31</v>
      </c>
      <c r="D107" s="16" t="s">
        <v>32</v>
      </c>
      <c r="E107" s="17" t="s">
        <v>33</v>
      </c>
      <c r="F107" s="18" t="s">
        <v>612</v>
      </c>
      <c r="G107" s="19" t="s">
        <v>613</v>
      </c>
      <c r="H107" s="20" t="s">
        <v>614</v>
      </c>
      <c r="I107" s="20" t="s">
        <v>614</v>
      </c>
      <c r="J107" s="21" t="s">
        <v>615</v>
      </c>
      <c r="K107" s="22">
        <v>1</v>
      </c>
      <c r="L107" s="23" t="s">
        <v>38</v>
      </c>
      <c r="M107" s="77">
        <v>80</v>
      </c>
      <c r="N107" s="24">
        <f t="shared" si="6"/>
        <v>96</v>
      </c>
      <c r="O107" s="37"/>
      <c r="P107" s="25">
        <f t="shared" si="7"/>
        <v>0</v>
      </c>
      <c r="Q107" s="43"/>
      <c r="R107" s="49" t="s">
        <v>571</v>
      </c>
      <c r="S107" s="35" t="s">
        <v>616</v>
      </c>
      <c r="T107" s="37"/>
      <c r="U107" s="44"/>
      <c r="V107" s="25"/>
      <c r="W107" s="25"/>
      <c r="X107" s="44"/>
      <c r="Y107" s="53"/>
      <c r="Z107" s="40">
        <v>30</v>
      </c>
      <c r="AA107" s="45"/>
      <c r="AB107" s="45"/>
      <c r="AC107" s="33">
        <f t="shared" si="8"/>
        <v>30</v>
      </c>
      <c r="AD107" s="42">
        <f t="shared" si="10"/>
        <v>2400</v>
      </c>
    </row>
    <row r="108" spans="1:30" ht="20.100000000000001" customHeight="1">
      <c r="A108" s="14" t="s">
        <v>29</v>
      </c>
      <c r="B108" s="15" t="s">
        <v>30</v>
      </c>
      <c r="C108" s="16" t="s">
        <v>31</v>
      </c>
      <c r="D108" s="16" t="s">
        <v>32</v>
      </c>
      <c r="E108" s="17" t="s">
        <v>33</v>
      </c>
      <c r="F108" s="18" t="s">
        <v>617</v>
      </c>
      <c r="G108" s="19" t="s">
        <v>618</v>
      </c>
      <c r="H108" s="20" t="s">
        <v>619</v>
      </c>
      <c r="I108" s="20" t="s">
        <v>619</v>
      </c>
      <c r="J108" s="21" t="s">
        <v>620</v>
      </c>
      <c r="K108" s="22">
        <v>1</v>
      </c>
      <c r="L108" s="23" t="s">
        <v>38</v>
      </c>
      <c r="M108" s="77">
        <v>95</v>
      </c>
      <c r="N108" s="24">
        <f t="shared" si="6"/>
        <v>114</v>
      </c>
      <c r="O108" s="37"/>
      <c r="P108" s="25">
        <f t="shared" si="7"/>
        <v>0</v>
      </c>
      <c r="Q108" s="43"/>
      <c r="R108" s="49" t="s">
        <v>577</v>
      </c>
      <c r="S108" s="35" t="s">
        <v>621</v>
      </c>
      <c r="T108" s="37"/>
      <c r="U108" s="44"/>
      <c r="V108" s="25">
        <v>2</v>
      </c>
      <c r="W108" s="25"/>
      <c r="X108" s="44"/>
      <c r="Y108" s="39">
        <v>15</v>
      </c>
      <c r="Z108" s="40">
        <v>30</v>
      </c>
      <c r="AA108" s="45"/>
      <c r="AB108" s="45"/>
      <c r="AC108" s="33">
        <f t="shared" si="8"/>
        <v>47</v>
      </c>
      <c r="AD108" s="42">
        <f t="shared" si="10"/>
        <v>4465</v>
      </c>
    </row>
    <row r="109" spans="1:30" ht="20.100000000000001" customHeight="1">
      <c r="A109" s="14" t="s">
        <v>29</v>
      </c>
      <c r="B109" s="15" t="s">
        <v>30</v>
      </c>
      <c r="C109" s="16" t="s">
        <v>31</v>
      </c>
      <c r="D109" s="16" t="s">
        <v>32</v>
      </c>
      <c r="E109" s="17" t="s">
        <v>33</v>
      </c>
      <c r="F109" s="18" t="s">
        <v>622</v>
      </c>
      <c r="G109" s="19" t="s">
        <v>623</v>
      </c>
      <c r="H109" s="20" t="s">
        <v>624</v>
      </c>
      <c r="I109" s="20" t="s">
        <v>624</v>
      </c>
      <c r="J109" s="21" t="s">
        <v>625</v>
      </c>
      <c r="K109" s="22">
        <v>1</v>
      </c>
      <c r="L109" s="23" t="s">
        <v>38</v>
      </c>
      <c r="M109" s="77">
        <v>95</v>
      </c>
      <c r="N109" s="24">
        <f t="shared" si="6"/>
        <v>114</v>
      </c>
      <c r="O109" s="37"/>
      <c r="P109" s="25">
        <f t="shared" si="7"/>
        <v>0</v>
      </c>
      <c r="Q109" s="43"/>
      <c r="R109" s="49" t="s">
        <v>583</v>
      </c>
      <c r="S109" s="35" t="s">
        <v>626</v>
      </c>
      <c r="T109" s="37"/>
      <c r="U109" s="44"/>
      <c r="V109" s="25"/>
      <c r="W109" s="25"/>
      <c r="X109" s="44"/>
      <c r="Y109" s="53"/>
      <c r="Z109" s="40">
        <v>30</v>
      </c>
      <c r="AA109" s="45"/>
      <c r="AB109" s="45"/>
      <c r="AC109" s="33">
        <f t="shared" si="8"/>
        <v>30</v>
      </c>
      <c r="AD109" s="42">
        <f t="shared" si="10"/>
        <v>2850</v>
      </c>
    </row>
    <row r="110" spans="1:30" ht="20.100000000000001" customHeight="1">
      <c r="A110" s="14" t="s">
        <v>29</v>
      </c>
      <c r="B110" s="15" t="s">
        <v>30</v>
      </c>
      <c r="C110" s="16" t="s">
        <v>31</v>
      </c>
      <c r="D110" s="16" t="s">
        <v>32</v>
      </c>
      <c r="E110" s="17" t="s">
        <v>33</v>
      </c>
      <c r="F110" s="18" t="s">
        <v>627</v>
      </c>
      <c r="G110" s="19" t="s">
        <v>628</v>
      </c>
      <c r="H110" s="20" t="s">
        <v>629</v>
      </c>
      <c r="I110" s="20" t="s">
        <v>629</v>
      </c>
      <c r="J110" s="21" t="s">
        <v>630</v>
      </c>
      <c r="K110" s="22">
        <v>1</v>
      </c>
      <c r="L110" s="23" t="s">
        <v>38</v>
      </c>
      <c r="M110" s="77">
        <v>95</v>
      </c>
      <c r="N110" s="24">
        <f t="shared" si="6"/>
        <v>114</v>
      </c>
      <c r="O110" s="37">
        <v>5</v>
      </c>
      <c r="P110" s="25">
        <f t="shared" si="7"/>
        <v>570</v>
      </c>
      <c r="Q110" s="43"/>
      <c r="R110" s="49" t="s">
        <v>589</v>
      </c>
      <c r="S110" s="35" t="s">
        <v>631</v>
      </c>
      <c r="T110" s="37">
        <v>5</v>
      </c>
      <c r="U110" s="44"/>
      <c r="V110" s="25">
        <v>1</v>
      </c>
      <c r="W110" s="25"/>
      <c r="X110" s="44"/>
      <c r="Y110" s="39">
        <v>15</v>
      </c>
      <c r="Z110" s="40">
        <v>30</v>
      </c>
      <c r="AA110" s="45"/>
      <c r="AB110" s="45"/>
      <c r="AC110" s="33">
        <f t="shared" si="8"/>
        <v>51</v>
      </c>
      <c r="AD110" s="42">
        <f t="shared" si="10"/>
        <v>4845</v>
      </c>
    </row>
    <row r="111" spans="1:30" ht="20.100000000000001" customHeight="1">
      <c r="A111" s="14" t="s">
        <v>29</v>
      </c>
      <c r="B111" s="15" t="s">
        <v>30</v>
      </c>
      <c r="C111" s="16" t="s">
        <v>31</v>
      </c>
      <c r="D111" s="16" t="s">
        <v>32</v>
      </c>
      <c r="E111" s="17" t="s">
        <v>33</v>
      </c>
      <c r="F111" s="18" t="s">
        <v>632</v>
      </c>
      <c r="G111" s="19" t="s">
        <v>633</v>
      </c>
      <c r="H111" s="20" t="s">
        <v>634</v>
      </c>
      <c r="I111" s="20" t="s">
        <v>634</v>
      </c>
      <c r="J111" s="21" t="s">
        <v>635</v>
      </c>
      <c r="K111" s="22">
        <v>1</v>
      </c>
      <c r="L111" s="23" t="s">
        <v>38</v>
      </c>
      <c r="M111" s="77">
        <v>100</v>
      </c>
      <c r="N111" s="24">
        <f t="shared" si="6"/>
        <v>120</v>
      </c>
      <c r="O111" s="37">
        <v>5</v>
      </c>
      <c r="P111" s="25">
        <f t="shared" si="7"/>
        <v>600</v>
      </c>
      <c r="Q111" s="43"/>
      <c r="R111" s="49" t="s">
        <v>595</v>
      </c>
      <c r="S111" s="35" t="s">
        <v>636</v>
      </c>
      <c r="T111" s="37">
        <v>5</v>
      </c>
      <c r="U111" s="44"/>
      <c r="V111" s="25">
        <v>1</v>
      </c>
      <c r="W111" s="25"/>
      <c r="X111" s="44"/>
      <c r="Y111" s="53"/>
      <c r="Z111" s="40">
        <v>30</v>
      </c>
      <c r="AA111" s="45"/>
      <c r="AB111" s="45"/>
      <c r="AC111" s="33">
        <f t="shared" si="8"/>
        <v>36</v>
      </c>
      <c r="AD111" s="42">
        <f t="shared" si="10"/>
        <v>3600</v>
      </c>
    </row>
    <row r="112" spans="1:30" ht="20.100000000000001" customHeight="1">
      <c r="A112" s="14" t="s">
        <v>29</v>
      </c>
      <c r="B112" s="15" t="s">
        <v>30</v>
      </c>
      <c r="C112" s="16" t="s">
        <v>31</v>
      </c>
      <c r="D112" s="16" t="s">
        <v>32</v>
      </c>
      <c r="E112" s="17" t="s">
        <v>33</v>
      </c>
      <c r="F112" s="18" t="s">
        <v>637</v>
      </c>
      <c r="G112" s="19" t="s">
        <v>638</v>
      </c>
      <c r="H112" s="20" t="s">
        <v>639</v>
      </c>
      <c r="I112" s="20" t="s">
        <v>639</v>
      </c>
      <c r="J112" s="21" t="s">
        <v>640</v>
      </c>
      <c r="K112" s="22">
        <v>1</v>
      </c>
      <c r="L112" s="23" t="s">
        <v>38</v>
      </c>
      <c r="M112" s="77">
        <v>100</v>
      </c>
      <c r="N112" s="24">
        <f t="shared" si="6"/>
        <v>120</v>
      </c>
      <c r="O112" s="37">
        <v>5</v>
      </c>
      <c r="P112" s="25">
        <f t="shared" si="7"/>
        <v>600</v>
      </c>
      <c r="Q112" s="43"/>
      <c r="R112" s="49" t="s">
        <v>601</v>
      </c>
      <c r="S112" s="35" t="s">
        <v>641</v>
      </c>
      <c r="T112" s="37">
        <v>5</v>
      </c>
      <c r="U112" s="44"/>
      <c r="V112" s="25">
        <v>1</v>
      </c>
      <c r="W112" s="25"/>
      <c r="X112" s="44"/>
      <c r="Y112" s="53"/>
      <c r="Z112" s="40">
        <v>10</v>
      </c>
      <c r="AA112" s="45"/>
      <c r="AB112" s="45"/>
      <c r="AC112" s="33">
        <f t="shared" si="8"/>
        <v>16</v>
      </c>
      <c r="AD112" s="42">
        <f t="shared" si="10"/>
        <v>1600</v>
      </c>
    </row>
    <row r="113" spans="1:30" ht="20.100000000000001" customHeight="1">
      <c r="A113" s="14" t="s">
        <v>29</v>
      </c>
      <c r="B113" s="15" t="s">
        <v>30</v>
      </c>
      <c r="C113" s="16" t="s">
        <v>31</v>
      </c>
      <c r="D113" s="16" t="s">
        <v>32</v>
      </c>
      <c r="E113" s="17" t="s">
        <v>33</v>
      </c>
      <c r="F113" s="18" t="s">
        <v>642</v>
      </c>
      <c r="G113" s="19" t="s">
        <v>643</v>
      </c>
      <c r="H113" s="20" t="s">
        <v>644</v>
      </c>
      <c r="I113" s="20" t="s">
        <v>644</v>
      </c>
      <c r="J113" s="21" t="s">
        <v>645</v>
      </c>
      <c r="K113" s="22">
        <v>1</v>
      </c>
      <c r="L113" s="23" t="s">
        <v>38</v>
      </c>
      <c r="M113" s="77">
        <v>180</v>
      </c>
      <c r="N113" s="24">
        <f t="shared" si="6"/>
        <v>216</v>
      </c>
      <c r="O113" s="37"/>
      <c r="P113" s="25">
        <f t="shared" si="7"/>
        <v>0</v>
      </c>
      <c r="Q113" s="43"/>
      <c r="R113" s="49" t="s">
        <v>606</v>
      </c>
      <c r="S113" s="35" t="s">
        <v>646</v>
      </c>
      <c r="T113" s="37"/>
      <c r="U113" s="44"/>
      <c r="V113" s="25"/>
      <c r="W113" s="25"/>
      <c r="X113" s="44"/>
      <c r="Y113" s="39">
        <v>4</v>
      </c>
      <c r="Z113" s="40">
        <v>10</v>
      </c>
      <c r="AA113" s="45"/>
      <c r="AB113" s="45"/>
      <c r="AC113" s="33">
        <f t="shared" si="8"/>
        <v>14</v>
      </c>
      <c r="AD113" s="42">
        <f t="shared" si="10"/>
        <v>2520</v>
      </c>
    </row>
    <row r="114" spans="1:30" ht="20.100000000000001" customHeight="1">
      <c r="A114" s="14" t="s">
        <v>29</v>
      </c>
      <c r="B114" s="15" t="s">
        <v>30</v>
      </c>
      <c r="C114" s="16" t="s">
        <v>31</v>
      </c>
      <c r="D114" s="16" t="s">
        <v>32</v>
      </c>
      <c r="E114" s="17" t="s">
        <v>33</v>
      </c>
      <c r="F114" s="18" t="s">
        <v>647</v>
      </c>
      <c r="G114" s="19" t="s">
        <v>648</v>
      </c>
      <c r="H114" s="20" t="s">
        <v>649</v>
      </c>
      <c r="I114" s="20" t="s">
        <v>649</v>
      </c>
      <c r="J114" s="21" t="s">
        <v>650</v>
      </c>
      <c r="K114" s="22">
        <v>1</v>
      </c>
      <c r="L114" s="23" t="s">
        <v>38</v>
      </c>
      <c r="M114" s="77">
        <v>280</v>
      </c>
      <c r="N114" s="24">
        <f t="shared" si="6"/>
        <v>336</v>
      </c>
      <c r="O114" s="37">
        <v>2</v>
      </c>
      <c r="P114" s="25">
        <f t="shared" si="7"/>
        <v>672</v>
      </c>
      <c r="Q114" s="43"/>
      <c r="R114" s="49" t="s">
        <v>611</v>
      </c>
      <c r="S114" s="35" t="s">
        <v>651</v>
      </c>
      <c r="T114" s="37">
        <v>2</v>
      </c>
      <c r="U114" s="44"/>
      <c r="V114" s="25"/>
      <c r="W114" s="25"/>
      <c r="X114" s="44"/>
      <c r="Y114" s="53"/>
      <c r="Z114" s="40">
        <v>10</v>
      </c>
      <c r="AA114" s="45"/>
      <c r="AB114" s="45"/>
      <c r="AC114" s="33">
        <f t="shared" si="8"/>
        <v>12</v>
      </c>
      <c r="AD114" s="42">
        <f t="shared" si="10"/>
        <v>3360</v>
      </c>
    </row>
    <row r="115" spans="1:30" ht="20.100000000000001" customHeight="1">
      <c r="A115" s="14" t="s">
        <v>29</v>
      </c>
      <c r="B115" s="15" t="s">
        <v>30</v>
      </c>
      <c r="C115" s="16" t="s">
        <v>31</v>
      </c>
      <c r="D115" s="16" t="s">
        <v>32</v>
      </c>
      <c r="E115" s="17" t="s">
        <v>33</v>
      </c>
      <c r="F115" s="18" t="s">
        <v>652</v>
      </c>
      <c r="G115" s="19" t="s">
        <v>653</v>
      </c>
      <c r="H115" s="20" t="s">
        <v>654</v>
      </c>
      <c r="I115" s="20" t="s">
        <v>655</v>
      </c>
      <c r="J115" s="21" t="s">
        <v>656</v>
      </c>
      <c r="K115" s="22">
        <v>1</v>
      </c>
      <c r="L115" s="77" t="s">
        <v>38</v>
      </c>
      <c r="M115" s="78">
        <v>70</v>
      </c>
      <c r="N115" s="24">
        <f>M115*1.2</f>
        <v>84</v>
      </c>
      <c r="O115" s="47"/>
      <c r="P115" s="37">
        <v>0</v>
      </c>
      <c r="Q115" s="79"/>
      <c r="R115" s="49" t="s">
        <v>657</v>
      </c>
      <c r="S115" s="35" t="s">
        <v>658</v>
      </c>
      <c r="T115" s="47"/>
      <c r="U115" s="12"/>
      <c r="V115" s="80"/>
      <c r="W115" s="80"/>
      <c r="X115" s="12">
        <v>4</v>
      </c>
      <c r="Y115" s="81"/>
      <c r="Z115" s="82">
        <v>10</v>
      </c>
      <c r="AA115" s="83"/>
      <c r="AB115" s="83"/>
      <c r="AC115" s="33">
        <f t="shared" si="8"/>
        <v>14</v>
      </c>
      <c r="AD115" s="42">
        <f t="shared" si="10"/>
        <v>980</v>
      </c>
    </row>
    <row r="116" spans="1:30" ht="20.100000000000001" customHeight="1">
      <c r="A116" s="14" t="s">
        <v>29</v>
      </c>
      <c r="B116" s="15" t="s">
        <v>30</v>
      </c>
      <c r="C116" s="16" t="s">
        <v>31</v>
      </c>
      <c r="D116" s="16" t="s">
        <v>32</v>
      </c>
      <c r="E116" s="17" t="s">
        <v>33</v>
      </c>
      <c r="F116" s="18" t="s">
        <v>659</v>
      </c>
      <c r="G116" s="19" t="s">
        <v>660</v>
      </c>
      <c r="H116" s="20" t="s">
        <v>661</v>
      </c>
      <c r="I116" s="20" t="s">
        <v>655</v>
      </c>
      <c r="J116" s="21" t="s">
        <v>662</v>
      </c>
      <c r="K116" s="22">
        <v>1</v>
      </c>
      <c r="L116" s="77" t="s">
        <v>38</v>
      </c>
      <c r="M116" s="78">
        <v>90</v>
      </c>
      <c r="N116" s="24">
        <f>M116*1.2</f>
        <v>108</v>
      </c>
      <c r="O116" s="47">
        <v>5</v>
      </c>
      <c r="P116" s="25">
        <f>O116*N116</f>
        <v>540</v>
      </c>
      <c r="Q116" s="79"/>
      <c r="R116" s="49" t="s">
        <v>663</v>
      </c>
      <c r="S116" s="35" t="s">
        <v>664</v>
      </c>
      <c r="T116" s="47">
        <v>5</v>
      </c>
      <c r="U116" s="12"/>
      <c r="V116" s="80">
        <v>1</v>
      </c>
      <c r="W116" s="80"/>
      <c r="X116" s="12">
        <v>4</v>
      </c>
      <c r="Y116" s="81"/>
      <c r="Z116" s="82">
        <v>10</v>
      </c>
      <c r="AA116" s="83"/>
      <c r="AB116" s="83"/>
      <c r="AC116" s="33">
        <f t="shared" si="8"/>
        <v>20</v>
      </c>
      <c r="AD116" s="42">
        <f t="shared" si="10"/>
        <v>1800</v>
      </c>
    </row>
    <row r="117" spans="1:30" ht="20.100000000000001" customHeight="1">
      <c r="A117" s="14" t="s">
        <v>29</v>
      </c>
      <c r="B117" s="15" t="s">
        <v>30</v>
      </c>
      <c r="C117" s="16" t="s">
        <v>31</v>
      </c>
      <c r="D117" s="16" t="s">
        <v>32</v>
      </c>
      <c r="E117" s="17" t="s">
        <v>33</v>
      </c>
      <c r="F117" s="18" t="s">
        <v>665</v>
      </c>
      <c r="G117" s="19" t="s">
        <v>666</v>
      </c>
      <c r="H117" s="20" t="s">
        <v>667</v>
      </c>
      <c r="I117" s="20" t="s">
        <v>668</v>
      </c>
      <c r="J117" s="21" t="s">
        <v>669</v>
      </c>
      <c r="K117" s="22">
        <v>1</v>
      </c>
      <c r="L117" s="77" t="s">
        <v>38</v>
      </c>
      <c r="M117" s="78">
        <v>280</v>
      </c>
      <c r="N117" s="24">
        <f>M117*1.2</f>
        <v>336</v>
      </c>
      <c r="O117" s="47"/>
      <c r="P117" s="25">
        <f>O117*N117</f>
        <v>0</v>
      </c>
      <c r="Q117" s="79"/>
      <c r="R117" s="49" t="s">
        <v>670</v>
      </c>
      <c r="S117" s="35" t="s">
        <v>671</v>
      </c>
      <c r="T117" s="47"/>
      <c r="U117" s="12">
        <v>1</v>
      </c>
      <c r="V117" s="80"/>
      <c r="W117" s="80"/>
      <c r="X117" s="12"/>
      <c r="Y117" s="81"/>
      <c r="Z117" s="82">
        <v>10</v>
      </c>
      <c r="AA117" s="83"/>
      <c r="AB117" s="83"/>
      <c r="AC117" s="33">
        <f t="shared" si="8"/>
        <v>11</v>
      </c>
      <c r="AD117" s="42">
        <f t="shared" si="10"/>
        <v>3080</v>
      </c>
    </row>
    <row r="118" spans="1:30" ht="31.5" customHeight="1">
      <c r="A118" s="14" t="s">
        <v>29</v>
      </c>
      <c r="B118" s="15" t="s">
        <v>30</v>
      </c>
      <c r="C118" s="16" t="s">
        <v>31</v>
      </c>
      <c r="D118" s="16" t="s">
        <v>32</v>
      </c>
      <c r="E118" s="17" t="s">
        <v>33</v>
      </c>
      <c r="F118" s="18" t="s">
        <v>672</v>
      </c>
      <c r="G118" s="19" t="s">
        <v>673</v>
      </c>
      <c r="H118" s="20" t="s">
        <v>674</v>
      </c>
      <c r="I118" s="20" t="s">
        <v>674</v>
      </c>
      <c r="J118" s="21" t="s">
        <v>675</v>
      </c>
      <c r="K118" s="22">
        <v>1</v>
      </c>
      <c r="L118" s="23" t="s">
        <v>38</v>
      </c>
      <c r="M118" s="66">
        <v>235</v>
      </c>
      <c r="N118" s="24">
        <f t="shared" si="6"/>
        <v>282</v>
      </c>
      <c r="O118" s="37">
        <v>2</v>
      </c>
      <c r="P118" s="25">
        <f t="shared" si="7"/>
        <v>564</v>
      </c>
      <c r="Q118" s="43"/>
      <c r="R118" s="49" t="s">
        <v>616</v>
      </c>
      <c r="S118" s="35" t="s">
        <v>676</v>
      </c>
      <c r="T118" s="37">
        <v>2</v>
      </c>
      <c r="U118" s="44"/>
      <c r="V118" s="25"/>
      <c r="W118" s="25"/>
      <c r="X118" s="44"/>
      <c r="Y118" s="39">
        <v>4</v>
      </c>
      <c r="Z118" s="40">
        <v>15</v>
      </c>
      <c r="AA118" s="45"/>
      <c r="AB118" s="45"/>
      <c r="AC118" s="33">
        <f t="shared" si="8"/>
        <v>21</v>
      </c>
      <c r="AD118" s="42">
        <f t="shared" si="10"/>
        <v>4935</v>
      </c>
    </row>
    <row r="119" spans="1:30" ht="29.25" customHeight="1">
      <c r="A119" s="14" t="s">
        <v>29</v>
      </c>
      <c r="B119" s="15" t="s">
        <v>30</v>
      </c>
      <c r="C119" s="16" t="s">
        <v>31</v>
      </c>
      <c r="D119" s="16" t="s">
        <v>32</v>
      </c>
      <c r="E119" s="17" t="s">
        <v>33</v>
      </c>
      <c r="F119" s="18" t="s">
        <v>677</v>
      </c>
      <c r="G119" s="19" t="s">
        <v>678</v>
      </c>
      <c r="H119" s="20" t="s">
        <v>679</v>
      </c>
      <c r="I119" s="20" t="s">
        <v>679</v>
      </c>
      <c r="J119" s="21" t="s">
        <v>680</v>
      </c>
      <c r="K119" s="22">
        <v>1</v>
      </c>
      <c r="L119" s="23" t="s">
        <v>38</v>
      </c>
      <c r="M119" s="66">
        <v>235</v>
      </c>
      <c r="N119" s="24">
        <f t="shared" si="6"/>
        <v>282</v>
      </c>
      <c r="O119" s="37">
        <v>3</v>
      </c>
      <c r="P119" s="25">
        <f t="shared" si="7"/>
        <v>846</v>
      </c>
      <c r="Q119" s="43"/>
      <c r="R119" s="49" t="s">
        <v>621</v>
      </c>
      <c r="S119" s="35" t="s">
        <v>681</v>
      </c>
      <c r="T119" s="37">
        <v>3</v>
      </c>
      <c r="U119" s="44"/>
      <c r="V119" s="25"/>
      <c r="W119" s="25"/>
      <c r="X119" s="44"/>
      <c r="Y119" s="53">
        <v>5</v>
      </c>
      <c r="Z119" s="40">
        <v>20</v>
      </c>
      <c r="AA119" s="45"/>
      <c r="AB119" s="45"/>
      <c r="AC119" s="33">
        <f t="shared" si="8"/>
        <v>28</v>
      </c>
      <c r="AD119" s="42">
        <f t="shared" si="10"/>
        <v>6580</v>
      </c>
    </row>
    <row r="120" spans="1:30" ht="30" customHeight="1">
      <c r="A120" s="14" t="s">
        <v>29</v>
      </c>
      <c r="B120" s="15" t="s">
        <v>30</v>
      </c>
      <c r="C120" s="16" t="s">
        <v>31</v>
      </c>
      <c r="D120" s="16" t="s">
        <v>32</v>
      </c>
      <c r="E120" s="17" t="s">
        <v>33</v>
      </c>
      <c r="F120" s="18" t="s">
        <v>682</v>
      </c>
      <c r="G120" s="19" t="s">
        <v>683</v>
      </c>
      <c r="H120" s="20" t="s">
        <v>684</v>
      </c>
      <c r="I120" s="20" t="s">
        <v>684</v>
      </c>
      <c r="J120" s="21" t="s">
        <v>685</v>
      </c>
      <c r="K120" s="22">
        <v>1</v>
      </c>
      <c r="L120" s="23" t="s">
        <v>38</v>
      </c>
      <c r="M120" s="66">
        <v>235</v>
      </c>
      <c r="N120" s="24">
        <f t="shared" si="6"/>
        <v>282</v>
      </c>
      <c r="O120" s="37">
        <v>3</v>
      </c>
      <c r="P120" s="25">
        <f t="shared" si="7"/>
        <v>846</v>
      </c>
      <c r="Q120" s="43"/>
      <c r="R120" s="49" t="s">
        <v>626</v>
      </c>
      <c r="S120" s="35" t="s">
        <v>686</v>
      </c>
      <c r="T120" s="37">
        <v>3</v>
      </c>
      <c r="U120" s="44"/>
      <c r="V120" s="25"/>
      <c r="W120" s="25"/>
      <c r="X120" s="44"/>
      <c r="Y120" s="53">
        <v>5</v>
      </c>
      <c r="Z120" s="40">
        <v>20</v>
      </c>
      <c r="AA120" s="45"/>
      <c r="AB120" s="45"/>
      <c r="AC120" s="33">
        <f t="shared" si="8"/>
        <v>28</v>
      </c>
      <c r="AD120" s="42">
        <f t="shared" si="10"/>
        <v>6580</v>
      </c>
    </row>
    <row r="121" spans="1:30" ht="35.25" customHeight="1">
      <c r="A121" s="14" t="s">
        <v>29</v>
      </c>
      <c r="B121" s="15" t="s">
        <v>30</v>
      </c>
      <c r="C121" s="16" t="s">
        <v>31</v>
      </c>
      <c r="D121" s="16" t="s">
        <v>32</v>
      </c>
      <c r="E121" s="17" t="s">
        <v>33</v>
      </c>
      <c r="F121" s="18" t="s">
        <v>687</v>
      </c>
      <c r="G121" s="19" t="s">
        <v>688</v>
      </c>
      <c r="H121" s="20" t="s">
        <v>689</v>
      </c>
      <c r="I121" s="20" t="s">
        <v>689</v>
      </c>
      <c r="J121" s="21" t="s">
        <v>690</v>
      </c>
      <c r="K121" s="22">
        <v>1</v>
      </c>
      <c r="L121" s="23" t="s">
        <v>38</v>
      </c>
      <c r="M121" s="66">
        <v>245</v>
      </c>
      <c r="N121" s="24">
        <f t="shared" si="6"/>
        <v>294</v>
      </c>
      <c r="O121" s="37"/>
      <c r="P121" s="25">
        <f t="shared" si="7"/>
        <v>0</v>
      </c>
      <c r="Q121" s="43"/>
      <c r="R121" s="49" t="s">
        <v>631</v>
      </c>
      <c r="S121" s="35" t="s">
        <v>691</v>
      </c>
      <c r="T121" s="37"/>
      <c r="U121" s="44"/>
      <c r="V121" s="25"/>
      <c r="W121" s="25"/>
      <c r="X121" s="44"/>
      <c r="Y121" s="39">
        <v>3</v>
      </c>
      <c r="Z121" s="40">
        <v>10</v>
      </c>
      <c r="AA121" s="45"/>
      <c r="AB121" s="45"/>
      <c r="AC121" s="33">
        <f t="shared" si="8"/>
        <v>13</v>
      </c>
      <c r="AD121" s="42">
        <f t="shared" si="10"/>
        <v>3185</v>
      </c>
    </row>
    <row r="122" spans="1:30" ht="40.5" customHeight="1">
      <c r="A122" s="14" t="s">
        <v>29</v>
      </c>
      <c r="B122" s="15" t="s">
        <v>30</v>
      </c>
      <c r="C122" s="16" t="s">
        <v>31</v>
      </c>
      <c r="D122" s="16" t="s">
        <v>32</v>
      </c>
      <c r="E122" s="17" t="s">
        <v>33</v>
      </c>
      <c r="F122" s="18" t="s">
        <v>692</v>
      </c>
      <c r="G122" s="19" t="s">
        <v>693</v>
      </c>
      <c r="H122" s="20" t="s">
        <v>694</v>
      </c>
      <c r="I122" s="20" t="s">
        <v>694</v>
      </c>
      <c r="J122" s="21" t="s">
        <v>695</v>
      </c>
      <c r="K122" s="22">
        <v>1</v>
      </c>
      <c r="L122" s="23" t="s">
        <v>38</v>
      </c>
      <c r="M122" s="66">
        <v>275</v>
      </c>
      <c r="N122" s="24">
        <f t="shared" si="6"/>
        <v>330</v>
      </c>
      <c r="O122" s="37"/>
      <c r="P122" s="25">
        <f t="shared" si="7"/>
        <v>0</v>
      </c>
      <c r="Q122" s="43"/>
      <c r="R122" s="49" t="s">
        <v>636</v>
      </c>
      <c r="S122" s="35" t="s">
        <v>696</v>
      </c>
      <c r="T122" s="37"/>
      <c r="U122" s="44"/>
      <c r="V122" s="25"/>
      <c r="W122" s="25"/>
      <c r="X122" s="44"/>
      <c r="Y122" s="53">
        <v>5</v>
      </c>
      <c r="Z122" s="40">
        <v>10</v>
      </c>
      <c r="AA122" s="45"/>
      <c r="AB122" s="45"/>
      <c r="AC122" s="33">
        <f t="shared" si="8"/>
        <v>15</v>
      </c>
      <c r="AD122" s="42">
        <f t="shared" si="10"/>
        <v>4125</v>
      </c>
    </row>
    <row r="123" spans="1:30" ht="26.25" customHeight="1">
      <c r="A123" s="14" t="s">
        <v>29</v>
      </c>
      <c r="B123" s="15" t="s">
        <v>30</v>
      </c>
      <c r="C123" s="16" t="s">
        <v>31</v>
      </c>
      <c r="D123" s="16" t="s">
        <v>32</v>
      </c>
      <c r="E123" s="17" t="s">
        <v>33</v>
      </c>
      <c r="F123" s="18" t="s">
        <v>697</v>
      </c>
      <c r="G123" s="19" t="s">
        <v>698</v>
      </c>
      <c r="H123" s="20" t="s">
        <v>699</v>
      </c>
      <c r="I123" s="20" t="s">
        <v>699</v>
      </c>
      <c r="J123" s="21" t="s">
        <v>700</v>
      </c>
      <c r="K123" s="22">
        <v>1</v>
      </c>
      <c r="L123" s="23" t="s">
        <v>38</v>
      </c>
      <c r="M123" s="66">
        <v>275</v>
      </c>
      <c r="N123" s="24">
        <f t="shared" si="6"/>
        <v>330</v>
      </c>
      <c r="O123" s="37"/>
      <c r="P123" s="25">
        <f t="shared" si="7"/>
        <v>0</v>
      </c>
      <c r="Q123" s="43"/>
      <c r="R123" s="49" t="s">
        <v>641</v>
      </c>
      <c r="S123" s="35" t="s">
        <v>701</v>
      </c>
      <c r="T123" s="37"/>
      <c r="U123" s="44">
        <v>1</v>
      </c>
      <c r="V123" s="25"/>
      <c r="W123" s="25"/>
      <c r="X123" s="44"/>
      <c r="Y123" s="53">
        <v>5</v>
      </c>
      <c r="Z123" s="40">
        <v>10</v>
      </c>
      <c r="AA123" s="45"/>
      <c r="AB123" s="45"/>
      <c r="AC123" s="33">
        <f t="shared" si="8"/>
        <v>16</v>
      </c>
      <c r="AD123" s="42">
        <f t="shared" si="10"/>
        <v>4400</v>
      </c>
    </row>
    <row r="124" spans="1:30" ht="26.25" customHeight="1">
      <c r="A124" s="14" t="s">
        <v>29</v>
      </c>
      <c r="B124" s="15" t="s">
        <v>30</v>
      </c>
      <c r="C124" s="16" t="s">
        <v>31</v>
      </c>
      <c r="D124" s="16" t="s">
        <v>32</v>
      </c>
      <c r="E124" s="17" t="s">
        <v>33</v>
      </c>
      <c r="F124" s="18" t="s">
        <v>702</v>
      </c>
      <c r="G124" s="19" t="s">
        <v>703</v>
      </c>
      <c r="H124" s="20" t="s">
        <v>704</v>
      </c>
      <c r="I124" s="20" t="s">
        <v>704</v>
      </c>
      <c r="J124" s="21" t="s">
        <v>705</v>
      </c>
      <c r="K124" s="22">
        <v>1</v>
      </c>
      <c r="L124" s="23" t="s">
        <v>38</v>
      </c>
      <c r="M124" s="66">
        <v>650</v>
      </c>
      <c r="N124" s="24">
        <f t="shared" si="6"/>
        <v>780</v>
      </c>
      <c r="O124" s="37"/>
      <c r="P124" s="25">
        <f t="shared" si="7"/>
        <v>0</v>
      </c>
      <c r="Q124" s="43"/>
      <c r="R124" s="49" t="s">
        <v>646</v>
      </c>
      <c r="S124" s="35" t="s">
        <v>706</v>
      </c>
      <c r="T124" s="37"/>
      <c r="U124" s="44"/>
      <c r="V124" s="25"/>
      <c r="W124" s="25"/>
      <c r="X124" s="44"/>
      <c r="Y124" s="39">
        <v>1</v>
      </c>
      <c r="Z124" s="40">
        <v>6</v>
      </c>
      <c r="AA124" s="45"/>
      <c r="AB124" s="45"/>
      <c r="AC124" s="33">
        <f t="shared" si="8"/>
        <v>7</v>
      </c>
      <c r="AD124" s="42">
        <f t="shared" si="10"/>
        <v>4550</v>
      </c>
    </row>
    <row r="125" spans="1:30" ht="31.5" customHeight="1">
      <c r="A125" s="14" t="s">
        <v>29</v>
      </c>
      <c r="B125" s="15" t="s">
        <v>30</v>
      </c>
      <c r="C125" s="16" t="s">
        <v>31</v>
      </c>
      <c r="D125" s="16" t="s">
        <v>32</v>
      </c>
      <c r="E125" s="17" t="s">
        <v>33</v>
      </c>
      <c r="F125" s="18" t="s">
        <v>707</v>
      </c>
      <c r="G125" s="19" t="s">
        <v>708</v>
      </c>
      <c r="H125" s="20" t="s">
        <v>709</v>
      </c>
      <c r="I125" s="20" t="s">
        <v>709</v>
      </c>
      <c r="J125" s="21" t="s">
        <v>710</v>
      </c>
      <c r="K125" s="22">
        <v>1</v>
      </c>
      <c r="L125" s="23" t="s">
        <v>38</v>
      </c>
      <c r="M125" s="66">
        <v>750</v>
      </c>
      <c r="N125" s="24">
        <f t="shared" si="6"/>
        <v>900</v>
      </c>
      <c r="O125" s="37"/>
      <c r="P125" s="25">
        <f t="shared" si="7"/>
        <v>0</v>
      </c>
      <c r="Q125" s="43"/>
      <c r="R125" s="49" t="s">
        <v>651</v>
      </c>
      <c r="S125" s="35" t="s">
        <v>711</v>
      </c>
      <c r="T125" s="37"/>
      <c r="U125" s="44"/>
      <c r="V125" s="25"/>
      <c r="W125" s="25"/>
      <c r="X125" s="44"/>
      <c r="Y125" s="39">
        <v>1</v>
      </c>
      <c r="Z125" s="40">
        <v>6</v>
      </c>
      <c r="AA125" s="45"/>
      <c r="AB125" s="45"/>
      <c r="AC125" s="33">
        <f t="shared" si="8"/>
        <v>7</v>
      </c>
      <c r="AD125" s="42">
        <f t="shared" si="10"/>
        <v>5250</v>
      </c>
    </row>
    <row r="126" spans="1:30" ht="20.100000000000001" customHeight="1">
      <c r="A126" s="14" t="s">
        <v>29</v>
      </c>
      <c r="B126" s="15" t="s">
        <v>30</v>
      </c>
      <c r="C126" s="16" t="s">
        <v>31</v>
      </c>
      <c r="D126" s="16" t="s">
        <v>32</v>
      </c>
      <c r="E126" s="17" t="s">
        <v>33</v>
      </c>
      <c r="F126" s="18" t="s">
        <v>712</v>
      </c>
      <c r="G126" s="19" t="s">
        <v>713</v>
      </c>
      <c r="H126" s="20" t="s">
        <v>714</v>
      </c>
      <c r="I126" s="20" t="s">
        <v>714</v>
      </c>
      <c r="J126" s="21" t="s">
        <v>715</v>
      </c>
      <c r="K126" s="22">
        <v>1</v>
      </c>
      <c r="L126" s="23" t="s">
        <v>38</v>
      </c>
      <c r="M126" s="66">
        <v>850</v>
      </c>
      <c r="N126" s="24">
        <f t="shared" si="6"/>
        <v>1020</v>
      </c>
      <c r="O126" s="37"/>
      <c r="P126" s="25">
        <f t="shared" si="7"/>
        <v>0</v>
      </c>
      <c r="Q126" s="43"/>
      <c r="R126" s="49" t="s">
        <v>658</v>
      </c>
      <c r="S126" s="35" t="s">
        <v>716</v>
      </c>
      <c r="T126" s="37"/>
      <c r="U126" s="44"/>
      <c r="V126" s="25"/>
      <c r="W126" s="25"/>
      <c r="X126" s="44"/>
      <c r="Y126" s="39">
        <v>1</v>
      </c>
      <c r="Z126" s="40">
        <v>6</v>
      </c>
      <c r="AA126" s="45"/>
      <c r="AB126" s="45"/>
      <c r="AC126" s="33">
        <f t="shared" si="8"/>
        <v>7</v>
      </c>
      <c r="AD126" s="42">
        <f t="shared" si="10"/>
        <v>5950</v>
      </c>
    </row>
    <row r="127" spans="1:30" ht="20.100000000000001" customHeight="1">
      <c r="A127" s="14" t="s">
        <v>29</v>
      </c>
      <c r="B127" s="15" t="s">
        <v>30</v>
      </c>
      <c r="C127" s="16" t="s">
        <v>31</v>
      </c>
      <c r="D127" s="16" t="s">
        <v>32</v>
      </c>
      <c r="E127" s="17" t="s">
        <v>33</v>
      </c>
      <c r="F127" s="18" t="s">
        <v>717</v>
      </c>
      <c r="G127" s="19" t="s">
        <v>718</v>
      </c>
      <c r="H127" s="20" t="s">
        <v>719</v>
      </c>
      <c r="I127" s="20" t="s">
        <v>719</v>
      </c>
      <c r="J127" s="21" t="s">
        <v>720</v>
      </c>
      <c r="K127" s="22">
        <v>1</v>
      </c>
      <c r="L127" s="23" t="s">
        <v>38</v>
      </c>
      <c r="M127" s="66">
        <v>825</v>
      </c>
      <c r="N127" s="24">
        <f t="shared" si="6"/>
        <v>990</v>
      </c>
      <c r="O127" s="37"/>
      <c r="P127" s="25">
        <f t="shared" si="7"/>
        <v>0</v>
      </c>
      <c r="Q127" s="43"/>
      <c r="R127" s="49" t="s">
        <v>664</v>
      </c>
      <c r="S127" s="35" t="s">
        <v>721</v>
      </c>
      <c r="T127" s="37"/>
      <c r="U127" s="44"/>
      <c r="V127" s="25"/>
      <c r="W127" s="25"/>
      <c r="X127" s="44"/>
      <c r="Y127" s="39">
        <v>1</v>
      </c>
      <c r="Z127" s="40">
        <v>6</v>
      </c>
      <c r="AA127" s="45"/>
      <c r="AB127" s="45"/>
      <c r="AC127" s="33">
        <f t="shared" si="8"/>
        <v>7</v>
      </c>
      <c r="AD127" s="42">
        <f t="shared" si="10"/>
        <v>5775</v>
      </c>
    </row>
    <row r="128" spans="1:30" ht="20.100000000000001" customHeight="1">
      <c r="A128" s="14" t="s">
        <v>29</v>
      </c>
      <c r="B128" s="15" t="s">
        <v>30</v>
      </c>
      <c r="C128" s="16" t="s">
        <v>31</v>
      </c>
      <c r="D128" s="16" t="s">
        <v>32</v>
      </c>
      <c r="E128" s="17" t="s">
        <v>33</v>
      </c>
      <c r="F128" s="18" t="s">
        <v>722</v>
      </c>
      <c r="G128" s="19" t="s">
        <v>723</v>
      </c>
      <c r="H128" s="20" t="s">
        <v>724</v>
      </c>
      <c r="I128" s="20" t="s">
        <v>724</v>
      </c>
      <c r="J128" s="21" t="s">
        <v>725</v>
      </c>
      <c r="K128" s="22">
        <v>1</v>
      </c>
      <c r="L128" s="23" t="s">
        <v>38</v>
      </c>
      <c r="M128" s="66">
        <v>850</v>
      </c>
      <c r="N128" s="24">
        <f t="shared" si="6"/>
        <v>1020</v>
      </c>
      <c r="O128" s="37"/>
      <c r="P128" s="25">
        <f t="shared" si="7"/>
        <v>0</v>
      </c>
      <c r="Q128" s="43"/>
      <c r="R128" s="49" t="s">
        <v>671</v>
      </c>
      <c r="S128" s="35" t="s">
        <v>726</v>
      </c>
      <c r="T128" s="37"/>
      <c r="U128" s="44"/>
      <c r="V128" s="25"/>
      <c r="W128" s="25"/>
      <c r="X128" s="44"/>
      <c r="Y128" s="39">
        <v>1</v>
      </c>
      <c r="Z128" s="40">
        <v>6</v>
      </c>
      <c r="AA128" s="45"/>
      <c r="AB128" s="45"/>
      <c r="AC128" s="33">
        <f t="shared" si="8"/>
        <v>7</v>
      </c>
      <c r="AD128" s="42">
        <f t="shared" si="10"/>
        <v>5950</v>
      </c>
    </row>
    <row r="129" spans="1:30" ht="20.100000000000001" customHeight="1">
      <c r="A129" s="14" t="s">
        <v>29</v>
      </c>
      <c r="B129" s="15" t="s">
        <v>30</v>
      </c>
      <c r="C129" s="16" t="s">
        <v>31</v>
      </c>
      <c r="D129" s="16" t="s">
        <v>32</v>
      </c>
      <c r="E129" s="17" t="s">
        <v>33</v>
      </c>
      <c r="F129" s="18" t="s">
        <v>727</v>
      </c>
      <c r="G129" s="19" t="s">
        <v>728</v>
      </c>
      <c r="H129" s="20" t="s">
        <v>729</v>
      </c>
      <c r="I129" s="20" t="s">
        <v>729</v>
      </c>
      <c r="J129" s="21" t="s">
        <v>730</v>
      </c>
      <c r="K129" s="22">
        <v>1</v>
      </c>
      <c r="L129" s="23" t="s">
        <v>38</v>
      </c>
      <c r="M129" s="66">
        <v>1050</v>
      </c>
      <c r="N129" s="24">
        <f t="shared" si="6"/>
        <v>1260</v>
      </c>
      <c r="O129" s="37"/>
      <c r="P129" s="25">
        <f t="shared" si="7"/>
        <v>0</v>
      </c>
      <c r="Q129" s="43"/>
      <c r="R129" s="49" t="s">
        <v>676</v>
      </c>
      <c r="S129" s="35" t="s">
        <v>731</v>
      </c>
      <c r="T129" s="37"/>
      <c r="U129" s="44"/>
      <c r="V129" s="25"/>
      <c r="W129" s="25"/>
      <c r="X129" s="44"/>
      <c r="Y129" s="39">
        <v>1</v>
      </c>
      <c r="Z129" s="40">
        <v>6</v>
      </c>
      <c r="AA129" s="45"/>
      <c r="AB129" s="45"/>
      <c r="AC129" s="33">
        <f t="shared" si="8"/>
        <v>7</v>
      </c>
      <c r="AD129" s="42">
        <f t="shared" si="10"/>
        <v>7350</v>
      </c>
    </row>
    <row r="130" spans="1:30" ht="20.100000000000001" customHeight="1">
      <c r="A130" s="14" t="s">
        <v>29</v>
      </c>
      <c r="B130" s="15" t="s">
        <v>30</v>
      </c>
      <c r="C130" s="16" t="s">
        <v>31</v>
      </c>
      <c r="D130" s="16" t="s">
        <v>32</v>
      </c>
      <c r="E130" s="17" t="s">
        <v>33</v>
      </c>
      <c r="F130" s="18" t="s">
        <v>732</v>
      </c>
      <c r="G130" s="19" t="s">
        <v>733</v>
      </c>
      <c r="H130" s="20" t="s">
        <v>734</v>
      </c>
      <c r="I130" s="20" t="s">
        <v>734</v>
      </c>
      <c r="J130" s="21" t="s">
        <v>735</v>
      </c>
      <c r="K130" s="22">
        <v>1</v>
      </c>
      <c r="L130" s="23" t="s">
        <v>38</v>
      </c>
      <c r="M130" s="66">
        <v>1015</v>
      </c>
      <c r="N130" s="24">
        <f t="shared" si="6"/>
        <v>1218</v>
      </c>
      <c r="O130" s="37"/>
      <c r="P130" s="25">
        <f t="shared" si="7"/>
        <v>0</v>
      </c>
      <c r="Q130" s="43"/>
      <c r="R130" s="49" t="s">
        <v>681</v>
      </c>
      <c r="S130" s="35" t="s">
        <v>736</v>
      </c>
      <c r="T130" s="37"/>
      <c r="U130" s="44"/>
      <c r="V130" s="25"/>
      <c r="W130" s="25"/>
      <c r="X130" s="44"/>
      <c r="Y130" s="53"/>
      <c r="Z130" s="40">
        <v>6</v>
      </c>
      <c r="AA130" s="45"/>
      <c r="AB130" s="45"/>
      <c r="AC130" s="33">
        <f t="shared" si="8"/>
        <v>6</v>
      </c>
      <c r="AD130" s="42">
        <f t="shared" si="10"/>
        <v>6090</v>
      </c>
    </row>
    <row r="131" spans="1:30" ht="20.100000000000001" customHeight="1">
      <c r="A131" s="14" t="s">
        <v>29</v>
      </c>
      <c r="B131" s="15" t="s">
        <v>30</v>
      </c>
      <c r="C131" s="16" t="s">
        <v>31</v>
      </c>
      <c r="D131" s="16" t="s">
        <v>32</v>
      </c>
      <c r="E131" s="17" t="s">
        <v>33</v>
      </c>
      <c r="F131" s="18" t="s">
        <v>737</v>
      </c>
      <c r="G131" s="19" t="s">
        <v>738</v>
      </c>
      <c r="H131" s="20" t="s">
        <v>739</v>
      </c>
      <c r="I131" s="20" t="s">
        <v>739</v>
      </c>
      <c r="J131" s="21" t="s">
        <v>740</v>
      </c>
      <c r="K131" s="22">
        <v>1</v>
      </c>
      <c r="L131" s="23" t="s">
        <v>38</v>
      </c>
      <c r="M131" s="66">
        <v>1070</v>
      </c>
      <c r="N131" s="24">
        <f t="shared" si="6"/>
        <v>1284</v>
      </c>
      <c r="O131" s="37">
        <v>2</v>
      </c>
      <c r="P131" s="25">
        <f t="shared" si="7"/>
        <v>2568</v>
      </c>
      <c r="Q131" s="43"/>
      <c r="R131" s="49" t="s">
        <v>686</v>
      </c>
      <c r="S131" s="35" t="s">
        <v>741</v>
      </c>
      <c r="T131" s="37">
        <v>2</v>
      </c>
      <c r="U131" s="44"/>
      <c r="V131" s="25"/>
      <c r="W131" s="25"/>
      <c r="X131" s="44"/>
      <c r="Y131" s="53"/>
      <c r="Z131" s="40">
        <v>6</v>
      </c>
      <c r="AA131" s="45"/>
      <c r="AB131" s="45"/>
      <c r="AC131" s="33">
        <f t="shared" si="8"/>
        <v>8</v>
      </c>
      <c r="AD131" s="42">
        <f t="shared" si="10"/>
        <v>8560</v>
      </c>
    </row>
    <row r="132" spans="1:30" ht="20.100000000000001" customHeight="1">
      <c r="A132" s="14" t="s">
        <v>29</v>
      </c>
      <c r="B132" s="15" t="s">
        <v>30</v>
      </c>
      <c r="C132" s="16" t="s">
        <v>31</v>
      </c>
      <c r="D132" s="16" t="s">
        <v>32</v>
      </c>
      <c r="E132" s="17" t="s">
        <v>33</v>
      </c>
      <c r="F132" s="18" t="s">
        <v>742</v>
      </c>
      <c r="G132" s="19" t="s">
        <v>743</v>
      </c>
      <c r="H132" s="20" t="s">
        <v>744</v>
      </c>
      <c r="I132" s="20" t="s">
        <v>744</v>
      </c>
      <c r="J132" s="21" t="s">
        <v>745</v>
      </c>
      <c r="K132" s="22">
        <v>1</v>
      </c>
      <c r="L132" s="23" t="s">
        <v>38</v>
      </c>
      <c r="M132" s="66">
        <v>820</v>
      </c>
      <c r="N132" s="24">
        <f t="shared" si="6"/>
        <v>984</v>
      </c>
      <c r="O132" s="37"/>
      <c r="P132" s="25">
        <f t="shared" si="7"/>
        <v>0</v>
      </c>
      <c r="Q132" s="43"/>
      <c r="R132" s="49" t="s">
        <v>691</v>
      </c>
      <c r="S132" s="35" t="s">
        <v>746</v>
      </c>
      <c r="T132" s="37"/>
      <c r="U132" s="44"/>
      <c r="V132" s="25"/>
      <c r="W132" s="25"/>
      <c r="X132" s="44"/>
      <c r="Y132" s="53">
        <v>1</v>
      </c>
      <c r="Z132" s="40">
        <v>6</v>
      </c>
      <c r="AA132" s="45"/>
      <c r="AB132" s="45"/>
      <c r="AC132" s="33">
        <f t="shared" ref="AC132:AC195" si="11">T132+U132+V132+W132+X132+Y132+Z132+AA132+AB132</f>
        <v>7</v>
      </c>
      <c r="AD132" s="42">
        <f t="shared" si="10"/>
        <v>5740</v>
      </c>
    </row>
    <row r="133" spans="1:30" ht="20.100000000000001" customHeight="1">
      <c r="A133" s="14" t="s">
        <v>29</v>
      </c>
      <c r="B133" s="15" t="s">
        <v>30</v>
      </c>
      <c r="C133" s="16" t="s">
        <v>31</v>
      </c>
      <c r="D133" s="16" t="s">
        <v>32</v>
      </c>
      <c r="E133" s="17" t="s">
        <v>33</v>
      </c>
      <c r="F133" s="18" t="s">
        <v>747</v>
      </c>
      <c r="G133" s="19" t="s">
        <v>748</v>
      </c>
      <c r="H133" s="20" t="s">
        <v>749</v>
      </c>
      <c r="I133" s="20" t="s">
        <v>749</v>
      </c>
      <c r="J133" s="21" t="s">
        <v>750</v>
      </c>
      <c r="K133" s="22">
        <v>1</v>
      </c>
      <c r="L133" s="23" t="s">
        <v>38</v>
      </c>
      <c r="M133" s="24">
        <v>850</v>
      </c>
      <c r="N133" s="24">
        <f t="shared" si="6"/>
        <v>1020</v>
      </c>
      <c r="O133" s="37"/>
      <c r="P133" s="25">
        <f t="shared" si="7"/>
        <v>0</v>
      </c>
      <c r="Q133" s="43"/>
      <c r="R133" s="49" t="s">
        <v>696</v>
      </c>
      <c r="S133" s="35" t="s">
        <v>751</v>
      </c>
      <c r="T133" s="37"/>
      <c r="U133" s="44"/>
      <c r="V133" s="25"/>
      <c r="W133" s="25"/>
      <c r="X133" s="44"/>
      <c r="Y133" s="53">
        <v>1</v>
      </c>
      <c r="Z133" s="40">
        <v>6</v>
      </c>
      <c r="AA133" s="45"/>
      <c r="AB133" s="45"/>
      <c r="AC133" s="33">
        <f t="shared" si="11"/>
        <v>7</v>
      </c>
      <c r="AD133" s="42">
        <f t="shared" si="10"/>
        <v>5950</v>
      </c>
    </row>
    <row r="134" spans="1:30" ht="20.100000000000001" customHeight="1">
      <c r="A134" s="14" t="s">
        <v>29</v>
      </c>
      <c r="B134" s="15" t="s">
        <v>30</v>
      </c>
      <c r="C134" s="16" t="s">
        <v>31</v>
      </c>
      <c r="D134" s="16" t="s">
        <v>32</v>
      </c>
      <c r="E134" s="17" t="s">
        <v>33</v>
      </c>
      <c r="F134" s="18" t="s">
        <v>752</v>
      </c>
      <c r="G134" s="19" t="s">
        <v>753</v>
      </c>
      <c r="H134" s="20" t="s">
        <v>754</v>
      </c>
      <c r="I134" s="20" t="s">
        <v>754</v>
      </c>
      <c r="J134" s="21" t="s">
        <v>755</v>
      </c>
      <c r="K134" s="22">
        <v>1</v>
      </c>
      <c r="L134" s="23" t="s">
        <v>38</v>
      </c>
      <c r="M134" s="24">
        <v>850</v>
      </c>
      <c r="N134" s="24">
        <f t="shared" ref="N134:N199" si="12">M134*1.2</f>
        <v>1020</v>
      </c>
      <c r="O134" s="37"/>
      <c r="P134" s="25">
        <f t="shared" ref="P134:P199" si="13">O134*N134</f>
        <v>0</v>
      </c>
      <c r="Q134" s="43"/>
      <c r="R134" s="49" t="s">
        <v>701</v>
      </c>
      <c r="S134" s="35" t="s">
        <v>756</v>
      </c>
      <c r="T134" s="37"/>
      <c r="U134" s="44"/>
      <c r="V134" s="25"/>
      <c r="W134" s="25"/>
      <c r="X134" s="44"/>
      <c r="Y134" s="53"/>
      <c r="Z134" s="40">
        <v>5</v>
      </c>
      <c r="AA134" s="45"/>
      <c r="AB134" s="45"/>
      <c r="AC134" s="33">
        <f t="shared" si="11"/>
        <v>5</v>
      </c>
      <c r="AD134" s="42">
        <f t="shared" si="10"/>
        <v>4250</v>
      </c>
    </row>
    <row r="135" spans="1:30" ht="20.100000000000001" customHeight="1">
      <c r="A135" s="14" t="s">
        <v>29</v>
      </c>
      <c r="B135" s="15" t="s">
        <v>30</v>
      </c>
      <c r="C135" s="16" t="s">
        <v>31</v>
      </c>
      <c r="D135" s="16" t="s">
        <v>32</v>
      </c>
      <c r="E135" s="17" t="s">
        <v>33</v>
      </c>
      <c r="F135" s="18" t="s">
        <v>757</v>
      </c>
      <c r="G135" s="19" t="s">
        <v>758</v>
      </c>
      <c r="H135" s="20" t="s">
        <v>759</v>
      </c>
      <c r="I135" s="20" t="s">
        <v>759</v>
      </c>
      <c r="J135" s="21" t="s">
        <v>760</v>
      </c>
      <c r="K135" s="22">
        <v>1</v>
      </c>
      <c r="L135" s="23" t="s">
        <v>38</v>
      </c>
      <c r="M135" s="24">
        <v>990</v>
      </c>
      <c r="N135" s="24">
        <f t="shared" si="12"/>
        <v>1188</v>
      </c>
      <c r="O135" s="37"/>
      <c r="P135" s="25">
        <f t="shared" si="13"/>
        <v>0</v>
      </c>
      <c r="Q135" s="43"/>
      <c r="R135" s="49" t="s">
        <v>706</v>
      </c>
      <c r="S135" s="35" t="s">
        <v>761</v>
      </c>
      <c r="T135" s="37"/>
      <c r="U135" s="44"/>
      <c r="V135" s="25"/>
      <c r="W135" s="25"/>
      <c r="X135" s="44"/>
      <c r="Y135" s="53"/>
      <c r="Z135" s="40">
        <v>5</v>
      </c>
      <c r="AA135" s="45"/>
      <c r="AB135" s="45"/>
      <c r="AC135" s="33">
        <f t="shared" si="11"/>
        <v>5</v>
      </c>
      <c r="AD135" s="42">
        <f t="shared" si="10"/>
        <v>4950</v>
      </c>
    </row>
    <row r="136" spans="1:30" ht="20.100000000000001" customHeight="1">
      <c r="A136" s="14" t="s">
        <v>29</v>
      </c>
      <c r="B136" s="15" t="s">
        <v>30</v>
      </c>
      <c r="C136" s="16" t="s">
        <v>31</v>
      </c>
      <c r="D136" s="16" t="s">
        <v>32</v>
      </c>
      <c r="E136" s="17" t="s">
        <v>33</v>
      </c>
      <c r="F136" s="18" t="s">
        <v>762</v>
      </c>
      <c r="G136" s="19" t="s">
        <v>763</v>
      </c>
      <c r="H136" s="20" t="s">
        <v>764</v>
      </c>
      <c r="I136" s="20" t="s">
        <v>764</v>
      </c>
      <c r="J136" s="21" t="s">
        <v>765</v>
      </c>
      <c r="K136" s="22">
        <v>1</v>
      </c>
      <c r="L136" s="23" t="s">
        <v>38</v>
      </c>
      <c r="M136" s="24">
        <v>465</v>
      </c>
      <c r="N136" s="24">
        <f t="shared" si="12"/>
        <v>558</v>
      </c>
      <c r="O136" s="37"/>
      <c r="P136" s="25">
        <f t="shared" si="13"/>
        <v>0</v>
      </c>
      <c r="Q136" s="43"/>
      <c r="R136" s="49" t="s">
        <v>711</v>
      </c>
      <c r="S136" s="35" t="s">
        <v>766</v>
      </c>
      <c r="T136" s="37"/>
      <c r="U136" s="44"/>
      <c r="V136" s="25"/>
      <c r="W136" s="25"/>
      <c r="X136" s="44"/>
      <c r="Y136" s="53"/>
      <c r="Z136" s="40">
        <v>5</v>
      </c>
      <c r="AA136" s="45"/>
      <c r="AB136" s="45"/>
      <c r="AC136" s="33">
        <f t="shared" si="11"/>
        <v>5</v>
      </c>
      <c r="AD136" s="42">
        <f t="shared" si="10"/>
        <v>2325</v>
      </c>
    </row>
    <row r="137" spans="1:30" ht="20.100000000000001" customHeight="1">
      <c r="A137" s="14" t="s">
        <v>29</v>
      </c>
      <c r="B137" s="15" t="s">
        <v>30</v>
      </c>
      <c r="C137" s="16" t="s">
        <v>31</v>
      </c>
      <c r="D137" s="16" t="s">
        <v>32</v>
      </c>
      <c r="E137" s="17" t="s">
        <v>33</v>
      </c>
      <c r="F137" s="18" t="s">
        <v>767</v>
      </c>
      <c r="G137" s="19" t="s">
        <v>768</v>
      </c>
      <c r="H137" s="20" t="s">
        <v>769</v>
      </c>
      <c r="I137" s="20" t="s">
        <v>769</v>
      </c>
      <c r="J137" s="21" t="s">
        <v>770</v>
      </c>
      <c r="K137" s="22">
        <v>1</v>
      </c>
      <c r="L137" s="23" t="s">
        <v>38</v>
      </c>
      <c r="M137" s="24">
        <v>630</v>
      </c>
      <c r="N137" s="24">
        <f t="shared" si="12"/>
        <v>756</v>
      </c>
      <c r="O137" s="37"/>
      <c r="P137" s="25">
        <f t="shared" si="13"/>
        <v>0</v>
      </c>
      <c r="Q137" s="43"/>
      <c r="R137" s="49" t="s">
        <v>716</v>
      </c>
      <c r="S137" s="35" t="s">
        <v>771</v>
      </c>
      <c r="T137" s="37"/>
      <c r="U137" s="44"/>
      <c r="V137" s="25"/>
      <c r="W137" s="25"/>
      <c r="X137" s="44"/>
      <c r="Y137" s="53"/>
      <c r="Z137" s="40">
        <v>5</v>
      </c>
      <c r="AA137" s="45"/>
      <c r="AB137" s="45"/>
      <c r="AC137" s="33">
        <f t="shared" si="11"/>
        <v>5</v>
      </c>
      <c r="AD137" s="42">
        <f t="shared" si="10"/>
        <v>3150</v>
      </c>
    </row>
    <row r="138" spans="1:30" ht="20.100000000000001" customHeight="1">
      <c r="A138" s="14" t="s">
        <v>29</v>
      </c>
      <c r="B138" s="15" t="s">
        <v>30</v>
      </c>
      <c r="C138" s="16" t="s">
        <v>31</v>
      </c>
      <c r="D138" s="16" t="s">
        <v>32</v>
      </c>
      <c r="E138" s="17" t="s">
        <v>33</v>
      </c>
      <c r="F138" s="18" t="s">
        <v>772</v>
      </c>
      <c r="G138" s="19" t="s">
        <v>773</v>
      </c>
      <c r="H138" s="20" t="s">
        <v>774</v>
      </c>
      <c r="I138" s="20" t="s">
        <v>774</v>
      </c>
      <c r="J138" s="21" t="s">
        <v>775</v>
      </c>
      <c r="K138" s="22">
        <v>1</v>
      </c>
      <c r="L138" s="23" t="s">
        <v>38</v>
      </c>
      <c r="M138" s="24">
        <v>740</v>
      </c>
      <c r="N138" s="24">
        <f t="shared" si="12"/>
        <v>888</v>
      </c>
      <c r="O138" s="37"/>
      <c r="P138" s="25">
        <f t="shared" si="13"/>
        <v>0</v>
      </c>
      <c r="Q138" s="43"/>
      <c r="R138" s="49" t="s">
        <v>721</v>
      </c>
      <c r="S138" s="35" t="s">
        <v>776</v>
      </c>
      <c r="T138" s="37"/>
      <c r="U138" s="44"/>
      <c r="V138" s="25"/>
      <c r="W138" s="25"/>
      <c r="X138" s="44"/>
      <c r="Y138" s="53"/>
      <c r="Z138" s="40">
        <v>5</v>
      </c>
      <c r="AA138" s="45"/>
      <c r="AB138" s="45"/>
      <c r="AC138" s="33">
        <f t="shared" si="11"/>
        <v>5</v>
      </c>
      <c r="AD138" s="42">
        <f t="shared" si="10"/>
        <v>3700</v>
      </c>
    </row>
    <row r="139" spans="1:30" ht="20.100000000000001" customHeight="1">
      <c r="A139" s="14" t="s">
        <v>29</v>
      </c>
      <c r="B139" s="15" t="s">
        <v>30</v>
      </c>
      <c r="C139" s="16" t="s">
        <v>31</v>
      </c>
      <c r="D139" s="16" t="s">
        <v>32</v>
      </c>
      <c r="E139" s="17" t="s">
        <v>33</v>
      </c>
      <c r="F139" s="18" t="s">
        <v>777</v>
      </c>
      <c r="G139" s="19" t="s">
        <v>778</v>
      </c>
      <c r="H139" s="20" t="s">
        <v>779</v>
      </c>
      <c r="I139" s="20" t="s">
        <v>779</v>
      </c>
      <c r="J139" s="21" t="s">
        <v>780</v>
      </c>
      <c r="K139" s="22">
        <v>1</v>
      </c>
      <c r="L139" s="23" t="s">
        <v>38</v>
      </c>
      <c r="M139" s="66">
        <v>14590</v>
      </c>
      <c r="N139" s="24">
        <f t="shared" si="12"/>
        <v>17508</v>
      </c>
      <c r="O139" s="37">
        <v>1</v>
      </c>
      <c r="P139" s="25">
        <f t="shared" si="13"/>
        <v>17508</v>
      </c>
      <c r="Q139" s="43"/>
      <c r="R139" s="49" t="s">
        <v>726</v>
      </c>
      <c r="S139" s="35" t="s">
        <v>781</v>
      </c>
      <c r="T139" s="37">
        <v>1</v>
      </c>
      <c r="U139" s="44"/>
      <c r="V139" s="25"/>
      <c r="W139" s="25"/>
      <c r="X139" s="44">
        <v>1</v>
      </c>
      <c r="Y139" s="53"/>
      <c r="Z139" s="40">
        <v>20</v>
      </c>
      <c r="AA139" s="45"/>
      <c r="AB139" s="45"/>
      <c r="AC139" s="33">
        <f t="shared" si="11"/>
        <v>22</v>
      </c>
      <c r="AD139" s="42">
        <f t="shared" si="10"/>
        <v>320980</v>
      </c>
    </row>
    <row r="140" spans="1:30" ht="20.100000000000001" customHeight="1">
      <c r="A140" s="14" t="s">
        <v>29</v>
      </c>
      <c r="B140" s="15" t="s">
        <v>30</v>
      </c>
      <c r="C140" s="16" t="s">
        <v>31</v>
      </c>
      <c r="D140" s="16" t="s">
        <v>32</v>
      </c>
      <c r="E140" s="17" t="s">
        <v>33</v>
      </c>
      <c r="F140" s="18" t="s">
        <v>782</v>
      </c>
      <c r="G140" s="19" t="s">
        <v>783</v>
      </c>
      <c r="H140" s="20" t="s">
        <v>784</v>
      </c>
      <c r="I140" s="20" t="s">
        <v>784</v>
      </c>
      <c r="J140" s="21" t="s">
        <v>785</v>
      </c>
      <c r="K140" s="22">
        <v>1</v>
      </c>
      <c r="L140" s="23" t="s">
        <v>38</v>
      </c>
      <c r="M140" s="84">
        <v>3830.53</v>
      </c>
      <c r="N140" s="24">
        <f t="shared" si="12"/>
        <v>4596.6360000000004</v>
      </c>
      <c r="O140" s="37">
        <v>10</v>
      </c>
      <c r="P140" s="25">
        <f t="shared" si="13"/>
        <v>45966.36</v>
      </c>
      <c r="Q140" s="43"/>
      <c r="R140" s="49" t="s">
        <v>731</v>
      </c>
      <c r="S140" s="49" t="s">
        <v>786</v>
      </c>
      <c r="T140" s="37">
        <v>10</v>
      </c>
      <c r="U140" s="44"/>
      <c r="V140" s="25"/>
      <c r="W140" s="25"/>
      <c r="X140" s="44"/>
      <c r="Y140" s="53"/>
      <c r="Z140" s="40">
        <v>10</v>
      </c>
      <c r="AA140" s="45"/>
      <c r="AB140" s="45"/>
      <c r="AC140" s="33">
        <f t="shared" si="11"/>
        <v>20</v>
      </c>
      <c r="AD140" s="42">
        <f t="shared" si="10"/>
        <v>76610.600000000006</v>
      </c>
    </row>
    <row r="141" spans="1:30" ht="20.100000000000001" customHeight="1">
      <c r="A141" s="14" t="s">
        <v>29</v>
      </c>
      <c r="B141" s="15" t="s">
        <v>30</v>
      </c>
      <c r="C141" s="16" t="s">
        <v>31</v>
      </c>
      <c r="D141" s="16" t="s">
        <v>32</v>
      </c>
      <c r="E141" s="17" t="s">
        <v>33</v>
      </c>
      <c r="F141" s="18" t="s">
        <v>787</v>
      </c>
      <c r="G141" s="19" t="s">
        <v>788</v>
      </c>
      <c r="H141" s="20" t="s">
        <v>784</v>
      </c>
      <c r="I141" s="20" t="s">
        <v>789</v>
      </c>
      <c r="J141" s="21" t="s">
        <v>790</v>
      </c>
      <c r="K141" s="22">
        <v>1</v>
      </c>
      <c r="L141" s="23" t="s">
        <v>38</v>
      </c>
      <c r="M141" s="66">
        <v>402.99</v>
      </c>
      <c r="N141" s="24">
        <f t="shared" si="12"/>
        <v>483.58799999999997</v>
      </c>
      <c r="O141" s="37">
        <v>20</v>
      </c>
      <c r="P141" s="25">
        <f t="shared" si="13"/>
        <v>9671.7599999999984</v>
      </c>
      <c r="Q141" s="43"/>
      <c r="R141" s="49" t="s">
        <v>736</v>
      </c>
      <c r="S141" s="49" t="s">
        <v>791</v>
      </c>
      <c r="T141" s="37">
        <v>20</v>
      </c>
      <c r="U141" s="44"/>
      <c r="V141" s="25"/>
      <c r="W141" s="25"/>
      <c r="X141" s="44"/>
      <c r="Y141" s="53"/>
      <c r="Z141" s="40">
        <v>20</v>
      </c>
      <c r="AA141" s="45"/>
      <c r="AB141" s="45"/>
      <c r="AC141" s="33">
        <f t="shared" si="11"/>
        <v>40</v>
      </c>
      <c r="AD141" s="42">
        <f t="shared" si="10"/>
        <v>16119.6</v>
      </c>
    </row>
    <row r="142" spans="1:30" ht="20.100000000000001" customHeight="1">
      <c r="A142" s="14" t="s">
        <v>29</v>
      </c>
      <c r="B142" s="15" t="s">
        <v>30</v>
      </c>
      <c r="C142" s="16" t="s">
        <v>31</v>
      </c>
      <c r="D142" s="16" t="s">
        <v>32</v>
      </c>
      <c r="E142" s="17" t="s">
        <v>33</v>
      </c>
      <c r="F142" s="18" t="s">
        <v>792</v>
      </c>
      <c r="G142" s="19" t="s">
        <v>793</v>
      </c>
      <c r="H142" s="20" t="s">
        <v>784</v>
      </c>
      <c r="I142" s="20" t="s">
        <v>794</v>
      </c>
      <c r="J142" s="21" t="s">
        <v>795</v>
      </c>
      <c r="K142" s="22">
        <v>1</v>
      </c>
      <c r="L142" s="23" t="s">
        <v>38</v>
      </c>
      <c r="M142" s="66">
        <v>212.1</v>
      </c>
      <c r="N142" s="24">
        <f t="shared" si="12"/>
        <v>254.51999999999998</v>
      </c>
      <c r="O142" s="37">
        <v>20</v>
      </c>
      <c r="P142" s="25">
        <f t="shared" si="13"/>
        <v>5090.3999999999996</v>
      </c>
      <c r="Q142" s="43"/>
      <c r="R142" s="49" t="s">
        <v>741</v>
      </c>
      <c r="S142" s="49" t="s">
        <v>796</v>
      </c>
      <c r="T142" s="37">
        <v>20</v>
      </c>
      <c r="U142" s="44"/>
      <c r="V142" s="25"/>
      <c r="W142" s="25"/>
      <c r="X142" s="44"/>
      <c r="Y142" s="53"/>
      <c r="Z142" s="40">
        <v>15</v>
      </c>
      <c r="AA142" s="45"/>
      <c r="AB142" s="45"/>
      <c r="AC142" s="33">
        <f t="shared" si="11"/>
        <v>35</v>
      </c>
      <c r="AD142" s="42">
        <f t="shared" si="10"/>
        <v>7423.5</v>
      </c>
    </row>
    <row r="143" spans="1:30" ht="20.100000000000001" customHeight="1">
      <c r="A143" s="14" t="s">
        <v>29</v>
      </c>
      <c r="B143" s="15" t="s">
        <v>30</v>
      </c>
      <c r="C143" s="16" t="s">
        <v>31</v>
      </c>
      <c r="D143" s="16" t="s">
        <v>32</v>
      </c>
      <c r="E143" s="17" t="s">
        <v>33</v>
      </c>
      <c r="F143" s="18" t="s">
        <v>797</v>
      </c>
      <c r="G143" s="19" t="s">
        <v>798</v>
      </c>
      <c r="H143" s="20" t="s">
        <v>784</v>
      </c>
      <c r="I143" s="20" t="s">
        <v>799</v>
      </c>
      <c r="J143" s="21" t="s">
        <v>800</v>
      </c>
      <c r="K143" s="22">
        <v>1</v>
      </c>
      <c r="L143" s="23" t="s">
        <v>38</v>
      </c>
      <c r="M143" s="66">
        <v>0</v>
      </c>
      <c r="N143" s="24">
        <f t="shared" si="12"/>
        <v>0</v>
      </c>
      <c r="O143" s="37">
        <v>1</v>
      </c>
      <c r="P143" s="25">
        <f t="shared" si="13"/>
        <v>0</v>
      </c>
      <c r="Q143" s="43"/>
      <c r="R143" s="49" t="s">
        <v>746</v>
      </c>
      <c r="S143" s="49" t="s">
        <v>801</v>
      </c>
      <c r="T143" s="37">
        <v>1</v>
      </c>
      <c r="U143" s="44"/>
      <c r="V143" s="25"/>
      <c r="W143" s="25"/>
      <c r="X143" s="44"/>
      <c r="Y143" s="53"/>
      <c r="Z143" s="40">
        <v>1</v>
      </c>
      <c r="AA143" s="45"/>
      <c r="AB143" s="45"/>
      <c r="AC143" s="33">
        <f t="shared" si="11"/>
        <v>2</v>
      </c>
      <c r="AD143" s="42">
        <f t="shared" si="10"/>
        <v>0</v>
      </c>
    </row>
    <row r="144" spans="1:30" ht="20.100000000000001" customHeight="1">
      <c r="A144" s="14" t="s">
        <v>29</v>
      </c>
      <c r="B144" s="15" t="s">
        <v>30</v>
      </c>
      <c r="C144" s="16" t="s">
        <v>31</v>
      </c>
      <c r="D144" s="16" t="s">
        <v>32</v>
      </c>
      <c r="E144" s="17" t="s">
        <v>33</v>
      </c>
      <c r="F144" s="18" t="s">
        <v>802</v>
      </c>
      <c r="G144" s="19" t="s">
        <v>803</v>
      </c>
      <c r="H144" s="20" t="s">
        <v>804</v>
      </c>
      <c r="I144" s="20" t="s">
        <v>804</v>
      </c>
      <c r="J144" s="21" t="s">
        <v>805</v>
      </c>
      <c r="K144" s="22">
        <v>1</v>
      </c>
      <c r="L144" s="23" t="s">
        <v>38</v>
      </c>
      <c r="M144" s="84">
        <v>3308.04</v>
      </c>
      <c r="N144" s="24">
        <f t="shared" si="12"/>
        <v>3969.6479999999997</v>
      </c>
      <c r="O144" s="37"/>
      <c r="P144" s="25">
        <f t="shared" si="13"/>
        <v>0</v>
      </c>
      <c r="Q144" s="43"/>
      <c r="R144" s="49" t="s">
        <v>751</v>
      </c>
      <c r="S144" s="49" t="s">
        <v>806</v>
      </c>
      <c r="T144" s="37"/>
      <c r="U144" s="44"/>
      <c r="V144" s="25"/>
      <c r="W144" s="25"/>
      <c r="X144" s="44"/>
      <c r="Y144" s="53"/>
      <c r="Z144" s="40">
        <v>70</v>
      </c>
      <c r="AA144" s="45"/>
      <c r="AB144" s="45"/>
      <c r="AC144" s="33">
        <f t="shared" si="11"/>
        <v>70</v>
      </c>
      <c r="AD144" s="42">
        <f t="shared" si="10"/>
        <v>231562.8</v>
      </c>
    </row>
    <row r="145" spans="1:30" ht="20.100000000000001" customHeight="1">
      <c r="A145" s="14" t="s">
        <v>29</v>
      </c>
      <c r="B145" s="15" t="s">
        <v>30</v>
      </c>
      <c r="C145" s="16" t="s">
        <v>31</v>
      </c>
      <c r="D145" s="16" t="s">
        <v>32</v>
      </c>
      <c r="E145" s="17" t="s">
        <v>33</v>
      </c>
      <c r="F145" s="18" t="s">
        <v>807</v>
      </c>
      <c r="G145" s="19" t="s">
        <v>808</v>
      </c>
      <c r="H145" s="20" t="s">
        <v>804</v>
      </c>
      <c r="I145" s="20" t="s">
        <v>809</v>
      </c>
      <c r="J145" s="21" t="s">
        <v>810</v>
      </c>
      <c r="K145" s="22">
        <v>1</v>
      </c>
      <c r="L145" s="23" t="s">
        <v>38</v>
      </c>
      <c r="M145" s="66">
        <v>456.36</v>
      </c>
      <c r="N145" s="24">
        <f t="shared" si="12"/>
        <v>547.63199999999995</v>
      </c>
      <c r="O145" s="37"/>
      <c r="P145" s="25">
        <f t="shared" si="13"/>
        <v>0</v>
      </c>
      <c r="Q145" s="43"/>
      <c r="R145" s="49" t="s">
        <v>756</v>
      </c>
      <c r="S145" s="49" t="s">
        <v>811</v>
      </c>
      <c r="T145" s="37"/>
      <c r="U145" s="44"/>
      <c r="V145" s="25"/>
      <c r="W145" s="25"/>
      <c r="X145" s="44"/>
      <c r="Y145" s="53"/>
      <c r="Z145" s="40">
        <v>40</v>
      </c>
      <c r="AA145" s="45"/>
      <c r="AB145" s="45"/>
      <c r="AC145" s="33">
        <f t="shared" si="11"/>
        <v>40</v>
      </c>
      <c r="AD145" s="42">
        <f t="shared" si="10"/>
        <v>18254.400000000001</v>
      </c>
    </row>
    <row r="146" spans="1:30" ht="20.100000000000001" customHeight="1">
      <c r="A146" s="14" t="s">
        <v>29</v>
      </c>
      <c r="B146" s="15" t="s">
        <v>30</v>
      </c>
      <c r="C146" s="16" t="s">
        <v>31</v>
      </c>
      <c r="D146" s="16" t="s">
        <v>32</v>
      </c>
      <c r="E146" s="17" t="s">
        <v>33</v>
      </c>
      <c r="F146" s="18" t="s">
        <v>812</v>
      </c>
      <c r="G146" s="19" t="s">
        <v>813</v>
      </c>
      <c r="H146" s="20" t="s">
        <v>804</v>
      </c>
      <c r="I146" s="20" t="s">
        <v>814</v>
      </c>
      <c r="J146" s="21" t="s">
        <v>815</v>
      </c>
      <c r="K146" s="22">
        <v>1</v>
      </c>
      <c r="L146" s="23" t="s">
        <v>38</v>
      </c>
      <c r="M146" s="66">
        <v>274.31</v>
      </c>
      <c r="N146" s="24">
        <f t="shared" si="12"/>
        <v>329.17199999999997</v>
      </c>
      <c r="O146" s="37"/>
      <c r="P146" s="25">
        <f t="shared" si="13"/>
        <v>0</v>
      </c>
      <c r="Q146" s="43"/>
      <c r="R146" s="49" t="s">
        <v>761</v>
      </c>
      <c r="S146" s="49" t="s">
        <v>816</v>
      </c>
      <c r="T146" s="37"/>
      <c r="U146" s="44"/>
      <c r="V146" s="25"/>
      <c r="W146" s="25"/>
      <c r="X146" s="44"/>
      <c r="Y146" s="53"/>
      <c r="Z146" s="40">
        <v>20</v>
      </c>
      <c r="AA146" s="45"/>
      <c r="AB146" s="45"/>
      <c r="AC146" s="33">
        <f t="shared" si="11"/>
        <v>20</v>
      </c>
      <c r="AD146" s="42">
        <f t="shared" si="10"/>
        <v>5486.2</v>
      </c>
    </row>
    <row r="147" spans="1:30" ht="20.100000000000001" customHeight="1">
      <c r="A147" s="14" t="s">
        <v>29</v>
      </c>
      <c r="B147" s="15" t="s">
        <v>30</v>
      </c>
      <c r="C147" s="16" t="s">
        <v>31</v>
      </c>
      <c r="D147" s="16" t="s">
        <v>32</v>
      </c>
      <c r="E147" s="17" t="s">
        <v>33</v>
      </c>
      <c r="F147" s="18" t="s">
        <v>817</v>
      </c>
      <c r="G147" s="19" t="s">
        <v>818</v>
      </c>
      <c r="H147" s="20" t="s">
        <v>804</v>
      </c>
      <c r="I147" s="20" t="s">
        <v>819</v>
      </c>
      <c r="J147" s="21" t="s">
        <v>820</v>
      </c>
      <c r="K147" s="22">
        <v>1</v>
      </c>
      <c r="L147" s="23" t="s">
        <v>38</v>
      </c>
      <c r="M147" s="66">
        <v>274.31</v>
      </c>
      <c r="N147" s="24">
        <f t="shared" si="12"/>
        <v>329.17199999999997</v>
      </c>
      <c r="O147" s="37"/>
      <c r="P147" s="25">
        <f t="shared" si="13"/>
        <v>0</v>
      </c>
      <c r="Q147" s="43"/>
      <c r="R147" s="49" t="s">
        <v>766</v>
      </c>
      <c r="S147" s="49" t="s">
        <v>821</v>
      </c>
      <c r="T147" s="37"/>
      <c r="U147" s="44"/>
      <c r="V147" s="25"/>
      <c r="W147" s="25"/>
      <c r="X147" s="44"/>
      <c r="Y147" s="53"/>
      <c r="Z147" s="40">
        <v>20</v>
      </c>
      <c r="AA147" s="45"/>
      <c r="AB147" s="45"/>
      <c r="AC147" s="33">
        <f t="shared" si="11"/>
        <v>20</v>
      </c>
      <c r="AD147" s="42">
        <f t="shared" si="10"/>
        <v>5486.2</v>
      </c>
    </row>
    <row r="148" spans="1:30" ht="20.100000000000001" customHeight="1">
      <c r="A148" s="14" t="s">
        <v>29</v>
      </c>
      <c r="B148" s="15" t="s">
        <v>30</v>
      </c>
      <c r="C148" s="16" t="s">
        <v>31</v>
      </c>
      <c r="D148" s="16" t="s">
        <v>32</v>
      </c>
      <c r="E148" s="17" t="s">
        <v>33</v>
      </c>
      <c r="F148" s="18" t="s">
        <v>822</v>
      </c>
      <c r="G148" s="19" t="s">
        <v>823</v>
      </c>
      <c r="H148" s="20" t="s">
        <v>804</v>
      </c>
      <c r="I148" s="20" t="s">
        <v>824</v>
      </c>
      <c r="J148" s="21" t="s">
        <v>800</v>
      </c>
      <c r="K148" s="22">
        <v>1</v>
      </c>
      <c r="L148" s="23" t="s">
        <v>38</v>
      </c>
      <c r="M148" s="66">
        <v>0</v>
      </c>
      <c r="N148" s="24">
        <f t="shared" si="12"/>
        <v>0</v>
      </c>
      <c r="O148" s="37"/>
      <c r="P148" s="25">
        <f t="shared" si="13"/>
        <v>0</v>
      </c>
      <c r="Q148" s="43"/>
      <c r="R148" s="49" t="s">
        <v>771</v>
      </c>
      <c r="S148" s="49" t="s">
        <v>825</v>
      </c>
      <c r="T148" s="37"/>
      <c r="U148" s="44"/>
      <c r="V148" s="25"/>
      <c r="W148" s="25"/>
      <c r="X148" s="44"/>
      <c r="Y148" s="53"/>
      <c r="Z148" s="40">
        <v>3</v>
      </c>
      <c r="AA148" s="45"/>
      <c r="AB148" s="45"/>
      <c r="AC148" s="33">
        <f t="shared" si="11"/>
        <v>3</v>
      </c>
      <c r="AD148" s="42">
        <f t="shared" si="10"/>
        <v>0</v>
      </c>
    </row>
    <row r="149" spans="1:30" ht="20.100000000000001" hidden="1" customHeight="1">
      <c r="A149" s="54" t="s">
        <v>29</v>
      </c>
      <c r="B149" s="55" t="s">
        <v>30</v>
      </c>
      <c r="C149" s="16" t="s">
        <v>31</v>
      </c>
      <c r="D149" s="16" t="s">
        <v>32</v>
      </c>
      <c r="E149" s="56" t="s">
        <v>33</v>
      </c>
      <c r="F149" s="57" t="s">
        <v>826</v>
      </c>
      <c r="G149" s="58" t="s">
        <v>827</v>
      </c>
      <c r="H149" s="59" t="s">
        <v>828</v>
      </c>
      <c r="I149" s="59" t="s">
        <v>828</v>
      </c>
      <c r="J149" s="60" t="s">
        <v>829</v>
      </c>
      <c r="K149" s="61">
        <v>1</v>
      </c>
      <c r="L149" s="23" t="s">
        <v>38</v>
      </c>
      <c r="M149" s="84">
        <v>3660</v>
      </c>
      <c r="N149" s="24">
        <f t="shared" si="12"/>
        <v>4392</v>
      </c>
      <c r="O149" s="37"/>
      <c r="P149" s="25">
        <f t="shared" si="13"/>
        <v>0</v>
      </c>
      <c r="Q149" s="44"/>
      <c r="R149" s="62" t="s">
        <v>776</v>
      </c>
      <c r="S149" s="35"/>
      <c r="T149" s="37"/>
      <c r="U149" s="44"/>
      <c r="V149" s="25"/>
      <c r="W149" s="25"/>
      <c r="X149" s="44"/>
      <c r="Y149" s="53"/>
      <c r="Z149" s="40"/>
      <c r="AA149" s="45"/>
      <c r="AB149" s="45"/>
      <c r="AC149" s="33">
        <f t="shared" si="11"/>
        <v>0</v>
      </c>
      <c r="AD149" s="12"/>
    </row>
    <row r="150" spans="1:30" ht="20.100000000000001" hidden="1" customHeight="1">
      <c r="A150" s="14" t="s">
        <v>29</v>
      </c>
      <c r="B150" s="55" t="s">
        <v>30</v>
      </c>
      <c r="C150" s="16" t="s">
        <v>31</v>
      </c>
      <c r="D150" s="16" t="s">
        <v>32</v>
      </c>
      <c r="E150" s="56" t="s">
        <v>33</v>
      </c>
      <c r="F150" s="18" t="s">
        <v>830</v>
      </c>
      <c r="G150" s="58" t="s">
        <v>831</v>
      </c>
      <c r="H150" s="20" t="s">
        <v>828</v>
      </c>
      <c r="I150" s="20" t="s">
        <v>832</v>
      </c>
      <c r="J150" s="21" t="s">
        <v>833</v>
      </c>
      <c r="K150" s="61">
        <v>1</v>
      </c>
      <c r="L150" s="23" t="s">
        <v>38</v>
      </c>
      <c r="M150" s="66">
        <v>730</v>
      </c>
      <c r="N150" s="24">
        <f t="shared" si="12"/>
        <v>876</v>
      </c>
      <c r="O150" s="37"/>
      <c r="P150" s="25">
        <f t="shared" si="13"/>
        <v>0</v>
      </c>
      <c r="Q150" s="44"/>
      <c r="R150" s="35" t="s">
        <v>781</v>
      </c>
      <c r="S150" s="35"/>
      <c r="T150" s="37"/>
      <c r="U150" s="44"/>
      <c r="V150" s="25"/>
      <c r="W150" s="25"/>
      <c r="X150" s="44"/>
      <c r="Y150" s="53"/>
      <c r="Z150" s="40"/>
      <c r="AA150" s="45"/>
      <c r="AB150" s="45"/>
      <c r="AC150" s="33">
        <f t="shared" si="11"/>
        <v>0</v>
      </c>
      <c r="AD150" s="12"/>
    </row>
    <row r="151" spans="1:30" ht="20.100000000000001" hidden="1" customHeight="1">
      <c r="A151" s="14" t="s">
        <v>29</v>
      </c>
      <c r="B151" s="55" t="s">
        <v>30</v>
      </c>
      <c r="C151" s="16" t="s">
        <v>31</v>
      </c>
      <c r="D151" s="16" t="s">
        <v>32</v>
      </c>
      <c r="E151" s="56" t="s">
        <v>33</v>
      </c>
      <c r="F151" s="18" t="s">
        <v>834</v>
      </c>
      <c r="G151" s="58" t="s">
        <v>835</v>
      </c>
      <c r="H151" s="20" t="s">
        <v>828</v>
      </c>
      <c r="I151" s="20" t="s">
        <v>836</v>
      </c>
      <c r="J151" s="21" t="s">
        <v>837</v>
      </c>
      <c r="K151" s="61">
        <v>1</v>
      </c>
      <c r="L151" s="23" t="s">
        <v>38</v>
      </c>
      <c r="M151" s="66">
        <v>190</v>
      </c>
      <c r="N151" s="24">
        <f t="shared" si="12"/>
        <v>228</v>
      </c>
      <c r="O151" s="37"/>
      <c r="P151" s="25">
        <f t="shared" si="13"/>
        <v>0</v>
      </c>
      <c r="Q151" s="44"/>
      <c r="R151" s="35" t="s">
        <v>838</v>
      </c>
      <c r="S151" s="35"/>
      <c r="T151" s="37"/>
      <c r="U151" s="44"/>
      <c r="V151" s="25"/>
      <c r="W151" s="25"/>
      <c r="X151" s="44"/>
      <c r="Y151" s="53"/>
      <c r="Z151" s="40"/>
      <c r="AA151" s="45"/>
      <c r="AB151" s="45"/>
      <c r="AC151" s="33">
        <f t="shared" si="11"/>
        <v>0</v>
      </c>
      <c r="AD151" s="12"/>
    </row>
    <row r="152" spans="1:30" ht="20.100000000000001" hidden="1" customHeight="1">
      <c r="A152" s="14" t="s">
        <v>29</v>
      </c>
      <c r="B152" s="55" t="s">
        <v>30</v>
      </c>
      <c r="C152" s="16" t="s">
        <v>31</v>
      </c>
      <c r="D152" s="16" t="s">
        <v>32</v>
      </c>
      <c r="E152" s="56" t="s">
        <v>33</v>
      </c>
      <c r="F152" s="18" t="s">
        <v>839</v>
      </c>
      <c r="G152" s="58" t="s">
        <v>840</v>
      </c>
      <c r="H152" s="20" t="s">
        <v>828</v>
      </c>
      <c r="I152" s="20" t="s">
        <v>841</v>
      </c>
      <c r="J152" s="21" t="s">
        <v>842</v>
      </c>
      <c r="K152" s="61">
        <v>1</v>
      </c>
      <c r="L152" s="23" t="s">
        <v>38</v>
      </c>
      <c r="M152" s="66">
        <v>190</v>
      </c>
      <c r="N152" s="24">
        <f t="shared" si="12"/>
        <v>228</v>
      </c>
      <c r="O152" s="37"/>
      <c r="P152" s="25">
        <f t="shared" si="13"/>
        <v>0</v>
      </c>
      <c r="Q152" s="44"/>
      <c r="R152" s="35" t="s">
        <v>843</v>
      </c>
      <c r="S152" s="35"/>
      <c r="T152" s="37"/>
      <c r="U152" s="44"/>
      <c r="V152" s="25"/>
      <c r="W152" s="25"/>
      <c r="X152" s="44"/>
      <c r="Y152" s="53"/>
      <c r="Z152" s="40"/>
      <c r="AA152" s="45"/>
      <c r="AB152" s="45"/>
      <c r="AC152" s="33">
        <f t="shared" si="11"/>
        <v>0</v>
      </c>
      <c r="AD152" s="12"/>
    </row>
    <row r="153" spans="1:30" ht="20.100000000000001" hidden="1" customHeight="1">
      <c r="A153" s="14" t="s">
        <v>29</v>
      </c>
      <c r="B153" s="55" t="s">
        <v>30</v>
      </c>
      <c r="C153" s="16" t="s">
        <v>31</v>
      </c>
      <c r="D153" s="16" t="s">
        <v>32</v>
      </c>
      <c r="E153" s="56" t="s">
        <v>33</v>
      </c>
      <c r="F153" s="18" t="s">
        <v>844</v>
      </c>
      <c r="G153" s="58" t="s">
        <v>845</v>
      </c>
      <c r="H153" s="20" t="s">
        <v>828</v>
      </c>
      <c r="I153" s="20" t="s">
        <v>846</v>
      </c>
      <c r="J153" s="21" t="s">
        <v>847</v>
      </c>
      <c r="K153" s="61">
        <v>1</v>
      </c>
      <c r="L153" s="23" t="s">
        <v>38</v>
      </c>
      <c r="M153" s="66">
        <v>0</v>
      </c>
      <c r="N153" s="24">
        <f t="shared" si="12"/>
        <v>0</v>
      </c>
      <c r="O153" s="37"/>
      <c r="P153" s="25">
        <f t="shared" si="13"/>
        <v>0</v>
      </c>
      <c r="Q153" s="44"/>
      <c r="R153" s="35" t="s">
        <v>848</v>
      </c>
      <c r="S153" s="35"/>
      <c r="T153" s="37"/>
      <c r="U153" s="44"/>
      <c r="V153" s="25"/>
      <c r="W153" s="25"/>
      <c r="X153" s="44"/>
      <c r="Y153" s="53"/>
      <c r="Z153" s="40"/>
      <c r="AA153" s="45"/>
      <c r="AB153" s="45"/>
      <c r="AC153" s="33">
        <f t="shared" si="11"/>
        <v>0</v>
      </c>
      <c r="AD153" s="12"/>
    </row>
    <row r="154" spans="1:30" ht="27.75" customHeight="1">
      <c r="A154" s="14" t="s">
        <v>29</v>
      </c>
      <c r="B154" s="15" t="s">
        <v>30</v>
      </c>
      <c r="C154" s="16" t="s">
        <v>31</v>
      </c>
      <c r="D154" s="16" t="s">
        <v>32</v>
      </c>
      <c r="E154" s="17" t="s">
        <v>33</v>
      </c>
      <c r="F154" s="18" t="s">
        <v>849</v>
      </c>
      <c r="G154" s="19" t="s">
        <v>850</v>
      </c>
      <c r="H154" s="20" t="s">
        <v>851</v>
      </c>
      <c r="I154" s="20" t="s">
        <v>851</v>
      </c>
      <c r="J154" s="21" t="s">
        <v>852</v>
      </c>
      <c r="K154" s="22">
        <v>1</v>
      </c>
      <c r="L154" s="23" t="s">
        <v>38</v>
      </c>
      <c r="M154" s="24">
        <v>3260.4</v>
      </c>
      <c r="N154" s="24">
        <f t="shared" si="12"/>
        <v>3912.48</v>
      </c>
      <c r="O154" s="37"/>
      <c r="P154" s="25">
        <f t="shared" si="13"/>
        <v>0</v>
      </c>
      <c r="Q154" s="43"/>
      <c r="R154" s="49" t="s">
        <v>853</v>
      </c>
      <c r="S154" s="49" t="s">
        <v>854</v>
      </c>
      <c r="T154" s="37"/>
      <c r="U154" s="44"/>
      <c r="V154" s="25"/>
      <c r="W154" s="25"/>
      <c r="X154" s="44"/>
      <c r="Y154" s="53"/>
      <c r="Z154" s="40">
        <v>250</v>
      </c>
      <c r="AA154" s="45"/>
      <c r="AB154" s="45"/>
      <c r="AC154" s="33">
        <f t="shared" si="11"/>
        <v>250</v>
      </c>
      <c r="AD154" s="42">
        <f t="shared" ref="AD154:AD165" si="14">M154*AC154</f>
        <v>815100</v>
      </c>
    </row>
    <row r="155" spans="1:30" ht="27.75" customHeight="1">
      <c r="A155" s="14" t="s">
        <v>29</v>
      </c>
      <c r="B155" s="15" t="s">
        <v>30</v>
      </c>
      <c r="C155" s="16" t="s">
        <v>31</v>
      </c>
      <c r="D155" s="16" t="s">
        <v>32</v>
      </c>
      <c r="E155" s="17" t="s">
        <v>33</v>
      </c>
      <c r="F155" s="18" t="s">
        <v>855</v>
      </c>
      <c r="G155" s="19" t="s">
        <v>856</v>
      </c>
      <c r="H155" s="20" t="s">
        <v>851</v>
      </c>
      <c r="I155" s="20" t="s">
        <v>857</v>
      </c>
      <c r="J155" s="21" t="s">
        <v>858</v>
      </c>
      <c r="K155" s="22">
        <v>1</v>
      </c>
      <c r="L155" s="23" t="s">
        <v>38</v>
      </c>
      <c r="M155" s="77">
        <v>129.38</v>
      </c>
      <c r="N155" s="24">
        <f t="shared" si="12"/>
        <v>155.256</v>
      </c>
      <c r="O155" s="37"/>
      <c r="P155" s="25">
        <f t="shared" si="13"/>
        <v>0</v>
      </c>
      <c r="Q155" s="43"/>
      <c r="R155" s="49" t="s">
        <v>859</v>
      </c>
      <c r="S155" s="49" t="s">
        <v>860</v>
      </c>
      <c r="T155" s="37"/>
      <c r="U155" s="44"/>
      <c r="V155" s="25"/>
      <c r="W155" s="25"/>
      <c r="X155" s="44"/>
      <c r="Y155" s="53"/>
      <c r="Z155" s="40">
        <v>200</v>
      </c>
      <c r="AA155" s="45"/>
      <c r="AB155" s="45"/>
      <c r="AC155" s="33">
        <f t="shared" si="11"/>
        <v>200</v>
      </c>
      <c r="AD155" s="42">
        <f t="shared" si="14"/>
        <v>25876</v>
      </c>
    </row>
    <row r="156" spans="1:30" ht="35.25" customHeight="1">
      <c r="A156" s="14" t="s">
        <v>29</v>
      </c>
      <c r="B156" s="15" t="s">
        <v>30</v>
      </c>
      <c r="C156" s="16" t="s">
        <v>31</v>
      </c>
      <c r="D156" s="16" t="s">
        <v>32</v>
      </c>
      <c r="E156" s="17" t="s">
        <v>33</v>
      </c>
      <c r="F156" s="18" t="s">
        <v>861</v>
      </c>
      <c r="G156" s="19" t="s">
        <v>862</v>
      </c>
      <c r="H156" s="20" t="s">
        <v>851</v>
      </c>
      <c r="I156" s="20" t="s">
        <v>863</v>
      </c>
      <c r="J156" s="21" t="s">
        <v>864</v>
      </c>
      <c r="K156" s="22">
        <v>1</v>
      </c>
      <c r="L156" s="23" t="s">
        <v>38</v>
      </c>
      <c r="M156" s="77">
        <v>595.15</v>
      </c>
      <c r="N156" s="24">
        <f t="shared" si="12"/>
        <v>714.18</v>
      </c>
      <c r="O156" s="37"/>
      <c r="P156" s="37">
        <v>0</v>
      </c>
      <c r="Q156" s="43"/>
      <c r="R156" s="35" t="s">
        <v>865</v>
      </c>
      <c r="S156" s="49" t="s">
        <v>866</v>
      </c>
      <c r="T156" s="37"/>
      <c r="U156" s="44"/>
      <c r="V156" s="25"/>
      <c r="W156" s="25"/>
      <c r="X156" s="44"/>
      <c r="Y156" s="53"/>
      <c r="Z156" s="40">
        <v>250</v>
      </c>
      <c r="AA156" s="45"/>
      <c r="AB156" s="45"/>
      <c r="AC156" s="33">
        <f t="shared" si="11"/>
        <v>250</v>
      </c>
      <c r="AD156" s="42">
        <f t="shared" si="14"/>
        <v>148787.5</v>
      </c>
    </row>
    <row r="157" spans="1:30" ht="28.5" customHeight="1">
      <c r="A157" s="14" t="s">
        <v>29</v>
      </c>
      <c r="B157" s="15" t="s">
        <v>30</v>
      </c>
      <c r="C157" s="16" t="s">
        <v>31</v>
      </c>
      <c r="D157" s="16" t="s">
        <v>32</v>
      </c>
      <c r="E157" s="17" t="s">
        <v>33</v>
      </c>
      <c r="F157" s="18" t="s">
        <v>867</v>
      </c>
      <c r="G157" s="19" t="s">
        <v>868</v>
      </c>
      <c r="H157" s="20" t="s">
        <v>851</v>
      </c>
      <c r="I157" s="20" t="s">
        <v>869</v>
      </c>
      <c r="J157" s="21" t="s">
        <v>870</v>
      </c>
      <c r="K157" s="22">
        <v>1</v>
      </c>
      <c r="L157" s="23" t="s">
        <v>38</v>
      </c>
      <c r="M157" s="77">
        <v>219.95</v>
      </c>
      <c r="N157" s="24">
        <f t="shared" si="12"/>
        <v>263.94</v>
      </c>
      <c r="O157" s="47"/>
      <c r="P157" s="25">
        <f t="shared" si="13"/>
        <v>0</v>
      </c>
      <c r="Q157" s="79"/>
      <c r="R157" s="35" t="s">
        <v>871</v>
      </c>
      <c r="S157" s="49" t="s">
        <v>872</v>
      </c>
      <c r="T157" s="47"/>
      <c r="U157" s="12"/>
      <c r="V157" s="80"/>
      <c r="W157" s="80"/>
      <c r="X157" s="12"/>
      <c r="Y157" s="53"/>
      <c r="Z157" s="82">
        <v>250</v>
      </c>
      <c r="AA157" s="85"/>
      <c r="AB157" s="85"/>
      <c r="AC157" s="33">
        <f t="shared" si="11"/>
        <v>250</v>
      </c>
      <c r="AD157" s="42">
        <f t="shared" si="14"/>
        <v>54987.5</v>
      </c>
    </row>
    <row r="158" spans="1:30" ht="20.100000000000001" customHeight="1">
      <c r="A158" s="14" t="s">
        <v>29</v>
      </c>
      <c r="B158" s="15" t="s">
        <v>30</v>
      </c>
      <c r="C158" s="16" t="s">
        <v>31</v>
      </c>
      <c r="D158" s="16" t="s">
        <v>32</v>
      </c>
      <c r="E158" s="17" t="s">
        <v>33</v>
      </c>
      <c r="F158" s="18" t="s">
        <v>873</v>
      </c>
      <c r="G158" s="19" t="s">
        <v>874</v>
      </c>
      <c r="H158" s="20" t="s">
        <v>851</v>
      </c>
      <c r="I158" s="20" t="s">
        <v>875</v>
      </c>
      <c r="J158" s="21" t="s">
        <v>876</v>
      </c>
      <c r="K158" s="22">
        <v>1</v>
      </c>
      <c r="L158" s="23" t="s">
        <v>38</v>
      </c>
      <c r="M158" s="77">
        <v>0</v>
      </c>
      <c r="N158" s="24">
        <f t="shared" si="12"/>
        <v>0</v>
      </c>
      <c r="O158" s="47"/>
      <c r="P158" s="25">
        <f t="shared" si="13"/>
        <v>0</v>
      </c>
      <c r="Q158" s="79"/>
      <c r="R158" s="35" t="s">
        <v>877</v>
      </c>
      <c r="S158" s="49" t="s">
        <v>878</v>
      </c>
      <c r="T158" s="47"/>
      <c r="U158" s="12"/>
      <c r="V158" s="80"/>
      <c r="W158" s="80"/>
      <c r="X158" s="12"/>
      <c r="Y158" s="53"/>
      <c r="Z158" s="82">
        <v>3</v>
      </c>
      <c r="AA158" s="85"/>
      <c r="AB158" s="85"/>
      <c r="AC158" s="33">
        <f t="shared" si="11"/>
        <v>3</v>
      </c>
      <c r="AD158" s="42">
        <f t="shared" si="14"/>
        <v>0</v>
      </c>
    </row>
    <row r="159" spans="1:30" ht="20.100000000000001" customHeight="1">
      <c r="A159" s="14" t="s">
        <v>29</v>
      </c>
      <c r="B159" s="15" t="s">
        <v>30</v>
      </c>
      <c r="C159" s="16" t="s">
        <v>31</v>
      </c>
      <c r="D159" s="16" t="s">
        <v>32</v>
      </c>
      <c r="E159" s="17" t="s">
        <v>33</v>
      </c>
      <c r="F159" s="18" t="s">
        <v>879</v>
      </c>
      <c r="G159" s="19" t="s">
        <v>880</v>
      </c>
      <c r="H159" s="20" t="s">
        <v>881</v>
      </c>
      <c r="I159" s="20" t="s">
        <v>881</v>
      </c>
      <c r="J159" s="21" t="s">
        <v>882</v>
      </c>
      <c r="K159" s="22">
        <v>1</v>
      </c>
      <c r="L159" s="23" t="s">
        <v>38</v>
      </c>
      <c r="M159" s="84">
        <v>2703.96</v>
      </c>
      <c r="N159" s="24">
        <f t="shared" si="12"/>
        <v>3244.752</v>
      </c>
      <c r="O159" s="47">
        <v>20</v>
      </c>
      <c r="P159" s="25">
        <f t="shared" si="13"/>
        <v>64895.040000000001</v>
      </c>
      <c r="Q159" s="79"/>
      <c r="R159" s="49" t="s">
        <v>883</v>
      </c>
      <c r="S159" s="49" t="s">
        <v>884</v>
      </c>
      <c r="T159" s="47">
        <v>20</v>
      </c>
      <c r="U159" s="12">
        <v>20</v>
      </c>
      <c r="V159" s="80"/>
      <c r="W159" s="80"/>
      <c r="X159" s="12">
        <v>10</v>
      </c>
      <c r="Y159" s="53"/>
      <c r="Z159" s="82">
        <v>120</v>
      </c>
      <c r="AA159" s="85"/>
      <c r="AB159" s="85"/>
      <c r="AC159" s="33">
        <f t="shared" si="11"/>
        <v>170</v>
      </c>
      <c r="AD159" s="42">
        <f t="shared" si="14"/>
        <v>459673.2</v>
      </c>
    </row>
    <row r="160" spans="1:30" ht="20.100000000000001" customHeight="1">
      <c r="A160" s="14" t="s">
        <v>29</v>
      </c>
      <c r="B160" s="15" t="s">
        <v>30</v>
      </c>
      <c r="C160" s="16" t="s">
        <v>31</v>
      </c>
      <c r="D160" s="16" t="s">
        <v>32</v>
      </c>
      <c r="E160" s="17" t="s">
        <v>33</v>
      </c>
      <c r="F160" s="18" t="s">
        <v>885</v>
      </c>
      <c r="G160" s="19" t="s">
        <v>886</v>
      </c>
      <c r="H160" s="86" t="s">
        <v>881</v>
      </c>
      <c r="I160" s="86" t="s">
        <v>887</v>
      </c>
      <c r="J160" s="87" t="s">
        <v>888</v>
      </c>
      <c r="K160" s="22">
        <v>1</v>
      </c>
      <c r="L160" s="23" t="s">
        <v>38</v>
      </c>
      <c r="M160" s="66">
        <v>225.59</v>
      </c>
      <c r="N160" s="24">
        <f t="shared" si="12"/>
        <v>270.70799999999997</v>
      </c>
      <c r="O160" s="47">
        <v>40</v>
      </c>
      <c r="P160" s="25">
        <f t="shared" si="13"/>
        <v>10828.32</v>
      </c>
      <c r="Q160" s="79"/>
      <c r="R160" s="35" t="s">
        <v>889</v>
      </c>
      <c r="S160" s="49" t="s">
        <v>890</v>
      </c>
      <c r="T160" s="47">
        <v>40</v>
      </c>
      <c r="U160" s="12">
        <v>100</v>
      </c>
      <c r="V160" s="80"/>
      <c r="W160" s="80"/>
      <c r="X160" s="12"/>
      <c r="Y160" s="53"/>
      <c r="Z160" s="82">
        <v>400</v>
      </c>
      <c r="AA160" s="85"/>
      <c r="AB160" s="85"/>
      <c r="AC160" s="33">
        <f t="shared" si="11"/>
        <v>540</v>
      </c>
      <c r="AD160" s="42">
        <f t="shared" si="14"/>
        <v>121818.6</v>
      </c>
    </row>
    <row r="161" spans="1:31" ht="20.100000000000001" customHeight="1">
      <c r="A161" s="14" t="s">
        <v>29</v>
      </c>
      <c r="B161" s="15" t="s">
        <v>30</v>
      </c>
      <c r="C161" s="16" t="s">
        <v>31</v>
      </c>
      <c r="D161" s="16" t="s">
        <v>32</v>
      </c>
      <c r="E161" s="17" t="s">
        <v>33</v>
      </c>
      <c r="F161" s="18" t="s">
        <v>891</v>
      </c>
      <c r="G161" s="19" t="s">
        <v>892</v>
      </c>
      <c r="H161" s="86" t="s">
        <v>881</v>
      </c>
      <c r="I161" s="86" t="s">
        <v>893</v>
      </c>
      <c r="J161" s="87" t="s">
        <v>894</v>
      </c>
      <c r="K161" s="22">
        <v>1</v>
      </c>
      <c r="L161" s="23" t="s">
        <v>38</v>
      </c>
      <c r="M161" s="66">
        <v>0</v>
      </c>
      <c r="N161" s="24">
        <f t="shared" si="12"/>
        <v>0</v>
      </c>
      <c r="O161" s="47">
        <v>1</v>
      </c>
      <c r="P161" s="37">
        <v>0</v>
      </c>
      <c r="Q161" s="79"/>
      <c r="R161" s="35" t="s">
        <v>895</v>
      </c>
      <c r="S161" s="49" t="s">
        <v>896</v>
      </c>
      <c r="T161" s="47">
        <v>1</v>
      </c>
      <c r="U161" s="12"/>
      <c r="V161" s="80"/>
      <c r="W161" s="80"/>
      <c r="X161" s="12"/>
      <c r="Y161" s="53"/>
      <c r="Z161" s="82">
        <v>3</v>
      </c>
      <c r="AA161" s="85"/>
      <c r="AB161" s="85"/>
      <c r="AC161" s="33">
        <f t="shared" si="11"/>
        <v>4</v>
      </c>
      <c r="AD161" s="42">
        <f t="shared" si="14"/>
        <v>0</v>
      </c>
    </row>
    <row r="162" spans="1:31" s="101" customFormat="1" ht="20.100000000000001" customHeight="1">
      <c r="A162" s="14" t="s">
        <v>29</v>
      </c>
      <c r="B162" s="88" t="s">
        <v>30</v>
      </c>
      <c r="C162" s="89" t="s">
        <v>31</v>
      </c>
      <c r="D162" s="89" t="s">
        <v>32</v>
      </c>
      <c r="E162" s="90" t="s">
        <v>33</v>
      </c>
      <c r="F162" s="18" t="s">
        <v>897</v>
      </c>
      <c r="G162" s="91" t="s">
        <v>898</v>
      </c>
      <c r="H162" s="86" t="s">
        <v>899</v>
      </c>
      <c r="I162" s="86" t="s">
        <v>900</v>
      </c>
      <c r="J162" s="87" t="s">
        <v>901</v>
      </c>
      <c r="K162" s="92">
        <v>1</v>
      </c>
      <c r="L162" s="93" t="s">
        <v>38</v>
      </c>
      <c r="M162" s="94">
        <v>3300</v>
      </c>
      <c r="N162" s="95">
        <f t="shared" si="12"/>
        <v>3960</v>
      </c>
      <c r="O162" s="96">
        <v>10</v>
      </c>
      <c r="P162" s="97">
        <f t="shared" si="13"/>
        <v>39600</v>
      </c>
      <c r="Q162" s="98"/>
      <c r="R162" s="99" t="s">
        <v>902</v>
      </c>
      <c r="S162" s="99" t="s">
        <v>859</v>
      </c>
      <c r="T162" s="47">
        <v>10</v>
      </c>
      <c r="U162" s="12"/>
      <c r="V162" s="80"/>
      <c r="W162" s="80"/>
      <c r="X162" s="12"/>
      <c r="Y162" s="81"/>
      <c r="Z162" s="82">
        <v>30</v>
      </c>
      <c r="AA162" s="100"/>
      <c r="AB162" s="100"/>
      <c r="AC162" s="33">
        <f t="shared" si="11"/>
        <v>40</v>
      </c>
      <c r="AD162" s="42">
        <f t="shared" si="14"/>
        <v>132000</v>
      </c>
      <c r="AE162"/>
    </row>
    <row r="163" spans="1:31" ht="20.100000000000001" customHeight="1">
      <c r="A163" s="14" t="s">
        <v>29</v>
      </c>
      <c r="B163" s="88" t="s">
        <v>30</v>
      </c>
      <c r="C163" s="89" t="s">
        <v>31</v>
      </c>
      <c r="D163" s="89" t="s">
        <v>32</v>
      </c>
      <c r="E163" s="90" t="s">
        <v>33</v>
      </c>
      <c r="F163" s="18" t="s">
        <v>903</v>
      </c>
      <c r="G163" s="91" t="s">
        <v>904</v>
      </c>
      <c r="H163" s="86" t="s">
        <v>899</v>
      </c>
      <c r="I163" s="86" t="s">
        <v>905</v>
      </c>
      <c r="J163" s="87" t="s">
        <v>906</v>
      </c>
      <c r="K163" s="92">
        <v>1</v>
      </c>
      <c r="L163" s="93" t="s">
        <v>38</v>
      </c>
      <c r="M163" s="102">
        <v>190</v>
      </c>
      <c r="N163" s="95">
        <f t="shared" si="12"/>
        <v>228</v>
      </c>
      <c r="O163" s="96">
        <v>40</v>
      </c>
      <c r="P163" s="97">
        <f t="shared" si="13"/>
        <v>9120</v>
      </c>
      <c r="Q163" s="98"/>
      <c r="R163" s="99" t="s">
        <v>907</v>
      </c>
      <c r="S163" s="99" t="s">
        <v>865</v>
      </c>
      <c r="T163" s="47">
        <v>40</v>
      </c>
      <c r="U163" s="12"/>
      <c r="V163" s="80"/>
      <c r="W163" s="80"/>
      <c r="X163" s="12"/>
      <c r="Y163" s="81"/>
      <c r="Z163" s="82">
        <v>100</v>
      </c>
      <c r="AA163" s="100"/>
      <c r="AB163" s="100"/>
      <c r="AC163" s="33">
        <f t="shared" si="11"/>
        <v>140</v>
      </c>
      <c r="AD163" s="42">
        <f t="shared" si="14"/>
        <v>26600</v>
      </c>
    </row>
    <row r="164" spans="1:31" ht="20.100000000000001" customHeight="1">
      <c r="A164" s="14" t="s">
        <v>29</v>
      </c>
      <c r="B164" s="88" t="s">
        <v>30</v>
      </c>
      <c r="C164" s="89" t="s">
        <v>31</v>
      </c>
      <c r="D164" s="89" t="s">
        <v>32</v>
      </c>
      <c r="E164" s="90" t="s">
        <v>33</v>
      </c>
      <c r="F164" s="18" t="s">
        <v>908</v>
      </c>
      <c r="G164" s="91" t="s">
        <v>909</v>
      </c>
      <c r="H164" s="86" t="s">
        <v>899</v>
      </c>
      <c r="I164" s="86" t="s">
        <v>910</v>
      </c>
      <c r="J164" s="87" t="s">
        <v>911</v>
      </c>
      <c r="K164" s="92">
        <v>1</v>
      </c>
      <c r="L164" s="93" t="s">
        <v>38</v>
      </c>
      <c r="M164" s="102">
        <v>390</v>
      </c>
      <c r="N164" s="95">
        <f t="shared" si="12"/>
        <v>468</v>
      </c>
      <c r="O164" s="96"/>
      <c r="P164" s="97">
        <f t="shared" si="13"/>
        <v>0</v>
      </c>
      <c r="Q164" s="98"/>
      <c r="R164" s="49" t="s">
        <v>912</v>
      </c>
      <c r="S164" s="99" t="s">
        <v>871</v>
      </c>
      <c r="T164" s="47"/>
      <c r="U164" s="12"/>
      <c r="V164" s="80"/>
      <c r="W164" s="80"/>
      <c r="X164" s="12"/>
      <c r="Y164" s="81"/>
      <c r="Z164" s="82">
        <v>30</v>
      </c>
      <c r="AA164" s="100"/>
      <c r="AB164" s="100"/>
      <c r="AC164" s="33">
        <f t="shared" si="11"/>
        <v>30</v>
      </c>
      <c r="AD164" s="42">
        <f t="shared" si="14"/>
        <v>11700</v>
      </c>
    </row>
    <row r="165" spans="1:31" ht="20.100000000000001" customHeight="1">
      <c r="A165" s="14" t="s">
        <v>29</v>
      </c>
      <c r="B165" s="88" t="s">
        <v>30</v>
      </c>
      <c r="C165" s="89" t="s">
        <v>31</v>
      </c>
      <c r="D165" s="89" t="s">
        <v>32</v>
      </c>
      <c r="E165" s="90" t="s">
        <v>33</v>
      </c>
      <c r="F165" s="18" t="s">
        <v>913</v>
      </c>
      <c r="G165" s="91" t="s">
        <v>914</v>
      </c>
      <c r="H165" s="86" t="s">
        <v>899</v>
      </c>
      <c r="I165" s="86" t="s">
        <v>915</v>
      </c>
      <c r="J165" s="87" t="s">
        <v>916</v>
      </c>
      <c r="K165" s="92">
        <v>1</v>
      </c>
      <c r="L165" s="103" t="s">
        <v>917</v>
      </c>
      <c r="M165" s="102">
        <v>0</v>
      </c>
      <c r="N165" s="95">
        <f t="shared" si="12"/>
        <v>0</v>
      </c>
      <c r="O165" s="96"/>
      <c r="P165" s="97">
        <f t="shared" si="13"/>
        <v>0</v>
      </c>
      <c r="Q165" s="98"/>
      <c r="R165" s="99" t="s">
        <v>918</v>
      </c>
      <c r="S165" s="99" t="s">
        <v>877</v>
      </c>
      <c r="T165" s="47"/>
      <c r="U165" s="12"/>
      <c r="V165" s="80"/>
      <c r="W165" s="80"/>
      <c r="X165" s="12"/>
      <c r="Y165" s="81"/>
      <c r="Z165" s="82">
        <v>1</v>
      </c>
      <c r="AA165" s="100"/>
      <c r="AB165" s="100"/>
      <c r="AC165" s="33">
        <f t="shared" si="11"/>
        <v>1</v>
      </c>
      <c r="AD165" s="42">
        <f t="shared" si="14"/>
        <v>0</v>
      </c>
    </row>
    <row r="166" spans="1:31" ht="20.100000000000001" hidden="1" customHeight="1">
      <c r="A166" s="54" t="s">
        <v>29</v>
      </c>
      <c r="B166" s="55" t="s">
        <v>30</v>
      </c>
      <c r="C166" s="16" t="s">
        <v>31</v>
      </c>
      <c r="D166" s="16" t="s">
        <v>32</v>
      </c>
      <c r="E166" s="56" t="s">
        <v>33</v>
      </c>
      <c r="F166" s="57" t="s">
        <v>919</v>
      </c>
      <c r="G166" s="58" t="s">
        <v>920</v>
      </c>
      <c r="H166" s="59" t="s">
        <v>921</v>
      </c>
      <c r="I166" s="59" t="s">
        <v>921</v>
      </c>
      <c r="J166" s="60" t="s">
        <v>922</v>
      </c>
      <c r="K166" s="61">
        <v>1</v>
      </c>
      <c r="L166" s="23" t="s">
        <v>38</v>
      </c>
      <c r="M166" s="66">
        <v>1750</v>
      </c>
      <c r="N166" s="24">
        <f t="shared" si="12"/>
        <v>2100</v>
      </c>
      <c r="O166" s="47"/>
      <c r="P166" s="37">
        <v>0</v>
      </c>
      <c r="Q166" s="12"/>
      <c r="R166" s="62" t="s">
        <v>923</v>
      </c>
      <c r="S166" s="35" t="s">
        <v>883</v>
      </c>
      <c r="T166" s="47"/>
      <c r="U166" s="12"/>
      <c r="V166" s="80"/>
      <c r="W166" s="80"/>
      <c r="X166" s="12"/>
      <c r="Y166" s="81"/>
      <c r="Z166" s="82"/>
      <c r="AA166" s="83"/>
      <c r="AB166" s="83"/>
      <c r="AC166" s="33">
        <f t="shared" si="11"/>
        <v>0</v>
      </c>
      <c r="AD166" s="12"/>
    </row>
    <row r="167" spans="1:31" ht="20.100000000000001" customHeight="1">
      <c r="A167" s="14" t="s">
        <v>29</v>
      </c>
      <c r="B167" s="15" t="s">
        <v>30</v>
      </c>
      <c r="C167" s="16" t="s">
        <v>31</v>
      </c>
      <c r="D167" s="16" t="s">
        <v>32</v>
      </c>
      <c r="E167" s="17" t="s">
        <v>33</v>
      </c>
      <c r="F167" s="18" t="s">
        <v>924</v>
      </c>
      <c r="G167" s="19" t="s">
        <v>925</v>
      </c>
      <c r="H167" s="86" t="s">
        <v>921</v>
      </c>
      <c r="I167" s="86" t="s">
        <v>926</v>
      </c>
      <c r="J167" s="87" t="s">
        <v>927</v>
      </c>
      <c r="K167" s="22">
        <v>1</v>
      </c>
      <c r="L167" s="23" t="s">
        <v>38</v>
      </c>
      <c r="M167" s="66">
        <v>3615</v>
      </c>
      <c r="N167" s="24">
        <f t="shared" si="12"/>
        <v>4338</v>
      </c>
      <c r="O167" s="47"/>
      <c r="P167" s="25">
        <f t="shared" si="13"/>
        <v>0</v>
      </c>
      <c r="Q167" s="79"/>
      <c r="R167" s="35" t="s">
        <v>928</v>
      </c>
      <c r="S167" s="35" t="s">
        <v>889</v>
      </c>
      <c r="T167" s="47"/>
      <c r="U167" s="12"/>
      <c r="V167" s="80"/>
      <c r="W167" s="80"/>
      <c r="X167" s="12"/>
      <c r="Y167" s="104">
        <v>30</v>
      </c>
      <c r="Z167" s="82"/>
      <c r="AA167" s="83"/>
      <c r="AB167" s="83"/>
      <c r="AC167" s="33">
        <f t="shared" si="11"/>
        <v>30</v>
      </c>
      <c r="AD167" s="42">
        <f t="shared" ref="AD167:AD185" si="15">M167*AC167</f>
        <v>108450</v>
      </c>
    </row>
    <row r="168" spans="1:31" ht="20.100000000000001" customHeight="1">
      <c r="A168" s="14" t="s">
        <v>29</v>
      </c>
      <c r="B168" s="15" t="s">
        <v>30</v>
      </c>
      <c r="C168" s="16" t="s">
        <v>31</v>
      </c>
      <c r="D168" s="16" t="s">
        <v>32</v>
      </c>
      <c r="E168" s="17" t="s">
        <v>33</v>
      </c>
      <c r="F168" s="18" t="s">
        <v>929</v>
      </c>
      <c r="G168" s="19" t="s">
        <v>930</v>
      </c>
      <c r="H168" s="86" t="s">
        <v>921</v>
      </c>
      <c r="I168" s="86" t="s">
        <v>931</v>
      </c>
      <c r="J168" s="87" t="s">
        <v>932</v>
      </c>
      <c r="K168" s="22">
        <v>1</v>
      </c>
      <c r="L168" s="23" t="s">
        <v>38</v>
      </c>
      <c r="M168" s="66">
        <v>250</v>
      </c>
      <c r="N168" s="24">
        <f t="shared" si="12"/>
        <v>300</v>
      </c>
      <c r="O168" s="47"/>
      <c r="P168" s="25">
        <f t="shared" si="13"/>
        <v>0</v>
      </c>
      <c r="Q168" s="79"/>
      <c r="R168" s="35" t="s">
        <v>933</v>
      </c>
      <c r="S168" s="35" t="s">
        <v>895</v>
      </c>
      <c r="T168" s="47"/>
      <c r="U168" s="12"/>
      <c r="V168" s="80"/>
      <c r="W168" s="80"/>
      <c r="X168" s="12"/>
      <c r="Y168" s="104">
        <v>15</v>
      </c>
      <c r="Z168" s="82"/>
      <c r="AA168" s="83"/>
      <c r="AB168" s="83"/>
      <c r="AC168" s="33">
        <f t="shared" si="11"/>
        <v>15</v>
      </c>
      <c r="AD168" s="42">
        <f t="shared" si="15"/>
        <v>3750</v>
      </c>
    </row>
    <row r="169" spans="1:31" ht="20.100000000000001" customHeight="1">
      <c r="A169" s="14" t="s">
        <v>29</v>
      </c>
      <c r="B169" s="15" t="s">
        <v>30</v>
      </c>
      <c r="C169" s="16" t="s">
        <v>31</v>
      </c>
      <c r="D169" s="16" t="s">
        <v>32</v>
      </c>
      <c r="E169" s="17" t="s">
        <v>33</v>
      </c>
      <c r="F169" s="18" t="s">
        <v>934</v>
      </c>
      <c r="G169" s="19" t="s">
        <v>935</v>
      </c>
      <c r="H169" s="20" t="s">
        <v>921</v>
      </c>
      <c r="I169" s="20" t="s">
        <v>936</v>
      </c>
      <c r="J169" s="21" t="s">
        <v>937</v>
      </c>
      <c r="K169" s="22">
        <v>1</v>
      </c>
      <c r="L169" s="23" t="s">
        <v>38</v>
      </c>
      <c r="M169" s="66">
        <v>650</v>
      </c>
      <c r="N169" s="24">
        <f t="shared" si="12"/>
        <v>780</v>
      </c>
      <c r="O169" s="47"/>
      <c r="P169" s="25">
        <f t="shared" si="13"/>
        <v>0</v>
      </c>
      <c r="Q169" s="79"/>
      <c r="R169" s="35" t="s">
        <v>938</v>
      </c>
      <c r="S169" s="35" t="s">
        <v>902</v>
      </c>
      <c r="T169" s="47"/>
      <c r="U169" s="12"/>
      <c r="V169" s="80"/>
      <c r="W169" s="80"/>
      <c r="X169" s="12"/>
      <c r="Y169" s="104">
        <v>5</v>
      </c>
      <c r="Z169" s="82"/>
      <c r="AA169" s="83"/>
      <c r="AB169" s="83"/>
      <c r="AC169" s="33">
        <f t="shared" si="11"/>
        <v>5</v>
      </c>
      <c r="AD169" s="42">
        <f t="shared" si="15"/>
        <v>3250</v>
      </c>
    </row>
    <row r="170" spans="1:31" ht="20.100000000000001" customHeight="1">
      <c r="A170" s="14" t="s">
        <v>29</v>
      </c>
      <c r="B170" s="15" t="s">
        <v>30</v>
      </c>
      <c r="C170" s="16" t="s">
        <v>31</v>
      </c>
      <c r="D170" s="16" t="s">
        <v>32</v>
      </c>
      <c r="E170" s="17" t="s">
        <v>33</v>
      </c>
      <c r="F170" s="18" t="s">
        <v>939</v>
      </c>
      <c r="G170" s="19" t="s">
        <v>940</v>
      </c>
      <c r="H170" s="20" t="s">
        <v>921</v>
      </c>
      <c r="I170" s="20" t="s">
        <v>941</v>
      </c>
      <c r="J170" s="21" t="s">
        <v>942</v>
      </c>
      <c r="K170" s="22">
        <v>1</v>
      </c>
      <c r="L170" s="23" t="s">
        <v>38</v>
      </c>
      <c r="M170" s="66">
        <v>1750</v>
      </c>
      <c r="N170" s="24">
        <f t="shared" si="12"/>
        <v>2100</v>
      </c>
      <c r="O170" s="47"/>
      <c r="P170" s="25">
        <f t="shared" si="13"/>
        <v>0</v>
      </c>
      <c r="Q170" s="79"/>
      <c r="R170" s="35" t="s">
        <v>943</v>
      </c>
      <c r="S170" s="35" t="s">
        <v>907</v>
      </c>
      <c r="T170" s="47"/>
      <c r="U170" s="12"/>
      <c r="V170" s="80"/>
      <c r="W170" s="80"/>
      <c r="X170" s="12"/>
      <c r="Y170" s="104">
        <v>3</v>
      </c>
      <c r="Z170" s="82"/>
      <c r="AA170" s="83"/>
      <c r="AB170" s="83"/>
      <c r="AC170" s="33">
        <f t="shared" si="11"/>
        <v>3</v>
      </c>
      <c r="AD170" s="42">
        <f t="shared" si="15"/>
        <v>5250</v>
      </c>
    </row>
    <row r="171" spans="1:31" ht="20.100000000000001" customHeight="1">
      <c r="A171" s="14" t="s">
        <v>29</v>
      </c>
      <c r="B171" s="15" t="s">
        <v>30</v>
      </c>
      <c r="C171" s="16" t="s">
        <v>31</v>
      </c>
      <c r="D171" s="16" t="s">
        <v>32</v>
      </c>
      <c r="E171" s="17" t="s">
        <v>33</v>
      </c>
      <c r="F171" s="18" t="s">
        <v>944</v>
      </c>
      <c r="G171" s="19" t="s">
        <v>945</v>
      </c>
      <c r="H171" s="20" t="s">
        <v>946</v>
      </c>
      <c r="I171" s="20" t="s">
        <v>946</v>
      </c>
      <c r="J171" s="21" t="s">
        <v>947</v>
      </c>
      <c r="K171" s="22">
        <v>1</v>
      </c>
      <c r="L171" s="23" t="s">
        <v>38</v>
      </c>
      <c r="M171" s="84">
        <v>14400</v>
      </c>
      <c r="N171" s="24">
        <f t="shared" si="12"/>
        <v>17280</v>
      </c>
      <c r="O171" s="47"/>
      <c r="P171" s="37">
        <v>0</v>
      </c>
      <c r="Q171" s="79"/>
      <c r="R171" s="49" t="s">
        <v>948</v>
      </c>
      <c r="S171" s="49" t="s">
        <v>949</v>
      </c>
      <c r="T171" s="47"/>
      <c r="U171" s="12"/>
      <c r="V171" s="80"/>
      <c r="W171" s="80"/>
      <c r="X171" s="12"/>
      <c r="Y171" s="81">
        <v>40</v>
      </c>
      <c r="Z171" s="82">
        <v>5</v>
      </c>
      <c r="AA171" s="83"/>
      <c r="AB171" s="83"/>
      <c r="AC171" s="33">
        <f t="shared" si="11"/>
        <v>45</v>
      </c>
      <c r="AD171" s="42">
        <f t="shared" si="15"/>
        <v>648000</v>
      </c>
    </row>
    <row r="172" spans="1:31" ht="20.100000000000001" customHeight="1">
      <c r="A172" s="14" t="s">
        <v>29</v>
      </c>
      <c r="B172" s="15" t="s">
        <v>30</v>
      </c>
      <c r="C172" s="16" t="s">
        <v>31</v>
      </c>
      <c r="D172" s="16" t="s">
        <v>32</v>
      </c>
      <c r="E172" s="17" t="s">
        <v>33</v>
      </c>
      <c r="F172" s="18" t="s">
        <v>950</v>
      </c>
      <c r="G172" s="19" t="s">
        <v>951</v>
      </c>
      <c r="H172" s="20" t="s">
        <v>946</v>
      </c>
      <c r="I172" s="20" t="s">
        <v>952</v>
      </c>
      <c r="J172" s="21" t="s">
        <v>953</v>
      </c>
      <c r="K172" s="22">
        <v>1</v>
      </c>
      <c r="L172" s="23" t="s">
        <v>38</v>
      </c>
      <c r="M172" s="84">
        <v>4400</v>
      </c>
      <c r="N172" s="24">
        <f t="shared" si="12"/>
        <v>5280</v>
      </c>
      <c r="O172" s="47"/>
      <c r="P172" s="25">
        <f t="shared" si="13"/>
        <v>0</v>
      </c>
      <c r="Q172" s="79"/>
      <c r="R172" s="35" t="s">
        <v>954</v>
      </c>
      <c r="S172" s="35" t="s">
        <v>955</v>
      </c>
      <c r="T172" s="47"/>
      <c r="U172" s="12"/>
      <c r="V172" s="80"/>
      <c r="W172" s="80"/>
      <c r="X172" s="12"/>
      <c r="Y172" s="53"/>
      <c r="Z172" s="82">
        <v>10</v>
      </c>
      <c r="AA172" s="83"/>
      <c r="AB172" s="83"/>
      <c r="AC172" s="33">
        <f t="shared" si="11"/>
        <v>10</v>
      </c>
      <c r="AD172" s="42">
        <f t="shared" si="15"/>
        <v>44000</v>
      </c>
    </row>
    <row r="173" spans="1:31" ht="20.100000000000001" customHeight="1">
      <c r="A173" s="14" t="s">
        <v>29</v>
      </c>
      <c r="B173" s="15" t="s">
        <v>30</v>
      </c>
      <c r="C173" s="16" t="s">
        <v>31</v>
      </c>
      <c r="D173" s="16" t="s">
        <v>32</v>
      </c>
      <c r="E173" s="17" t="s">
        <v>33</v>
      </c>
      <c r="F173" s="18" t="s">
        <v>956</v>
      </c>
      <c r="G173" s="19" t="s">
        <v>957</v>
      </c>
      <c r="H173" s="20" t="s">
        <v>958</v>
      </c>
      <c r="I173" s="20" t="s">
        <v>958</v>
      </c>
      <c r="J173" s="105" t="s">
        <v>958</v>
      </c>
      <c r="K173" s="22">
        <v>1</v>
      </c>
      <c r="L173" s="23" t="s">
        <v>38</v>
      </c>
      <c r="M173" s="66">
        <v>430</v>
      </c>
      <c r="N173" s="24">
        <f t="shared" si="12"/>
        <v>516</v>
      </c>
      <c r="O173" s="47"/>
      <c r="P173" s="25">
        <f t="shared" si="13"/>
        <v>0</v>
      </c>
      <c r="Q173" s="79"/>
      <c r="R173" s="49" t="s">
        <v>959</v>
      </c>
      <c r="S173" s="49" t="s">
        <v>960</v>
      </c>
      <c r="T173" s="47"/>
      <c r="U173" s="12"/>
      <c r="V173" s="80"/>
      <c r="W173" s="80"/>
      <c r="X173" s="12"/>
      <c r="Y173" s="53"/>
      <c r="Z173" s="82">
        <v>5</v>
      </c>
      <c r="AA173" s="83"/>
      <c r="AB173" s="83"/>
      <c r="AC173" s="33">
        <f t="shared" si="11"/>
        <v>5</v>
      </c>
      <c r="AD173" s="42">
        <f t="shared" si="15"/>
        <v>2150</v>
      </c>
    </row>
    <row r="174" spans="1:31" ht="20.100000000000001" customHeight="1">
      <c r="A174" s="14" t="s">
        <v>29</v>
      </c>
      <c r="B174" s="15" t="s">
        <v>30</v>
      </c>
      <c r="C174" s="16" t="s">
        <v>31</v>
      </c>
      <c r="D174" s="16" t="s">
        <v>32</v>
      </c>
      <c r="E174" s="17" t="s">
        <v>33</v>
      </c>
      <c r="F174" s="18" t="s">
        <v>961</v>
      </c>
      <c r="G174" s="19" t="s">
        <v>962</v>
      </c>
      <c r="H174" s="20" t="s">
        <v>963</v>
      </c>
      <c r="I174" s="20" t="s">
        <v>963</v>
      </c>
      <c r="J174" s="105" t="s">
        <v>963</v>
      </c>
      <c r="K174" s="22">
        <v>1</v>
      </c>
      <c r="L174" s="23" t="s">
        <v>38</v>
      </c>
      <c r="M174" s="66">
        <v>430</v>
      </c>
      <c r="N174" s="24">
        <f t="shared" si="12"/>
        <v>516</v>
      </c>
      <c r="O174" s="47"/>
      <c r="P174" s="25">
        <f t="shared" si="13"/>
        <v>0</v>
      </c>
      <c r="Q174" s="79"/>
      <c r="R174" s="49" t="s">
        <v>964</v>
      </c>
      <c r="S174" s="49" t="s">
        <v>965</v>
      </c>
      <c r="T174" s="47"/>
      <c r="U174" s="12"/>
      <c r="V174" s="80"/>
      <c r="W174" s="80"/>
      <c r="X174" s="12"/>
      <c r="Y174" s="53"/>
      <c r="Z174" s="82">
        <v>5</v>
      </c>
      <c r="AA174" s="83"/>
      <c r="AB174" s="83"/>
      <c r="AC174" s="33">
        <f t="shared" si="11"/>
        <v>5</v>
      </c>
      <c r="AD174" s="42">
        <f t="shared" si="15"/>
        <v>2150</v>
      </c>
    </row>
    <row r="175" spans="1:31" ht="20.100000000000001" customHeight="1">
      <c r="A175" s="14" t="s">
        <v>29</v>
      </c>
      <c r="B175" s="15" t="s">
        <v>30</v>
      </c>
      <c r="C175" s="16" t="s">
        <v>31</v>
      </c>
      <c r="D175" s="16" t="s">
        <v>32</v>
      </c>
      <c r="E175" s="17" t="s">
        <v>33</v>
      </c>
      <c r="F175" s="18" t="s">
        <v>966</v>
      </c>
      <c r="G175" s="19" t="s">
        <v>967</v>
      </c>
      <c r="H175" s="20" t="s">
        <v>968</v>
      </c>
      <c r="I175" s="20" t="s">
        <v>968</v>
      </c>
      <c r="J175" s="106" t="s">
        <v>969</v>
      </c>
      <c r="K175" s="22">
        <v>1</v>
      </c>
      <c r="L175" s="23" t="s">
        <v>38</v>
      </c>
      <c r="M175" s="66">
        <v>725</v>
      </c>
      <c r="N175" s="24">
        <f t="shared" si="12"/>
        <v>870</v>
      </c>
      <c r="O175" s="47"/>
      <c r="P175" s="25">
        <f t="shared" si="13"/>
        <v>0</v>
      </c>
      <c r="Q175" s="79"/>
      <c r="R175" s="49" t="s">
        <v>970</v>
      </c>
      <c r="S175" s="49" t="s">
        <v>971</v>
      </c>
      <c r="T175" s="47"/>
      <c r="U175" s="12"/>
      <c r="V175" s="80"/>
      <c r="W175" s="80"/>
      <c r="X175" s="12"/>
      <c r="Y175" s="53"/>
      <c r="Z175" s="82">
        <v>5</v>
      </c>
      <c r="AA175" s="83"/>
      <c r="AB175" s="83"/>
      <c r="AC175" s="33">
        <f t="shared" si="11"/>
        <v>5</v>
      </c>
      <c r="AD175" s="42">
        <f t="shared" si="15"/>
        <v>3625</v>
      </c>
    </row>
    <row r="176" spans="1:31" ht="20.100000000000001" customHeight="1">
      <c r="A176" s="14" t="s">
        <v>29</v>
      </c>
      <c r="B176" s="15" t="s">
        <v>30</v>
      </c>
      <c r="C176" s="16" t="s">
        <v>31</v>
      </c>
      <c r="D176" s="16" t="s">
        <v>32</v>
      </c>
      <c r="E176" s="17" t="s">
        <v>33</v>
      </c>
      <c r="F176" s="18" t="s">
        <v>972</v>
      </c>
      <c r="G176" s="19" t="s">
        <v>973</v>
      </c>
      <c r="H176" s="20" t="s">
        <v>974</v>
      </c>
      <c r="I176" s="20" t="s">
        <v>974</v>
      </c>
      <c r="J176" s="105" t="s">
        <v>974</v>
      </c>
      <c r="K176" s="22">
        <v>1</v>
      </c>
      <c r="L176" s="23" t="s">
        <v>38</v>
      </c>
      <c r="M176" s="66">
        <v>725</v>
      </c>
      <c r="N176" s="24">
        <f t="shared" si="12"/>
        <v>870</v>
      </c>
      <c r="O176" s="47"/>
      <c r="P176" s="37">
        <v>0</v>
      </c>
      <c r="Q176" s="79"/>
      <c r="R176" s="49" t="s">
        <v>975</v>
      </c>
      <c r="S176" s="49" t="s">
        <v>976</v>
      </c>
      <c r="T176" s="47"/>
      <c r="U176" s="12"/>
      <c r="V176" s="80"/>
      <c r="W176" s="80"/>
      <c r="X176" s="12"/>
      <c r="Y176" s="81"/>
      <c r="Z176" s="82">
        <v>5</v>
      </c>
      <c r="AA176" s="83"/>
      <c r="AB176" s="83"/>
      <c r="AC176" s="33">
        <f t="shared" si="11"/>
        <v>5</v>
      </c>
      <c r="AD176" s="42">
        <f t="shared" si="15"/>
        <v>3625</v>
      </c>
    </row>
    <row r="177" spans="1:30" ht="38.25" customHeight="1">
      <c r="A177" s="14" t="s">
        <v>29</v>
      </c>
      <c r="B177" s="15" t="s">
        <v>30</v>
      </c>
      <c r="C177" s="16" t="s">
        <v>31</v>
      </c>
      <c r="D177" s="16" t="s">
        <v>32</v>
      </c>
      <c r="E177" s="17" t="s">
        <v>33</v>
      </c>
      <c r="F177" s="18" t="s">
        <v>977</v>
      </c>
      <c r="G177" s="19" t="s">
        <v>978</v>
      </c>
      <c r="H177" s="20" t="s">
        <v>979</v>
      </c>
      <c r="I177" s="20" t="s">
        <v>980</v>
      </c>
      <c r="J177" s="105" t="s">
        <v>981</v>
      </c>
      <c r="K177" s="22">
        <v>1</v>
      </c>
      <c r="L177" s="23" t="s">
        <v>38</v>
      </c>
      <c r="M177" s="66">
        <v>1025</v>
      </c>
      <c r="N177" s="24">
        <f t="shared" si="12"/>
        <v>1230</v>
      </c>
      <c r="O177" s="47">
        <v>5</v>
      </c>
      <c r="P177" s="25">
        <f t="shared" si="13"/>
        <v>6150</v>
      </c>
      <c r="Q177" s="79"/>
      <c r="R177" s="49" t="s">
        <v>982</v>
      </c>
      <c r="S177" s="49" t="s">
        <v>983</v>
      </c>
      <c r="T177" s="47">
        <v>5</v>
      </c>
      <c r="U177" s="12"/>
      <c r="V177" s="80"/>
      <c r="W177" s="80"/>
      <c r="X177" s="12">
        <v>5</v>
      </c>
      <c r="Y177" s="81">
        <v>2</v>
      </c>
      <c r="Z177" s="82"/>
      <c r="AA177" s="83"/>
      <c r="AB177" s="107">
        <v>7</v>
      </c>
      <c r="AC177" s="33">
        <f t="shared" si="11"/>
        <v>19</v>
      </c>
      <c r="AD177" s="42">
        <f t="shared" si="15"/>
        <v>19475</v>
      </c>
    </row>
    <row r="178" spans="1:30" ht="20.100000000000001" customHeight="1">
      <c r="A178" s="14" t="s">
        <v>29</v>
      </c>
      <c r="B178" s="15" t="s">
        <v>30</v>
      </c>
      <c r="C178" s="16" t="s">
        <v>31</v>
      </c>
      <c r="D178" s="16" t="s">
        <v>32</v>
      </c>
      <c r="E178" s="17" t="s">
        <v>33</v>
      </c>
      <c r="F178" s="18" t="s">
        <v>984</v>
      </c>
      <c r="G178" s="19" t="s">
        <v>985</v>
      </c>
      <c r="H178" s="20" t="s">
        <v>979</v>
      </c>
      <c r="I178" s="20" t="s">
        <v>986</v>
      </c>
      <c r="J178" s="105" t="s">
        <v>987</v>
      </c>
      <c r="K178" s="22">
        <v>1</v>
      </c>
      <c r="L178" s="23" t="s">
        <v>38</v>
      </c>
      <c r="M178" s="66">
        <v>1025</v>
      </c>
      <c r="N178" s="24">
        <f t="shared" si="12"/>
        <v>1230</v>
      </c>
      <c r="O178" s="47">
        <v>5</v>
      </c>
      <c r="P178" s="25">
        <f t="shared" si="13"/>
        <v>6150</v>
      </c>
      <c r="Q178" s="79"/>
      <c r="R178" s="35" t="s">
        <v>988</v>
      </c>
      <c r="S178" s="49" t="s">
        <v>989</v>
      </c>
      <c r="T178" s="47">
        <v>5</v>
      </c>
      <c r="U178" s="12"/>
      <c r="V178" s="80"/>
      <c r="W178" s="80"/>
      <c r="X178" s="12"/>
      <c r="Y178" s="81">
        <v>1</v>
      </c>
      <c r="Z178" s="82"/>
      <c r="AA178" s="83"/>
      <c r="AB178" s="107">
        <v>3</v>
      </c>
      <c r="AC178" s="33">
        <f t="shared" si="11"/>
        <v>9</v>
      </c>
      <c r="AD178" s="42">
        <f t="shared" si="15"/>
        <v>9225</v>
      </c>
    </row>
    <row r="179" spans="1:30" ht="20.100000000000001" customHeight="1">
      <c r="A179" s="14" t="s">
        <v>29</v>
      </c>
      <c r="B179" s="15" t="s">
        <v>30</v>
      </c>
      <c r="C179" s="16" t="s">
        <v>31</v>
      </c>
      <c r="D179" s="16" t="s">
        <v>32</v>
      </c>
      <c r="E179" s="17" t="s">
        <v>33</v>
      </c>
      <c r="F179" s="18" t="s">
        <v>990</v>
      </c>
      <c r="G179" s="19" t="s">
        <v>991</v>
      </c>
      <c r="H179" s="20" t="s">
        <v>979</v>
      </c>
      <c r="I179" s="20" t="s">
        <v>992</v>
      </c>
      <c r="J179" s="105" t="s">
        <v>993</v>
      </c>
      <c r="K179" s="22">
        <v>1</v>
      </c>
      <c r="L179" s="23" t="s">
        <v>38</v>
      </c>
      <c r="M179" s="66">
        <v>1025</v>
      </c>
      <c r="N179" s="24">
        <f t="shared" si="12"/>
        <v>1230</v>
      </c>
      <c r="O179" s="47">
        <v>5</v>
      </c>
      <c r="P179" s="25">
        <f t="shared" si="13"/>
        <v>6150</v>
      </c>
      <c r="Q179" s="79"/>
      <c r="R179" s="35" t="s">
        <v>994</v>
      </c>
      <c r="S179" s="49" t="s">
        <v>995</v>
      </c>
      <c r="T179" s="47">
        <v>5</v>
      </c>
      <c r="U179" s="12"/>
      <c r="V179" s="80"/>
      <c r="W179" s="80"/>
      <c r="X179" s="12">
        <v>5</v>
      </c>
      <c r="Y179" s="81">
        <v>2</v>
      </c>
      <c r="Z179" s="82"/>
      <c r="AA179" s="83"/>
      <c r="AB179" s="83">
        <v>6</v>
      </c>
      <c r="AC179" s="33">
        <f t="shared" si="11"/>
        <v>18</v>
      </c>
      <c r="AD179" s="42">
        <f t="shared" si="15"/>
        <v>18450</v>
      </c>
    </row>
    <row r="180" spans="1:30" ht="20.100000000000001" customHeight="1">
      <c r="A180" s="14" t="s">
        <v>29</v>
      </c>
      <c r="B180" s="15" t="s">
        <v>30</v>
      </c>
      <c r="C180" s="16" t="s">
        <v>31</v>
      </c>
      <c r="D180" s="16" t="s">
        <v>32</v>
      </c>
      <c r="E180" s="17" t="s">
        <v>33</v>
      </c>
      <c r="F180" s="18" t="s">
        <v>996</v>
      </c>
      <c r="G180" s="19" t="s">
        <v>997</v>
      </c>
      <c r="H180" s="20" t="s">
        <v>979</v>
      </c>
      <c r="I180" s="20" t="s">
        <v>998</v>
      </c>
      <c r="J180" s="105" t="s">
        <v>999</v>
      </c>
      <c r="K180" s="22">
        <v>1</v>
      </c>
      <c r="L180" s="23" t="s">
        <v>38</v>
      </c>
      <c r="M180" s="66">
        <v>1025</v>
      </c>
      <c r="N180" s="24">
        <f t="shared" si="12"/>
        <v>1230</v>
      </c>
      <c r="O180" s="47">
        <v>5</v>
      </c>
      <c r="P180" s="25">
        <f t="shared" si="13"/>
        <v>6150</v>
      </c>
      <c r="Q180" s="79"/>
      <c r="R180" s="35" t="s">
        <v>1000</v>
      </c>
      <c r="S180" s="49" t="s">
        <v>1001</v>
      </c>
      <c r="T180" s="47">
        <v>5</v>
      </c>
      <c r="U180" s="12"/>
      <c r="V180" s="80"/>
      <c r="W180" s="80"/>
      <c r="X180" s="12"/>
      <c r="Y180" s="81">
        <v>1</v>
      </c>
      <c r="Z180" s="82"/>
      <c r="AA180" s="83"/>
      <c r="AB180" s="83">
        <v>3</v>
      </c>
      <c r="AC180" s="33">
        <f t="shared" si="11"/>
        <v>9</v>
      </c>
      <c r="AD180" s="42">
        <f t="shared" si="15"/>
        <v>9225</v>
      </c>
    </row>
    <row r="181" spans="1:30" ht="20.100000000000001" customHeight="1">
      <c r="A181" s="14" t="s">
        <v>29</v>
      </c>
      <c r="B181" s="15" t="s">
        <v>30</v>
      </c>
      <c r="C181" s="16" t="s">
        <v>31</v>
      </c>
      <c r="D181" s="16" t="s">
        <v>32</v>
      </c>
      <c r="E181" s="17" t="s">
        <v>33</v>
      </c>
      <c r="F181" s="18" t="s">
        <v>1002</v>
      </c>
      <c r="G181" s="19" t="s">
        <v>1003</v>
      </c>
      <c r="H181" s="20" t="s">
        <v>979</v>
      </c>
      <c r="I181" s="20" t="s">
        <v>1004</v>
      </c>
      <c r="J181" s="105" t="s">
        <v>1005</v>
      </c>
      <c r="K181" s="22">
        <v>1</v>
      </c>
      <c r="L181" s="23" t="s">
        <v>38</v>
      </c>
      <c r="M181" s="66">
        <v>80</v>
      </c>
      <c r="N181" s="24">
        <f t="shared" si="12"/>
        <v>96</v>
      </c>
      <c r="O181" s="47"/>
      <c r="P181" s="37">
        <v>0</v>
      </c>
      <c r="Q181" s="79"/>
      <c r="R181" s="35" t="s">
        <v>1006</v>
      </c>
      <c r="S181" s="49" t="s">
        <v>1007</v>
      </c>
      <c r="T181" s="47"/>
      <c r="U181" s="12"/>
      <c r="V181" s="80"/>
      <c r="W181" s="80"/>
      <c r="X181" s="12"/>
      <c r="Y181" s="81">
        <v>10</v>
      </c>
      <c r="Z181" s="82"/>
      <c r="AA181" s="83"/>
      <c r="AB181" s="83"/>
      <c r="AC181" s="33">
        <f t="shared" si="11"/>
        <v>10</v>
      </c>
      <c r="AD181" s="42">
        <f t="shared" si="15"/>
        <v>800</v>
      </c>
    </row>
    <row r="182" spans="1:30" ht="20.100000000000001" customHeight="1">
      <c r="A182" s="14" t="s">
        <v>29</v>
      </c>
      <c r="B182" s="15" t="s">
        <v>30</v>
      </c>
      <c r="C182" s="16" t="s">
        <v>31</v>
      </c>
      <c r="D182" s="16" t="s">
        <v>32</v>
      </c>
      <c r="E182" s="17" t="s">
        <v>33</v>
      </c>
      <c r="F182" s="18" t="s">
        <v>1008</v>
      </c>
      <c r="G182" s="19" t="s">
        <v>1009</v>
      </c>
      <c r="H182" s="20" t="s">
        <v>979</v>
      </c>
      <c r="I182" s="20" t="s">
        <v>1010</v>
      </c>
      <c r="J182" s="105" t="s">
        <v>1011</v>
      </c>
      <c r="K182" s="22">
        <v>1</v>
      </c>
      <c r="L182" s="23" t="s">
        <v>38</v>
      </c>
      <c r="M182" s="66">
        <v>80</v>
      </c>
      <c r="N182" s="24">
        <f t="shared" si="12"/>
        <v>96</v>
      </c>
      <c r="O182" s="47">
        <v>20</v>
      </c>
      <c r="P182" s="25">
        <f t="shared" si="13"/>
        <v>1920</v>
      </c>
      <c r="Q182" s="79"/>
      <c r="R182" s="35" t="s">
        <v>1012</v>
      </c>
      <c r="S182" s="49" t="s">
        <v>1013</v>
      </c>
      <c r="T182" s="47">
        <v>20</v>
      </c>
      <c r="U182" s="12"/>
      <c r="V182" s="80"/>
      <c r="W182" s="80"/>
      <c r="X182" s="12">
        <v>10</v>
      </c>
      <c r="Y182" s="81">
        <v>10</v>
      </c>
      <c r="Z182" s="82"/>
      <c r="AA182" s="83"/>
      <c r="AB182" s="83"/>
      <c r="AC182" s="33">
        <f t="shared" si="11"/>
        <v>40</v>
      </c>
      <c r="AD182" s="42">
        <f t="shared" si="15"/>
        <v>3200</v>
      </c>
    </row>
    <row r="183" spans="1:30" ht="20.100000000000001" customHeight="1">
      <c r="A183" s="14" t="s">
        <v>29</v>
      </c>
      <c r="B183" s="15" t="s">
        <v>30</v>
      </c>
      <c r="C183" s="16" t="s">
        <v>31</v>
      </c>
      <c r="D183" s="16" t="s">
        <v>32</v>
      </c>
      <c r="E183" s="17" t="s">
        <v>33</v>
      </c>
      <c r="F183" s="18" t="s">
        <v>1014</v>
      </c>
      <c r="G183" s="19" t="s">
        <v>1015</v>
      </c>
      <c r="H183" s="20" t="s">
        <v>979</v>
      </c>
      <c r="I183" s="20" t="s">
        <v>1016</v>
      </c>
      <c r="J183" s="105" t="s">
        <v>1017</v>
      </c>
      <c r="K183" s="22">
        <v>1</v>
      </c>
      <c r="L183" s="23" t="s">
        <v>38</v>
      </c>
      <c r="M183" s="66">
        <v>80</v>
      </c>
      <c r="N183" s="24">
        <f t="shared" si="12"/>
        <v>96</v>
      </c>
      <c r="O183" s="47">
        <v>20</v>
      </c>
      <c r="P183" s="25">
        <f t="shared" si="13"/>
        <v>1920</v>
      </c>
      <c r="Q183" s="79"/>
      <c r="R183" s="35" t="s">
        <v>1018</v>
      </c>
      <c r="S183" s="49" t="s">
        <v>1019</v>
      </c>
      <c r="T183" s="47">
        <v>20</v>
      </c>
      <c r="U183" s="12"/>
      <c r="V183" s="80"/>
      <c r="W183" s="80"/>
      <c r="X183" s="12">
        <v>10</v>
      </c>
      <c r="Y183" s="81">
        <v>5</v>
      </c>
      <c r="Z183" s="82"/>
      <c r="AA183" s="83"/>
      <c r="AB183" s="83"/>
      <c r="AC183" s="33">
        <f t="shared" si="11"/>
        <v>35</v>
      </c>
      <c r="AD183" s="42">
        <f t="shared" si="15"/>
        <v>2800</v>
      </c>
    </row>
    <row r="184" spans="1:30" ht="20.100000000000001" customHeight="1">
      <c r="A184" s="14" t="s">
        <v>29</v>
      </c>
      <c r="B184" s="15" t="s">
        <v>30</v>
      </c>
      <c r="C184" s="16" t="s">
        <v>31</v>
      </c>
      <c r="D184" s="16" t="s">
        <v>32</v>
      </c>
      <c r="E184" s="17" t="s">
        <v>33</v>
      </c>
      <c r="F184" s="18" t="s">
        <v>1020</v>
      </c>
      <c r="G184" s="19" t="s">
        <v>1021</v>
      </c>
      <c r="H184" s="20" t="s">
        <v>979</v>
      </c>
      <c r="I184" s="20" t="s">
        <v>1022</v>
      </c>
      <c r="J184" s="105" t="s">
        <v>1023</v>
      </c>
      <c r="K184" s="22">
        <v>1</v>
      </c>
      <c r="L184" s="23" t="s">
        <v>38</v>
      </c>
      <c r="M184" s="66">
        <v>80</v>
      </c>
      <c r="N184" s="24">
        <f t="shared" si="12"/>
        <v>96</v>
      </c>
      <c r="O184" s="47">
        <v>50</v>
      </c>
      <c r="P184" s="25">
        <f t="shared" si="13"/>
        <v>4800</v>
      </c>
      <c r="Q184" s="79"/>
      <c r="R184" s="35" t="s">
        <v>1024</v>
      </c>
      <c r="S184" s="49" t="s">
        <v>1025</v>
      </c>
      <c r="T184" s="47">
        <v>50</v>
      </c>
      <c r="U184" s="12"/>
      <c r="V184" s="80"/>
      <c r="W184" s="80"/>
      <c r="X184" s="12">
        <v>10</v>
      </c>
      <c r="Y184" s="81">
        <v>5</v>
      </c>
      <c r="Z184" s="82"/>
      <c r="AA184" s="83"/>
      <c r="AB184" s="83"/>
      <c r="AC184" s="33">
        <f t="shared" si="11"/>
        <v>65</v>
      </c>
      <c r="AD184" s="42">
        <f t="shared" si="15"/>
        <v>5200</v>
      </c>
    </row>
    <row r="185" spans="1:30" ht="41.25" customHeight="1">
      <c r="A185" s="14" t="s">
        <v>29</v>
      </c>
      <c r="B185" s="15" t="s">
        <v>30</v>
      </c>
      <c r="C185" s="16" t="s">
        <v>31</v>
      </c>
      <c r="D185" s="16" t="s">
        <v>32</v>
      </c>
      <c r="E185" s="17" t="s">
        <v>33</v>
      </c>
      <c r="F185" s="18" t="s">
        <v>1026</v>
      </c>
      <c r="G185" s="19" t="s">
        <v>1027</v>
      </c>
      <c r="H185" s="20" t="s">
        <v>1028</v>
      </c>
      <c r="I185" s="20" t="s">
        <v>1028</v>
      </c>
      <c r="J185" s="108" t="s">
        <v>1029</v>
      </c>
      <c r="K185" s="22">
        <v>1</v>
      </c>
      <c r="L185" s="23" t="s">
        <v>38</v>
      </c>
      <c r="M185" s="66">
        <v>325</v>
      </c>
      <c r="N185" s="24">
        <f t="shared" si="12"/>
        <v>390</v>
      </c>
      <c r="O185" s="47">
        <v>20</v>
      </c>
      <c r="P185" s="25">
        <f t="shared" si="13"/>
        <v>7800</v>
      </c>
      <c r="Q185" s="79"/>
      <c r="R185" s="48" t="s">
        <v>1030</v>
      </c>
      <c r="S185" s="48" t="s">
        <v>1031</v>
      </c>
      <c r="T185" s="47">
        <v>20</v>
      </c>
      <c r="U185" s="12"/>
      <c r="V185" s="80"/>
      <c r="W185" s="80"/>
      <c r="X185" s="12"/>
      <c r="Y185" s="81"/>
      <c r="Z185" s="82"/>
      <c r="AA185" s="83"/>
      <c r="AB185" s="83"/>
      <c r="AC185" s="33">
        <f t="shared" si="11"/>
        <v>20</v>
      </c>
      <c r="AD185" s="42">
        <f t="shared" si="15"/>
        <v>6500</v>
      </c>
    </row>
    <row r="186" spans="1:30" ht="37.5" hidden="1" customHeight="1">
      <c r="A186" s="54" t="s">
        <v>29</v>
      </c>
      <c r="B186" s="55" t="s">
        <v>30</v>
      </c>
      <c r="C186" s="16" t="s">
        <v>31</v>
      </c>
      <c r="D186" s="16" t="s">
        <v>32</v>
      </c>
      <c r="E186" s="56" t="s">
        <v>33</v>
      </c>
      <c r="F186" s="57" t="s">
        <v>1032</v>
      </c>
      <c r="G186" s="58" t="s">
        <v>1033</v>
      </c>
      <c r="H186" s="59" t="s">
        <v>1028</v>
      </c>
      <c r="I186" s="59" t="s">
        <v>1034</v>
      </c>
      <c r="J186" s="109" t="s">
        <v>1035</v>
      </c>
      <c r="K186" s="61">
        <v>1</v>
      </c>
      <c r="L186" s="23" t="s">
        <v>38</v>
      </c>
      <c r="M186" s="66">
        <v>325</v>
      </c>
      <c r="N186" s="24">
        <f t="shared" si="12"/>
        <v>390</v>
      </c>
      <c r="O186" s="47"/>
      <c r="P186" s="37">
        <v>0</v>
      </c>
      <c r="Q186" s="12"/>
      <c r="R186" s="48" t="s">
        <v>1036</v>
      </c>
      <c r="S186" s="48"/>
      <c r="T186" s="47"/>
      <c r="U186" s="12"/>
      <c r="V186" s="80"/>
      <c r="W186" s="80"/>
      <c r="X186" s="12"/>
      <c r="Y186" s="81"/>
      <c r="Z186" s="82"/>
      <c r="AA186" s="83"/>
      <c r="AB186" s="83"/>
      <c r="AC186" s="33">
        <f t="shared" si="11"/>
        <v>0</v>
      </c>
      <c r="AD186" s="12"/>
    </row>
    <row r="187" spans="1:30" ht="33.75" hidden="1" customHeight="1">
      <c r="A187" s="54" t="s">
        <v>29</v>
      </c>
      <c r="B187" s="55" t="s">
        <v>30</v>
      </c>
      <c r="C187" s="16" t="s">
        <v>31</v>
      </c>
      <c r="D187" s="16" t="s">
        <v>32</v>
      </c>
      <c r="E187" s="56" t="s">
        <v>33</v>
      </c>
      <c r="F187" s="57" t="s">
        <v>1037</v>
      </c>
      <c r="G187" s="58" t="s">
        <v>1038</v>
      </c>
      <c r="H187" s="59" t="s">
        <v>1039</v>
      </c>
      <c r="I187" s="59" t="s">
        <v>1040</v>
      </c>
      <c r="J187" s="60" t="s">
        <v>1041</v>
      </c>
      <c r="K187" s="61">
        <v>1</v>
      </c>
      <c r="L187" s="23" t="s">
        <v>38</v>
      </c>
      <c r="M187" s="66">
        <v>900</v>
      </c>
      <c r="N187" s="24">
        <f t="shared" si="12"/>
        <v>1080</v>
      </c>
      <c r="O187" s="47"/>
      <c r="P187" s="25">
        <f t="shared" si="13"/>
        <v>0</v>
      </c>
      <c r="Q187" s="12"/>
      <c r="R187" s="62" t="s">
        <v>1042</v>
      </c>
      <c r="S187" s="35"/>
      <c r="T187" s="47"/>
      <c r="U187" s="12"/>
      <c r="V187" s="80"/>
      <c r="W187" s="80"/>
      <c r="X187" s="12"/>
      <c r="Y187" s="81"/>
      <c r="Z187" s="82"/>
      <c r="AA187" s="83"/>
      <c r="AB187" s="83"/>
      <c r="AC187" s="33">
        <f t="shared" si="11"/>
        <v>0</v>
      </c>
      <c r="AD187" s="12"/>
    </row>
    <row r="188" spans="1:30" ht="36" customHeight="1">
      <c r="A188" s="14" t="s">
        <v>29</v>
      </c>
      <c r="B188" s="15" t="s">
        <v>30</v>
      </c>
      <c r="C188" s="16" t="s">
        <v>31</v>
      </c>
      <c r="D188" s="16" t="s">
        <v>32</v>
      </c>
      <c r="E188" s="17" t="s">
        <v>33</v>
      </c>
      <c r="F188" s="18" t="s">
        <v>1043</v>
      </c>
      <c r="G188" s="19" t="s">
        <v>1044</v>
      </c>
      <c r="H188" s="20" t="s">
        <v>1039</v>
      </c>
      <c r="I188" s="20" t="s">
        <v>1045</v>
      </c>
      <c r="J188" s="21" t="s">
        <v>1046</v>
      </c>
      <c r="K188" s="22">
        <v>1</v>
      </c>
      <c r="L188" s="23" t="s">
        <v>38</v>
      </c>
      <c r="M188" s="66">
        <v>800</v>
      </c>
      <c r="N188" s="24">
        <f t="shared" si="12"/>
        <v>960</v>
      </c>
      <c r="O188" s="47"/>
      <c r="P188" s="25">
        <f t="shared" si="13"/>
        <v>0</v>
      </c>
      <c r="Q188" s="79"/>
      <c r="R188" s="68" t="s">
        <v>1047</v>
      </c>
      <c r="S188" s="68" t="s">
        <v>1048</v>
      </c>
      <c r="T188" s="47"/>
      <c r="U188" s="12"/>
      <c r="V188" s="80"/>
      <c r="W188" s="80"/>
      <c r="X188" s="12"/>
      <c r="Y188" s="81"/>
      <c r="Z188" s="82">
        <v>20</v>
      </c>
      <c r="AA188" s="83"/>
      <c r="AB188" s="83"/>
      <c r="AC188" s="33">
        <f t="shared" si="11"/>
        <v>20</v>
      </c>
      <c r="AD188" s="42">
        <f t="shared" ref="AD188:AD208" si="16">M188*AC188</f>
        <v>16000</v>
      </c>
    </row>
    <row r="189" spans="1:30" ht="36" customHeight="1">
      <c r="A189" s="14" t="s">
        <v>29</v>
      </c>
      <c r="B189" s="15" t="s">
        <v>30</v>
      </c>
      <c r="C189" s="16" t="s">
        <v>31</v>
      </c>
      <c r="D189" s="16" t="s">
        <v>32</v>
      </c>
      <c r="E189" s="17" t="s">
        <v>33</v>
      </c>
      <c r="F189" s="18" t="s">
        <v>1049</v>
      </c>
      <c r="G189" s="19" t="s">
        <v>1050</v>
      </c>
      <c r="H189" s="86" t="s">
        <v>1039</v>
      </c>
      <c r="I189" s="86" t="s">
        <v>1051</v>
      </c>
      <c r="J189" s="87" t="s">
        <v>1052</v>
      </c>
      <c r="K189" s="22">
        <v>1</v>
      </c>
      <c r="L189" s="23" t="s">
        <v>38</v>
      </c>
      <c r="M189" s="66">
        <v>800</v>
      </c>
      <c r="N189" s="24">
        <f t="shared" si="12"/>
        <v>960</v>
      </c>
      <c r="O189" s="47"/>
      <c r="P189" s="25">
        <f t="shared" si="13"/>
        <v>0</v>
      </c>
      <c r="Q189" s="79"/>
      <c r="R189" s="68" t="s">
        <v>1053</v>
      </c>
      <c r="S189" s="68" t="s">
        <v>1054</v>
      </c>
      <c r="T189" s="47"/>
      <c r="U189" s="12"/>
      <c r="V189" s="80"/>
      <c r="W189" s="80"/>
      <c r="X189" s="12"/>
      <c r="Y189" s="81"/>
      <c r="Z189" s="82">
        <v>20</v>
      </c>
      <c r="AA189" s="83"/>
      <c r="AB189" s="83"/>
      <c r="AC189" s="33">
        <f t="shared" si="11"/>
        <v>20</v>
      </c>
      <c r="AD189" s="42">
        <f t="shared" si="16"/>
        <v>16000</v>
      </c>
    </row>
    <row r="190" spans="1:30" ht="70.5" customHeight="1">
      <c r="A190" s="14" t="s">
        <v>29</v>
      </c>
      <c r="B190" s="15" t="s">
        <v>30</v>
      </c>
      <c r="C190" s="16" t="s">
        <v>31</v>
      </c>
      <c r="D190" s="16" t="s">
        <v>32</v>
      </c>
      <c r="E190" s="17" t="s">
        <v>33</v>
      </c>
      <c r="F190" s="18" t="s">
        <v>1055</v>
      </c>
      <c r="G190" s="19" t="s">
        <v>1056</v>
      </c>
      <c r="H190" s="86" t="s">
        <v>1039</v>
      </c>
      <c r="I190" s="86" t="s">
        <v>1057</v>
      </c>
      <c r="J190" s="87" t="s">
        <v>1058</v>
      </c>
      <c r="K190" s="22">
        <v>1</v>
      </c>
      <c r="L190" s="23" t="s">
        <v>38</v>
      </c>
      <c r="M190" s="66">
        <v>800</v>
      </c>
      <c r="N190" s="24">
        <f t="shared" si="12"/>
        <v>960</v>
      </c>
      <c r="O190" s="47"/>
      <c r="P190" s="37">
        <v>0</v>
      </c>
      <c r="Q190" s="79"/>
      <c r="R190" s="68" t="s">
        <v>1059</v>
      </c>
      <c r="S190" s="68" t="s">
        <v>1060</v>
      </c>
      <c r="T190" s="47"/>
      <c r="U190" s="12"/>
      <c r="V190" s="80"/>
      <c r="W190" s="80"/>
      <c r="X190" s="12"/>
      <c r="Y190" s="81"/>
      <c r="Z190" s="82">
        <v>20</v>
      </c>
      <c r="AA190" s="83"/>
      <c r="AB190" s="83"/>
      <c r="AC190" s="33">
        <f t="shared" si="11"/>
        <v>20</v>
      </c>
      <c r="AD190" s="42">
        <f t="shared" si="16"/>
        <v>16000</v>
      </c>
    </row>
    <row r="191" spans="1:30" ht="76.5" customHeight="1">
      <c r="A191" s="14" t="s">
        <v>29</v>
      </c>
      <c r="B191" s="15" t="s">
        <v>30</v>
      </c>
      <c r="C191" s="16" t="s">
        <v>31</v>
      </c>
      <c r="D191" s="16" t="s">
        <v>32</v>
      </c>
      <c r="E191" s="17" t="s">
        <v>33</v>
      </c>
      <c r="F191" s="18" t="s">
        <v>1061</v>
      </c>
      <c r="G191" s="19" t="s">
        <v>1062</v>
      </c>
      <c r="H191" s="86" t="s">
        <v>1039</v>
      </c>
      <c r="I191" s="86" t="s">
        <v>1063</v>
      </c>
      <c r="J191" s="87" t="s">
        <v>1064</v>
      </c>
      <c r="K191" s="22">
        <v>1</v>
      </c>
      <c r="L191" s="23" t="s">
        <v>38</v>
      </c>
      <c r="M191" s="66">
        <v>800</v>
      </c>
      <c r="N191" s="24">
        <f t="shared" si="12"/>
        <v>960</v>
      </c>
      <c r="O191" s="47"/>
      <c r="P191" s="25">
        <f t="shared" si="13"/>
        <v>0</v>
      </c>
      <c r="Q191" s="79"/>
      <c r="R191" s="68" t="s">
        <v>1065</v>
      </c>
      <c r="S191" s="68" t="s">
        <v>1066</v>
      </c>
      <c r="T191" s="47"/>
      <c r="U191" s="12"/>
      <c r="V191" s="80"/>
      <c r="W191" s="80"/>
      <c r="X191" s="12"/>
      <c r="Y191" s="81"/>
      <c r="Z191" s="82">
        <v>20</v>
      </c>
      <c r="AA191" s="83"/>
      <c r="AB191" s="83"/>
      <c r="AC191" s="33">
        <f t="shared" si="11"/>
        <v>20</v>
      </c>
      <c r="AD191" s="42">
        <f t="shared" si="16"/>
        <v>16000</v>
      </c>
    </row>
    <row r="192" spans="1:30" ht="76.5" customHeight="1">
      <c r="A192" s="14"/>
      <c r="B192" s="15"/>
      <c r="C192" s="16"/>
      <c r="D192" s="16"/>
      <c r="E192" s="17"/>
      <c r="F192" s="18"/>
      <c r="G192" s="19"/>
      <c r="H192" s="110" t="s">
        <v>1067</v>
      </c>
      <c r="I192" s="20" t="s">
        <v>1068</v>
      </c>
      <c r="J192" s="21" t="s">
        <v>1069</v>
      </c>
      <c r="K192" s="22">
        <v>1</v>
      </c>
      <c r="L192" s="77" t="s">
        <v>38</v>
      </c>
      <c r="M192" s="77">
        <v>300</v>
      </c>
      <c r="N192" s="24">
        <f t="shared" si="12"/>
        <v>360</v>
      </c>
      <c r="O192" s="47"/>
      <c r="P192" s="25">
        <f>O192*N192</f>
        <v>0</v>
      </c>
      <c r="Q192" s="79"/>
      <c r="R192" s="111">
        <v>94</v>
      </c>
      <c r="S192" s="68" t="s">
        <v>1070</v>
      </c>
      <c r="T192" s="47"/>
      <c r="U192" s="12"/>
      <c r="V192" s="80"/>
      <c r="W192" s="80"/>
      <c r="X192" s="12"/>
      <c r="Y192" s="104">
        <v>5</v>
      </c>
      <c r="Z192" s="82">
        <v>20</v>
      </c>
      <c r="AA192" s="83"/>
      <c r="AB192" s="83"/>
      <c r="AC192" s="33">
        <f t="shared" si="11"/>
        <v>25</v>
      </c>
      <c r="AD192" s="42">
        <f t="shared" si="16"/>
        <v>7500</v>
      </c>
    </row>
    <row r="193" spans="1:30" ht="76.5" customHeight="1">
      <c r="A193" s="14"/>
      <c r="B193" s="15"/>
      <c r="C193" s="16"/>
      <c r="D193" s="16"/>
      <c r="E193" s="17"/>
      <c r="F193" s="18"/>
      <c r="G193" s="19"/>
      <c r="H193" s="110" t="s">
        <v>1067</v>
      </c>
      <c r="I193" s="20" t="s">
        <v>1071</v>
      </c>
      <c r="J193" s="21" t="s">
        <v>1072</v>
      </c>
      <c r="K193" s="22">
        <v>1</v>
      </c>
      <c r="L193" s="77" t="s">
        <v>38</v>
      </c>
      <c r="M193" s="77">
        <v>100</v>
      </c>
      <c r="N193" s="24">
        <f t="shared" si="12"/>
        <v>120</v>
      </c>
      <c r="O193" s="47"/>
      <c r="P193" s="25">
        <f>O193*N193</f>
        <v>0</v>
      </c>
      <c r="Q193" s="79"/>
      <c r="R193" s="111">
        <v>95</v>
      </c>
      <c r="S193" s="68" t="s">
        <v>1073</v>
      </c>
      <c r="T193" s="47"/>
      <c r="U193" s="12"/>
      <c r="V193" s="80"/>
      <c r="W193" s="80"/>
      <c r="X193" s="12"/>
      <c r="Y193" s="81"/>
      <c r="Z193" s="82">
        <v>40</v>
      </c>
      <c r="AA193" s="83"/>
      <c r="AB193" s="83"/>
      <c r="AC193" s="33">
        <f t="shared" si="11"/>
        <v>40</v>
      </c>
      <c r="AD193" s="42">
        <f t="shared" si="16"/>
        <v>4000</v>
      </c>
    </row>
    <row r="194" spans="1:30" ht="76.5" customHeight="1">
      <c r="A194" s="14"/>
      <c r="B194" s="15"/>
      <c r="C194" s="16"/>
      <c r="D194" s="16"/>
      <c r="E194" s="17"/>
      <c r="F194" s="18"/>
      <c r="G194" s="19"/>
      <c r="H194" s="110" t="s">
        <v>1067</v>
      </c>
      <c r="I194" s="20" t="s">
        <v>1074</v>
      </c>
      <c r="J194" s="21" t="s">
        <v>1075</v>
      </c>
      <c r="K194" s="22">
        <v>1</v>
      </c>
      <c r="L194" s="77" t="s">
        <v>38</v>
      </c>
      <c r="M194" s="77">
        <v>100</v>
      </c>
      <c r="N194" s="24">
        <f t="shared" si="12"/>
        <v>120</v>
      </c>
      <c r="O194" s="47"/>
      <c r="P194" s="37">
        <v>0</v>
      </c>
      <c r="Q194" s="79"/>
      <c r="R194" s="111">
        <v>96</v>
      </c>
      <c r="S194" s="68" t="s">
        <v>1076</v>
      </c>
      <c r="T194" s="47"/>
      <c r="U194" s="12"/>
      <c r="V194" s="80"/>
      <c r="W194" s="80"/>
      <c r="X194" s="12"/>
      <c r="Y194" s="81"/>
      <c r="Z194" s="82">
        <v>40</v>
      </c>
      <c r="AA194" s="83"/>
      <c r="AB194" s="83"/>
      <c r="AC194" s="33">
        <f t="shared" si="11"/>
        <v>40</v>
      </c>
      <c r="AD194" s="42">
        <f t="shared" si="16"/>
        <v>4000</v>
      </c>
    </row>
    <row r="195" spans="1:30" ht="76.5" customHeight="1">
      <c r="A195" s="14"/>
      <c r="B195" s="15"/>
      <c r="C195" s="16"/>
      <c r="D195" s="16"/>
      <c r="E195" s="17"/>
      <c r="F195" s="18"/>
      <c r="G195" s="19"/>
      <c r="H195" s="110" t="s">
        <v>1067</v>
      </c>
      <c r="I195" s="20" t="s">
        <v>1077</v>
      </c>
      <c r="J195" s="21" t="s">
        <v>1078</v>
      </c>
      <c r="K195" s="22">
        <v>1</v>
      </c>
      <c r="L195" s="77" t="s">
        <v>38</v>
      </c>
      <c r="M195" s="77">
        <v>100</v>
      </c>
      <c r="N195" s="24">
        <f t="shared" si="12"/>
        <v>120</v>
      </c>
      <c r="O195" s="47"/>
      <c r="P195" s="25">
        <f>O195*N195</f>
        <v>0</v>
      </c>
      <c r="Q195" s="79"/>
      <c r="R195" s="111">
        <v>97</v>
      </c>
      <c r="S195" s="68" t="s">
        <v>1079</v>
      </c>
      <c r="T195" s="47"/>
      <c r="U195" s="12"/>
      <c r="V195" s="80"/>
      <c r="W195" s="80"/>
      <c r="X195" s="12"/>
      <c r="Y195" s="104">
        <v>40</v>
      </c>
      <c r="Z195" s="82">
        <v>30</v>
      </c>
      <c r="AA195" s="83"/>
      <c r="AB195" s="83"/>
      <c r="AC195" s="33">
        <f t="shared" si="11"/>
        <v>70</v>
      </c>
      <c r="AD195" s="42">
        <f t="shared" si="16"/>
        <v>7000</v>
      </c>
    </row>
    <row r="196" spans="1:30" ht="178.5">
      <c r="A196" s="14" t="s">
        <v>29</v>
      </c>
      <c r="B196" s="88" t="s">
        <v>30</v>
      </c>
      <c r="C196" s="89" t="s">
        <v>31</v>
      </c>
      <c r="D196" s="89" t="s">
        <v>32</v>
      </c>
      <c r="E196" s="90" t="s">
        <v>33</v>
      </c>
      <c r="F196" s="18" t="s">
        <v>1080</v>
      </c>
      <c r="G196" s="91" t="s">
        <v>1081</v>
      </c>
      <c r="H196" s="112" t="s">
        <v>1082</v>
      </c>
      <c r="I196" s="112" t="s">
        <v>1083</v>
      </c>
      <c r="J196" s="87" t="s">
        <v>1084</v>
      </c>
      <c r="K196" s="92">
        <v>1</v>
      </c>
      <c r="L196" s="113" t="s">
        <v>38</v>
      </c>
      <c r="M196" s="94">
        <v>7780.89</v>
      </c>
      <c r="N196" s="95">
        <f t="shared" si="12"/>
        <v>9337.0679999999993</v>
      </c>
      <c r="O196" s="96">
        <v>3</v>
      </c>
      <c r="P196" s="97">
        <f t="shared" si="13"/>
        <v>28011.203999999998</v>
      </c>
      <c r="Q196" s="98"/>
      <c r="R196" s="114" t="s">
        <v>1085</v>
      </c>
      <c r="S196" s="114" t="s">
        <v>1086</v>
      </c>
      <c r="T196" s="47">
        <v>3</v>
      </c>
      <c r="U196" s="12"/>
      <c r="V196" s="80"/>
      <c r="W196" s="80"/>
      <c r="X196" s="12"/>
      <c r="Y196" s="81">
        <v>3</v>
      </c>
      <c r="Z196" s="82">
        <v>3</v>
      </c>
      <c r="AA196" s="83"/>
      <c r="AB196" s="83"/>
      <c r="AC196" s="33">
        <f t="shared" ref="AC196:AC259" si="17">T196+U196+V196+W196+X196+Y196+Z196+AA196+AB196</f>
        <v>9</v>
      </c>
      <c r="AD196" s="42">
        <f t="shared" si="16"/>
        <v>70028.010000000009</v>
      </c>
    </row>
    <row r="197" spans="1:30" ht="20.100000000000001" customHeight="1">
      <c r="A197" s="14" t="s">
        <v>29</v>
      </c>
      <c r="B197" s="88" t="s">
        <v>30</v>
      </c>
      <c r="C197" s="89" t="s">
        <v>31</v>
      </c>
      <c r="D197" s="89" t="s">
        <v>32</v>
      </c>
      <c r="E197" s="90" t="s">
        <v>33</v>
      </c>
      <c r="F197" s="18" t="s">
        <v>1087</v>
      </c>
      <c r="G197" s="91" t="s">
        <v>1088</v>
      </c>
      <c r="H197" s="112" t="s">
        <v>1082</v>
      </c>
      <c r="I197" s="112" t="s">
        <v>1089</v>
      </c>
      <c r="J197" s="87" t="s">
        <v>1090</v>
      </c>
      <c r="K197" s="92">
        <v>1</v>
      </c>
      <c r="L197" s="113" t="s">
        <v>38</v>
      </c>
      <c r="M197" s="94">
        <v>7780.89</v>
      </c>
      <c r="N197" s="95">
        <f t="shared" si="12"/>
        <v>9337.0679999999993</v>
      </c>
      <c r="O197" s="96">
        <v>3</v>
      </c>
      <c r="P197" s="97">
        <f t="shared" si="13"/>
        <v>28011.203999999998</v>
      </c>
      <c r="Q197" s="98"/>
      <c r="R197" s="115" t="s">
        <v>1091</v>
      </c>
      <c r="S197" s="114" t="s">
        <v>1092</v>
      </c>
      <c r="T197" s="47">
        <v>3</v>
      </c>
      <c r="U197" s="12">
        <v>2</v>
      </c>
      <c r="V197" s="80"/>
      <c r="W197" s="80"/>
      <c r="X197" s="12"/>
      <c r="Y197" s="81">
        <v>3</v>
      </c>
      <c r="Z197" s="82">
        <v>3</v>
      </c>
      <c r="AA197" s="83"/>
      <c r="AB197" s="83"/>
      <c r="AC197" s="33">
        <f t="shared" si="17"/>
        <v>11</v>
      </c>
      <c r="AD197" s="42">
        <f t="shared" si="16"/>
        <v>85589.790000000008</v>
      </c>
    </row>
    <row r="198" spans="1:30" ht="20.100000000000001" customHeight="1">
      <c r="A198" s="14" t="s">
        <v>29</v>
      </c>
      <c r="B198" s="88" t="s">
        <v>30</v>
      </c>
      <c r="C198" s="89" t="s">
        <v>31</v>
      </c>
      <c r="D198" s="89" t="s">
        <v>32</v>
      </c>
      <c r="E198" s="90" t="s">
        <v>33</v>
      </c>
      <c r="F198" s="18" t="s">
        <v>1093</v>
      </c>
      <c r="G198" s="91" t="s">
        <v>1094</v>
      </c>
      <c r="H198" s="112" t="s">
        <v>1082</v>
      </c>
      <c r="I198" s="112" t="s">
        <v>1095</v>
      </c>
      <c r="J198" s="87" t="s">
        <v>1096</v>
      </c>
      <c r="K198" s="92">
        <v>1</v>
      </c>
      <c r="L198" s="113" t="s">
        <v>38</v>
      </c>
      <c r="M198" s="94">
        <v>7780.89</v>
      </c>
      <c r="N198" s="95">
        <f t="shared" si="12"/>
        <v>9337.0679999999993</v>
      </c>
      <c r="O198" s="96"/>
      <c r="P198" s="116">
        <v>0</v>
      </c>
      <c r="Q198" s="98"/>
      <c r="R198" s="115" t="s">
        <v>1097</v>
      </c>
      <c r="S198" s="114" t="s">
        <v>657</v>
      </c>
      <c r="T198" s="47"/>
      <c r="U198" s="12"/>
      <c r="V198" s="80"/>
      <c r="W198" s="80"/>
      <c r="X198" s="12"/>
      <c r="Y198" s="81">
        <v>2</v>
      </c>
      <c r="Z198" s="82">
        <v>3</v>
      </c>
      <c r="AA198" s="83"/>
      <c r="AB198" s="83"/>
      <c r="AC198" s="33">
        <f t="shared" si="17"/>
        <v>5</v>
      </c>
      <c r="AD198" s="42">
        <f t="shared" si="16"/>
        <v>38904.450000000004</v>
      </c>
    </row>
    <row r="199" spans="1:30" ht="20.100000000000001" customHeight="1">
      <c r="A199" s="14" t="s">
        <v>29</v>
      </c>
      <c r="B199" s="88" t="s">
        <v>30</v>
      </c>
      <c r="C199" s="89" t="s">
        <v>31</v>
      </c>
      <c r="D199" s="89" t="s">
        <v>32</v>
      </c>
      <c r="E199" s="90" t="s">
        <v>33</v>
      </c>
      <c r="F199" s="18" t="s">
        <v>1098</v>
      </c>
      <c r="G199" s="91" t="s">
        <v>1099</v>
      </c>
      <c r="H199" s="112" t="s">
        <v>1082</v>
      </c>
      <c r="I199" s="112" t="s">
        <v>1100</v>
      </c>
      <c r="J199" s="87" t="s">
        <v>1101</v>
      </c>
      <c r="K199" s="92">
        <v>1</v>
      </c>
      <c r="L199" s="113" t="s">
        <v>38</v>
      </c>
      <c r="M199" s="94">
        <v>4582.42</v>
      </c>
      <c r="N199" s="95">
        <f t="shared" si="12"/>
        <v>5498.9039999999995</v>
      </c>
      <c r="O199" s="96">
        <v>2</v>
      </c>
      <c r="P199" s="97">
        <f t="shared" si="13"/>
        <v>10997.807999999999</v>
      </c>
      <c r="Q199" s="98"/>
      <c r="R199" s="115" t="s">
        <v>949</v>
      </c>
      <c r="S199" s="114" t="s">
        <v>663</v>
      </c>
      <c r="T199" s="47">
        <v>2</v>
      </c>
      <c r="U199" s="12"/>
      <c r="V199" s="80"/>
      <c r="W199" s="80"/>
      <c r="X199" s="12"/>
      <c r="Y199" s="81">
        <v>2</v>
      </c>
      <c r="Z199" s="82">
        <v>3</v>
      </c>
      <c r="AA199" s="83"/>
      <c r="AB199" s="83"/>
      <c r="AC199" s="33">
        <f t="shared" si="17"/>
        <v>7</v>
      </c>
      <c r="AD199" s="42">
        <f t="shared" si="16"/>
        <v>32076.940000000002</v>
      </c>
    </row>
    <row r="200" spans="1:30" ht="20.100000000000001" customHeight="1">
      <c r="A200" s="14" t="s">
        <v>29</v>
      </c>
      <c r="B200" s="88" t="s">
        <v>30</v>
      </c>
      <c r="C200" s="89" t="s">
        <v>31</v>
      </c>
      <c r="D200" s="89" t="s">
        <v>32</v>
      </c>
      <c r="E200" s="90" t="s">
        <v>33</v>
      </c>
      <c r="F200" s="18" t="s">
        <v>1102</v>
      </c>
      <c r="G200" s="91" t="s">
        <v>1103</v>
      </c>
      <c r="H200" s="112" t="s">
        <v>1082</v>
      </c>
      <c r="I200" s="112" t="s">
        <v>1104</v>
      </c>
      <c r="J200" s="87" t="s">
        <v>1105</v>
      </c>
      <c r="K200" s="92">
        <v>1</v>
      </c>
      <c r="L200" s="113" t="s">
        <v>38</v>
      </c>
      <c r="M200" s="94">
        <v>3244.6</v>
      </c>
      <c r="N200" s="95">
        <f t="shared" ref="N200:N263" si="18">M200*1.2</f>
        <v>3893.5199999999995</v>
      </c>
      <c r="O200" s="96"/>
      <c r="P200" s="97">
        <f t="shared" ref="P200:P256" si="19">O200*N200</f>
        <v>0</v>
      </c>
      <c r="Q200" s="98"/>
      <c r="R200" s="115" t="s">
        <v>955</v>
      </c>
      <c r="S200" s="114" t="s">
        <v>1106</v>
      </c>
      <c r="T200" s="47"/>
      <c r="U200" s="12"/>
      <c r="V200" s="80"/>
      <c r="W200" s="80"/>
      <c r="X200" s="12"/>
      <c r="Y200" s="81">
        <v>2</v>
      </c>
      <c r="Z200" s="82">
        <v>3</v>
      </c>
      <c r="AA200" s="83"/>
      <c r="AB200" s="83"/>
      <c r="AC200" s="33">
        <f t="shared" si="17"/>
        <v>5</v>
      </c>
      <c r="AD200" s="42">
        <f t="shared" si="16"/>
        <v>16223</v>
      </c>
    </row>
    <row r="201" spans="1:30" ht="20.100000000000001" customHeight="1">
      <c r="A201" s="14" t="s">
        <v>29</v>
      </c>
      <c r="B201" s="88" t="s">
        <v>30</v>
      </c>
      <c r="C201" s="89" t="s">
        <v>31</v>
      </c>
      <c r="D201" s="89" t="s">
        <v>32</v>
      </c>
      <c r="E201" s="90" t="s">
        <v>33</v>
      </c>
      <c r="F201" s="18" t="s">
        <v>1107</v>
      </c>
      <c r="G201" s="91" t="s">
        <v>1108</v>
      </c>
      <c r="H201" s="112" t="s">
        <v>1082</v>
      </c>
      <c r="I201" s="112" t="s">
        <v>1109</v>
      </c>
      <c r="J201" s="87" t="s">
        <v>1110</v>
      </c>
      <c r="K201" s="92">
        <v>1</v>
      </c>
      <c r="L201" s="113" t="s">
        <v>38</v>
      </c>
      <c r="M201" s="102">
        <v>676.6</v>
      </c>
      <c r="N201" s="95">
        <f t="shared" si="18"/>
        <v>811.92</v>
      </c>
      <c r="O201" s="96"/>
      <c r="P201" s="97">
        <f t="shared" si="19"/>
        <v>0</v>
      </c>
      <c r="Q201" s="98"/>
      <c r="R201" s="115" t="s">
        <v>1111</v>
      </c>
      <c r="S201" s="114" t="s">
        <v>1112</v>
      </c>
      <c r="T201" s="47"/>
      <c r="U201" s="12"/>
      <c r="V201" s="80"/>
      <c r="W201" s="80"/>
      <c r="X201" s="12"/>
      <c r="Y201" s="81">
        <v>2</v>
      </c>
      <c r="Z201" s="82">
        <v>3</v>
      </c>
      <c r="AA201" s="83"/>
      <c r="AB201" s="83"/>
      <c r="AC201" s="33">
        <f t="shared" si="17"/>
        <v>5</v>
      </c>
      <c r="AD201" s="42">
        <f t="shared" si="16"/>
        <v>3383</v>
      </c>
    </row>
    <row r="202" spans="1:30" ht="20.100000000000001" customHeight="1">
      <c r="A202" s="14" t="s">
        <v>29</v>
      </c>
      <c r="B202" s="88" t="s">
        <v>30</v>
      </c>
      <c r="C202" s="89" t="s">
        <v>31</v>
      </c>
      <c r="D202" s="89" t="s">
        <v>32</v>
      </c>
      <c r="E202" s="90" t="s">
        <v>33</v>
      </c>
      <c r="F202" s="18" t="s">
        <v>1113</v>
      </c>
      <c r="G202" s="91" t="s">
        <v>1114</v>
      </c>
      <c r="H202" s="112" t="s">
        <v>1082</v>
      </c>
      <c r="I202" s="112" t="s">
        <v>1115</v>
      </c>
      <c r="J202" s="87" t="s">
        <v>1116</v>
      </c>
      <c r="K202" s="92">
        <v>1</v>
      </c>
      <c r="L202" s="113" t="s">
        <v>38</v>
      </c>
      <c r="M202" s="102">
        <v>430.56</v>
      </c>
      <c r="N202" s="95">
        <f t="shared" si="18"/>
        <v>516.67200000000003</v>
      </c>
      <c r="O202" s="96"/>
      <c r="P202" s="97">
        <f t="shared" si="19"/>
        <v>0</v>
      </c>
      <c r="Q202" s="98"/>
      <c r="R202" s="115">
        <v>71</v>
      </c>
      <c r="S202" s="114" t="s">
        <v>1117</v>
      </c>
      <c r="T202" s="47"/>
      <c r="U202" s="12"/>
      <c r="V202" s="80"/>
      <c r="W202" s="80"/>
      <c r="X202" s="12"/>
      <c r="Y202" s="81"/>
      <c r="Z202" s="82">
        <v>20</v>
      </c>
      <c r="AA202" s="83"/>
      <c r="AB202" s="83"/>
      <c r="AC202" s="33">
        <f t="shared" si="17"/>
        <v>20</v>
      </c>
      <c r="AD202" s="42">
        <f t="shared" si="16"/>
        <v>8611.2000000000007</v>
      </c>
    </row>
    <row r="203" spans="1:30" ht="20.100000000000001" customHeight="1">
      <c r="A203" s="14" t="s">
        <v>29</v>
      </c>
      <c r="B203" s="88" t="s">
        <v>30</v>
      </c>
      <c r="C203" s="89" t="s">
        <v>31</v>
      </c>
      <c r="D203" s="89" t="s">
        <v>32</v>
      </c>
      <c r="E203" s="90" t="s">
        <v>33</v>
      </c>
      <c r="F203" s="18" t="s">
        <v>1118</v>
      </c>
      <c r="G203" s="91" t="s">
        <v>1119</v>
      </c>
      <c r="H203" s="112" t="s">
        <v>1082</v>
      </c>
      <c r="I203" s="112" t="s">
        <v>1120</v>
      </c>
      <c r="J203" s="87" t="s">
        <v>1121</v>
      </c>
      <c r="K203" s="92">
        <v>1</v>
      </c>
      <c r="L203" s="113" t="s">
        <v>38</v>
      </c>
      <c r="M203" s="102">
        <v>270.64</v>
      </c>
      <c r="N203" s="95">
        <f t="shared" si="18"/>
        <v>324.76799999999997</v>
      </c>
      <c r="O203" s="96">
        <v>10</v>
      </c>
      <c r="P203" s="116">
        <v>3247.7</v>
      </c>
      <c r="Q203" s="98"/>
      <c r="R203" s="115" t="s">
        <v>1122</v>
      </c>
      <c r="S203" s="114" t="s">
        <v>1123</v>
      </c>
      <c r="T203" s="47">
        <v>10</v>
      </c>
      <c r="U203" s="12"/>
      <c r="V203" s="80"/>
      <c r="W203" s="80"/>
      <c r="X203" s="12"/>
      <c r="Y203" s="81"/>
      <c r="Z203" s="82">
        <v>20</v>
      </c>
      <c r="AA203" s="83"/>
      <c r="AB203" s="83"/>
      <c r="AC203" s="33">
        <f t="shared" si="17"/>
        <v>30</v>
      </c>
      <c r="AD203" s="42">
        <f t="shared" si="16"/>
        <v>8119.2</v>
      </c>
    </row>
    <row r="204" spans="1:30" ht="20.100000000000001" customHeight="1">
      <c r="A204" s="14" t="s">
        <v>29</v>
      </c>
      <c r="B204" s="88" t="s">
        <v>30</v>
      </c>
      <c r="C204" s="89" t="s">
        <v>31</v>
      </c>
      <c r="D204" s="89" t="s">
        <v>32</v>
      </c>
      <c r="E204" s="90" t="s">
        <v>33</v>
      </c>
      <c r="F204" s="18" t="s">
        <v>1124</v>
      </c>
      <c r="G204" s="91" t="s">
        <v>1125</v>
      </c>
      <c r="H204" s="112" t="s">
        <v>1082</v>
      </c>
      <c r="I204" s="112" t="s">
        <v>1126</v>
      </c>
      <c r="J204" s="87" t="s">
        <v>1127</v>
      </c>
      <c r="K204" s="92">
        <v>1</v>
      </c>
      <c r="L204" s="113" t="s">
        <v>38</v>
      </c>
      <c r="M204" s="102">
        <v>270.64</v>
      </c>
      <c r="N204" s="95">
        <f t="shared" si="18"/>
        <v>324.76799999999997</v>
      </c>
      <c r="O204" s="96">
        <v>10</v>
      </c>
      <c r="P204" s="97">
        <f t="shared" si="19"/>
        <v>3247.68</v>
      </c>
      <c r="Q204" s="98"/>
      <c r="R204" s="115" t="s">
        <v>1128</v>
      </c>
      <c r="S204" s="114" t="s">
        <v>1129</v>
      </c>
      <c r="T204" s="47">
        <v>10</v>
      </c>
      <c r="U204" s="12"/>
      <c r="V204" s="80"/>
      <c r="W204" s="80"/>
      <c r="X204" s="12"/>
      <c r="Y204" s="81"/>
      <c r="Z204" s="82">
        <v>20</v>
      </c>
      <c r="AA204" s="83"/>
      <c r="AB204" s="83"/>
      <c r="AC204" s="33">
        <f t="shared" si="17"/>
        <v>30</v>
      </c>
      <c r="AD204" s="42">
        <f t="shared" si="16"/>
        <v>8119.2</v>
      </c>
    </row>
    <row r="205" spans="1:30" ht="20.100000000000001" customHeight="1">
      <c r="A205" s="14" t="s">
        <v>29</v>
      </c>
      <c r="B205" s="88" t="s">
        <v>30</v>
      </c>
      <c r="C205" s="89" t="s">
        <v>31</v>
      </c>
      <c r="D205" s="89" t="s">
        <v>32</v>
      </c>
      <c r="E205" s="90" t="s">
        <v>33</v>
      </c>
      <c r="F205" s="18" t="s">
        <v>1130</v>
      </c>
      <c r="G205" s="91" t="s">
        <v>1131</v>
      </c>
      <c r="H205" s="112" t="s">
        <v>1082</v>
      </c>
      <c r="I205" s="112" t="s">
        <v>1132</v>
      </c>
      <c r="J205" s="87" t="s">
        <v>1133</v>
      </c>
      <c r="K205" s="92">
        <v>1</v>
      </c>
      <c r="L205" s="113" t="s">
        <v>38</v>
      </c>
      <c r="M205" s="102">
        <v>306.01</v>
      </c>
      <c r="N205" s="95">
        <f t="shared" si="18"/>
        <v>367.21199999999999</v>
      </c>
      <c r="O205" s="96">
        <v>50</v>
      </c>
      <c r="P205" s="97">
        <f t="shared" si="19"/>
        <v>18360.599999999999</v>
      </c>
      <c r="Q205" s="98"/>
      <c r="R205" s="115" t="s">
        <v>1134</v>
      </c>
      <c r="S205" s="114" t="s">
        <v>1135</v>
      </c>
      <c r="T205" s="47">
        <v>50</v>
      </c>
      <c r="U205" s="12"/>
      <c r="V205" s="80"/>
      <c r="W205" s="80"/>
      <c r="X205" s="12"/>
      <c r="Y205" s="81"/>
      <c r="Z205" s="82">
        <v>20</v>
      </c>
      <c r="AA205" s="83"/>
      <c r="AB205" s="83"/>
      <c r="AC205" s="33">
        <f t="shared" si="17"/>
        <v>70</v>
      </c>
      <c r="AD205" s="42">
        <f t="shared" si="16"/>
        <v>21420.7</v>
      </c>
    </row>
    <row r="206" spans="1:30" ht="20.100000000000001" customHeight="1">
      <c r="A206" s="14" t="s">
        <v>29</v>
      </c>
      <c r="B206" s="15" t="s">
        <v>30</v>
      </c>
      <c r="C206" s="16" t="s">
        <v>31</v>
      </c>
      <c r="D206" s="16" t="s">
        <v>32</v>
      </c>
      <c r="E206" s="17" t="s">
        <v>33</v>
      </c>
      <c r="F206" s="18" t="s">
        <v>1136</v>
      </c>
      <c r="G206" s="19" t="s">
        <v>1137</v>
      </c>
      <c r="H206" s="112" t="s">
        <v>1082</v>
      </c>
      <c r="I206" s="112" t="s">
        <v>1138</v>
      </c>
      <c r="J206" s="87" t="s">
        <v>1139</v>
      </c>
      <c r="K206" s="22">
        <v>1</v>
      </c>
      <c r="L206" s="77" t="s">
        <v>38</v>
      </c>
      <c r="M206" s="84">
        <v>1013</v>
      </c>
      <c r="N206" s="24">
        <f t="shared" si="18"/>
        <v>1215.5999999999999</v>
      </c>
      <c r="O206" s="47"/>
      <c r="P206" s="25">
        <f t="shared" si="19"/>
        <v>0</v>
      </c>
      <c r="Q206" s="79"/>
      <c r="R206" s="115" t="s">
        <v>1140</v>
      </c>
      <c r="S206" s="114" t="s">
        <v>1141</v>
      </c>
      <c r="T206" s="47"/>
      <c r="U206" s="12"/>
      <c r="V206" s="80"/>
      <c r="W206" s="80"/>
      <c r="X206" s="12"/>
      <c r="Y206" s="81"/>
      <c r="Z206" s="82">
        <v>20</v>
      </c>
      <c r="AA206" s="83"/>
      <c r="AB206" s="83"/>
      <c r="AC206" s="33">
        <f t="shared" si="17"/>
        <v>20</v>
      </c>
      <c r="AD206" s="42">
        <f t="shared" si="16"/>
        <v>20260</v>
      </c>
    </row>
    <row r="207" spans="1:30" ht="20.100000000000001" customHeight="1">
      <c r="A207" s="14" t="s">
        <v>29</v>
      </c>
      <c r="B207" s="15" t="s">
        <v>30</v>
      </c>
      <c r="C207" s="16" t="s">
        <v>31</v>
      </c>
      <c r="D207" s="16" t="s">
        <v>32</v>
      </c>
      <c r="E207" s="17" t="s">
        <v>33</v>
      </c>
      <c r="F207" s="18" t="s">
        <v>1142</v>
      </c>
      <c r="G207" s="19" t="s">
        <v>1143</v>
      </c>
      <c r="H207" s="112" t="s">
        <v>1082</v>
      </c>
      <c r="I207" s="112" t="s">
        <v>1144</v>
      </c>
      <c r="J207" s="87" t="s">
        <v>1145</v>
      </c>
      <c r="K207" s="22">
        <v>1</v>
      </c>
      <c r="L207" s="77" t="s">
        <v>38</v>
      </c>
      <c r="M207" s="84">
        <v>3000</v>
      </c>
      <c r="N207" s="24">
        <f t="shared" si="18"/>
        <v>3600</v>
      </c>
      <c r="O207" s="47"/>
      <c r="P207" s="25">
        <f t="shared" si="19"/>
        <v>0</v>
      </c>
      <c r="Q207" s="79"/>
      <c r="R207" s="115" t="s">
        <v>1146</v>
      </c>
      <c r="S207" s="114" t="s">
        <v>1147</v>
      </c>
      <c r="T207" s="47"/>
      <c r="U207" s="12"/>
      <c r="V207" s="80"/>
      <c r="W207" s="80"/>
      <c r="X207" s="12"/>
      <c r="Y207" s="81">
        <v>20</v>
      </c>
      <c r="Z207" s="82">
        <v>50</v>
      </c>
      <c r="AA207" s="83"/>
      <c r="AB207" s="83"/>
      <c r="AC207" s="33">
        <f t="shared" si="17"/>
        <v>70</v>
      </c>
      <c r="AD207" s="42">
        <f t="shared" si="16"/>
        <v>210000</v>
      </c>
    </row>
    <row r="208" spans="1:30" ht="45" customHeight="1">
      <c r="A208" s="14" t="s">
        <v>29</v>
      </c>
      <c r="B208" s="15" t="s">
        <v>30</v>
      </c>
      <c r="C208" s="16" t="s">
        <v>31</v>
      </c>
      <c r="D208" s="16" t="s">
        <v>32</v>
      </c>
      <c r="E208" s="17" t="s">
        <v>33</v>
      </c>
      <c r="F208" s="18" t="s">
        <v>1148</v>
      </c>
      <c r="G208" s="19" t="s">
        <v>1149</v>
      </c>
      <c r="H208" s="112" t="s">
        <v>1082</v>
      </c>
      <c r="I208" s="20" t="s">
        <v>1150</v>
      </c>
      <c r="J208" s="21" t="s">
        <v>1151</v>
      </c>
      <c r="K208" s="22">
        <v>1</v>
      </c>
      <c r="L208" s="77" t="s">
        <v>38</v>
      </c>
      <c r="M208" s="78">
        <v>310</v>
      </c>
      <c r="N208" s="24">
        <f>M208*1.2</f>
        <v>372</v>
      </c>
      <c r="O208" s="47"/>
      <c r="P208" s="25">
        <f>O208*N208</f>
        <v>0</v>
      </c>
      <c r="Q208" s="79"/>
      <c r="R208" s="114" t="s">
        <v>1152</v>
      </c>
      <c r="S208" s="114" t="s">
        <v>1153</v>
      </c>
      <c r="T208" s="47"/>
      <c r="U208" s="12"/>
      <c r="V208" s="80"/>
      <c r="W208" s="80"/>
      <c r="X208" s="12"/>
      <c r="Y208" s="81"/>
      <c r="Z208" s="82">
        <v>10</v>
      </c>
      <c r="AA208" s="83"/>
      <c r="AB208" s="83"/>
      <c r="AC208" s="33">
        <f t="shared" si="17"/>
        <v>10</v>
      </c>
      <c r="AD208" s="42">
        <f t="shared" si="16"/>
        <v>3100</v>
      </c>
    </row>
    <row r="209" spans="1:30" ht="34.5" hidden="1" customHeight="1">
      <c r="A209" s="54" t="s">
        <v>29</v>
      </c>
      <c r="B209" s="55" t="s">
        <v>30</v>
      </c>
      <c r="C209" s="16" t="s">
        <v>31</v>
      </c>
      <c r="D209" s="16" t="s">
        <v>32</v>
      </c>
      <c r="E209" s="56" t="s">
        <v>33</v>
      </c>
      <c r="F209" s="57" t="s">
        <v>1154</v>
      </c>
      <c r="G209" s="58" t="s">
        <v>1155</v>
      </c>
      <c r="H209" s="59" t="s">
        <v>1156</v>
      </c>
      <c r="I209" s="59" t="s">
        <v>1157</v>
      </c>
      <c r="J209" s="117" t="s">
        <v>1158</v>
      </c>
      <c r="K209" s="61">
        <v>1</v>
      </c>
      <c r="L209" s="77" t="s">
        <v>38</v>
      </c>
      <c r="M209" s="78">
        <v>28</v>
      </c>
      <c r="N209" s="24">
        <f t="shared" si="18"/>
        <v>33.6</v>
      </c>
      <c r="O209" s="47"/>
      <c r="P209" s="37">
        <v>0</v>
      </c>
      <c r="Q209" s="12"/>
      <c r="R209" s="118">
        <v>74</v>
      </c>
      <c r="S209" s="119"/>
      <c r="T209" s="47"/>
      <c r="U209" s="12"/>
      <c r="V209" s="80"/>
      <c r="W209" s="80"/>
      <c r="X209" s="12"/>
      <c r="Y209" s="81"/>
      <c r="Z209" s="82"/>
      <c r="AA209" s="83"/>
      <c r="AB209" s="83"/>
      <c r="AC209" s="33">
        <f t="shared" si="17"/>
        <v>0</v>
      </c>
      <c r="AD209" s="12"/>
    </row>
    <row r="210" spans="1:30" ht="28.5" customHeight="1">
      <c r="A210" s="14" t="s">
        <v>29</v>
      </c>
      <c r="B210" s="15" t="s">
        <v>30</v>
      </c>
      <c r="C210" s="16" t="s">
        <v>31</v>
      </c>
      <c r="D210" s="16" t="s">
        <v>32</v>
      </c>
      <c r="E210" s="17" t="s">
        <v>33</v>
      </c>
      <c r="F210" s="18" t="s">
        <v>1159</v>
      </c>
      <c r="G210" s="19" t="s">
        <v>1160</v>
      </c>
      <c r="H210" s="20" t="s">
        <v>1161</v>
      </c>
      <c r="I210" s="20" t="s">
        <v>1162</v>
      </c>
      <c r="J210" s="21" t="s">
        <v>1163</v>
      </c>
      <c r="K210" s="22">
        <v>1</v>
      </c>
      <c r="L210" s="77" t="s">
        <v>38</v>
      </c>
      <c r="M210" s="120">
        <v>140</v>
      </c>
      <c r="N210" s="24">
        <f t="shared" si="18"/>
        <v>168</v>
      </c>
      <c r="O210" s="47"/>
      <c r="P210" s="25">
        <f t="shared" si="19"/>
        <v>0</v>
      </c>
      <c r="Q210" s="79"/>
      <c r="R210" s="114" t="s">
        <v>983</v>
      </c>
      <c r="S210" s="121">
        <v>79</v>
      </c>
      <c r="T210" s="47"/>
      <c r="U210" s="12"/>
      <c r="V210" s="80"/>
      <c r="W210" s="80"/>
      <c r="X210" s="12"/>
      <c r="Y210" s="81"/>
      <c r="Z210" s="82">
        <v>30</v>
      </c>
      <c r="AA210" s="83"/>
      <c r="AB210" s="83"/>
      <c r="AC210" s="33">
        <f t="shared" si="17"/>
        <v>30</v>
      </c>
      <c r="AD210" s="42">
        <f t="shared" ref="AD210:AD220" si="20">M210*AC210</f>
        <v>4200</v>
      </c>
    </row>
    <row r="211" spans="1:30" ht="27.75" customHeight="1">
      <c r="A211" s="14" t="s">
        <v>29</v>
      </c>
      <c r="B211" s="15" t="s">
        <v>30</v>
      </c>
      <c r="C211" s="16" t="s">
        <v>31</v>
      </c>
      <c r="D211" s="16" t="s">
        <v>32</v>
      </c>
      <c r="E211" s="17" t="s">
        <v>33</v>
      </c>
      <c r="F211" s="18" t="s">
        <v>1164</v>
      </c>
      <c r="G211" s="19" t="s">
        <v>1165</v>
      </c>
      <c r="H211" s="20" t="s">
        <v>1161</v>
      </c>
      <c r="I211" s="20" t="s">
        <v>1166</v>
      </c>
      <c r="J211" s="21" t="s">
        <v>1167</v>
      </c>
      <c r="K211" s="22">
        <v>1</v>
      </c>
      <c r="L211" s="77" t="s">
        <v>38</v>
      </c>
      <c r="M211" s="120">
        <v>120</v>
      </c>
      <c r="N211" s="24">
        <f t="shared" si="18"/>
        <v>144</v>
      </c>
      <c r="O211" s="47"/>
      <c r="P211" s="25">
        <f t="shared" si="19"/>
        <v>0</v>
      </c>
      <c r="Q211" s="79"/>
      <c r="R211" s="119" t="s">
        <v>989</v>
      </c>
      <c r="S211" s="121">
        <v>80</v>
      </c>
      <c r="T211" s="47"/>
      <c r="U211" s="12"/>
      <c r="V211" s="80"/>
      <c r="W211" s="80"/>
      <c r="X211" s="12"/>
      <c r="Y211" s="81"/>
      <c r="Z211" s="82">
        <v>30</v>
      </c>
      <c r="AA211" s="83"/>
      <c r="AB211" s="83"/>
      <c r="AC211" s="33">
        <f t="shared" si="17"/>
        <v>30</v>
      </c>
      <c r="AD211" s="42">
        <f t="shared" si="20"/>
        <v>3600</v>
      </c>
    </row>
    <row r="212" spans="1:30" ht="27.75" customHeight="1">
      <c r="A212" s="14" t="s">
        <v>29</v>
      </c>
      <c r="B212" s="15" t="s">
        <v>30</v>
      </c>
      <c r="C212" s="16" t="s">
        <v>31</v>
      </c>
      <c r="D212" s="16" t="s">
        <v>32</v>
      </c>
      <c r="E212" s="17" t="s">
        <v>33</v>
      </c>
      <c r="F212" s="18" t="s">
        <v>1168</v>
      </c>
      <c r="G212" s="19" t="s">
        <v>1169</v>
      </c>
      <c r="H212" s="20" t="s">
        <v>1161</v>
      </c>
      <c r="I212" s="20" t="s">
        <v>1170</v>
      </c>
      <c r="J212" s="21" t="s">
        <v>1171</v>
      </c>
      <c r="K212" s="22">
        <v>1</v>
      </c>
      <c r="L212" s="77" t="s">
        <v>38</v>
      </c>
      <c r="M212" s="120">
        <v>140</v>
      </c>
      <c r="N212" s="24">
        <f t="shared" si="18"/>
        <v>168</v>
      </c>
      <c r="O212" s="47"/>
      <c r="P212" s="25">
        <f t="shared" si="19"/>
        <v>0</v>
      </c>
      <c r="Q212" s="79"/>
      <c r="R212" s="119" t="s">
        <v>995</v>
      </c>
      <c r="S212" s="121">
        <v>81</v>
      </c>
      <c r="T212" s="47"/>
      <c r="U212" s="12"/>
      <c r="V212" s="80"/>
      <c r="W212" s="80"/>
      <c r="X212" s="12"/>
      <c r="Y212" s="81"/>
      <c r="Z212" s="82">
        <v>30</v>
      </c>
      <c r="AA212" s="83"/>
      <c r="AB212" s="83"/>
      <c r="AC212" s="33">
        <f t="shared" si="17"/>
        <v>30</v>
      </c>
      <c r="AD212" s="42">
        <f t="shared" si="20"/>
        <v>4200</v>
      </c>
    </row>
    <row r="213" spans="1:30" ht="20.100000000000001" customHeight="1">
      <c r="A213" s="14" t="s">
        <v>29</v>
      </c>
      <c r="B213" s="15" t="s">
        <v>30</v>
      </c>
      <c r="C213" s="16" t="s">
        <v>31</v>
      </c>
      <c r="D213" s="16" t="s">
        <v>32</v>
      </c>
      <c r="E213" s="17" t="s">
        <v>33</v>
      </c>
      <c r="F213" s="18" t="s">
        <v>1172</v>
      </c>
      <c r="G213" s="19" t="s">
        <v>1173</v>
      </c>
      <c r="H213" s="20" t="s">
        <v>1161</v>
      </c>
      <c r="I213" s="20" t="s">
        <v>1174</v>
      </c>
      <c r="J213" s="21" t="s">
        <v>1175</v>
      </c>
      <c r="K213" s="22">
        <v>1</v>
      </c>
      <c r="L213" s="77" t="s">
        <v>38</v>
      </c>
      <c r="M213" s="120">
        <v>120</v>
      </c>
      <c r="N213" s="24">
        <f t="shared" si="18"/>
        <v>144</v>
      </c>
      <c r="O213" s="47"/>
      <c r="P213" s="25">
        <f t="shared" si="19"/>
        <v>0</v>
      </c>
      <c r="Q213" s="79"/>
      <c r="R213" s="114" t="s">
        <v>1176</v>
      </c>
      <c r="S213" s="121">
        <v>82</v>
      </c>
      <c r="T213" s="47"/>
      <c r="U213" s="12"/>
      <c r="V213" s="80"/>
      <c r="W213" s="80"/>
      <c r="X213" s="12"/>
      <c r="Y213" s="81">
        <v>10</v>
      </c>
      <c r="Z213" s="82">
        <v>30</v>
      </c>
      <c r="AA213" s="83"/>
      <c r="AB213" s="83"/>
      <c r="AC213" s="33">
        <f t="shared" si="17"/>
        <v>40</v>
      </c>
      <c r="AD213" s="42">
        <f t="shared" si="20"/>
        <v>4800</v>
      </c>
    </row>
    <row r="214" spans="1:30" ht="20.100000000000001" customHeight="1">
      <c r="A214" s="14" t="s">
        <v>29</v>
      </c>
      <c r="B214" s="15" t="s">
        <v>30</v>
      </c>
      <c r="C214" s="16" t="s">
        <v>31</v>
      </c>
      <c r="D214" s="16" t="s">
        <v>32</v>
      </c>
      <c r="E214" s="17" t="s">
        <v>33</v>
      </c>
      <c r="F214" s="18" t="s">
        <v>1177</v>
      </c>
      <c r="G214" s="19" t="s">
        <v>1178</v>
      </c>
      <c r="H214" s="20" t="s">
        <v>1161</v>
      </c>
      <c r="I214" s="20" t="s">
        <v>1179</v>
      </c>
      <c r="J214" s="21" t="s">
        <v>1180</v>
      </c>
      <c r="K214" s="22">
        <v>1</v>
      </c>
      <c r="L214" s="77" t="s">
        <v>38</v>
      </c>
      <c r="M214" s="120">
        <v>120</v>
      </c>
      <c r="N214" s="24">
        <f t="shared" si="18"/>
        <v>144</v>
      </c>
      <c r="O214" s="47">
        <v>50</v>
      </c>
      <c r="P214" s="37">
        <v>7200</v>
      </c>
      <c r="Q214" s="79"/>
      <c r="R214" s="119" t="s">
        <v>1181</v>
      </c>
      <c r="S214" s="121">
        <v>83</v>
      </c>
      <c r="T214" s="47">
        <v>50</v>
      </c>
      <c r="U214" s="12"/>
      <c r="V214" s="80"/>
      <c r="W214" s="80"/>
      <c r="X214" s="12"/>
      <c r="Y214" s="81">
        <v>20</v>
      </c>
      <c r="Z214" s="82">
        <v>30</v>
      </c>
      <c r="AA214" s="83"/>
      <c r="AB214" s="83"/>
      <c r="AC214" s="33">
        <f t="shared" si="17"/>
        <v>100</v>
      </c>
      <c r="AD214" s="42">
        <f t="shared" si="20"/>
        <v>12000</v>
      </c>
    </row>
    <row r="215" spans="1:30" ht="20.100000000000001" customHeight="1">
      <c r="A215" s="14" t="s">
        <v>29</v>
      </c>
      <c r="B215" s="15" t="s">
        <v>30</v>
      </c>
      <c r="C215" s="16" t="s">
        <v>31</v>
      </c>
      <c r="D215" s="16" t="s">
        <v>32</v>
      </c>
      <c r="E215" s="17" t="s">
        <v>33</v>
      </c>
      <c r="F215" s="18" t="s">
        <v>1182</v>
      </c>
      <c r="G215" s="19" t="s">
        <v>1183</v>
      </c>
      <c r="H215" s="20" t="s">
        <v>1161</v>
      </c>
      <c r="I215" s="20" t="s">
        <v>1184</v>
      </c>
      <c r="J215" s="21" t="s">
        <v>1185</v>
      </c>
      <c r="K215" s="22">
        <v>1</v>
      </c>
      <c r="L215" s="77" t="s">
        <v>38</v>
      </c>
      <c r="M215" s="120">
        <v>140</v>
      </c>
      <c r="N215" s="24">
        <f t="shared" si="18"/>
        <v>168</v>
      </c>
      <c r="O215" s="47"/>
      <c r="P215" s="25">
        <f t="shared" si="19"/>
        <v>0</v>
      </c>
      <c r="Q215" s="79"/>
      <c r="R215" s="114" t="s">
        <v>1048</v>
      </c>
      <c r="S215" s="121">
        <v>84</v>
      </c>
      <c r="T215" s="47"/>
      <c r="U215" s="12"/>
      <c r="V215" s="80"/>
      <c r="W215" s="80"/>
      <c r="X215" s="12"/>
      <c r="Y215" s="81"/>
      <c r="Z215" s="82">
        <v>30</v>
      </c>
      <c r="AA215" s="83"/>
      <c r="AB215" s="83"/>
      <c r="AC215" s="33">
        <f t="shared" si="17"/>
        <v>30</v>
      </c>
      <c r="AD215" s="42">
        <f t="shared" si="20"/>
        <v>4200</v>
      </c>
    </row>
    <row r="216" spans="1:30" ht="20.100000000000001" customHeight="1">
      <c r="A216" s="14" t="s">
        <v>29</v>
      </c>
      <c r="B216" s="15" t="s">
        <v>30</v>
      </c>
      <c r="C216" s="16" t="s">
        <v>31</v>
      </c>
      <c r="D216" s="16" t="s">
        <v>32</v>
      </c>
      <c r="E216" s="17" t="s">
        <v>33</v>
      </c>
      <c r="F216" s="18" t="s">
        <v>1186</v>
      </c>
      <c r="G216" s="19" t="s">
        <v>1187</v>
      </c>
      <c r="H216" s="20" t="s">
        <v>1161</v>
      </c>
      <c r="I216" s="20" t="s">
        <v>1188</v>
      </c>
      <c r="J216" s="21" t="s">
        <v>1189</v>
      </c>
      <c r="K216" s="22">
        <v>1</v>
      </c>
      <c r="L216" s="77" t="s">
        <v>38</v>
      </c>
      <c r="M216" s="120">
        <v>140</v>
      </c>
      <c r="N216" s="24">
        <f t="shared" si="18"/>
        <v>168</v>
      </c>
      <c r="O216" s="47"/>
      <c r="P216" s="25">
        <f t="shared" si="19"/>
        <v>0</v>
      </c>
      <c r="Q216" s="79"/>
      <c r="R216" s="119" t="s">
        <v>1054</v>
      </c>
      <c r="S216" s="121">
        <v>85</v>
      </c>
      <c r="T216" s="47"/>
      <c r="U216" s="12">
        <v>10</v>
      </c>
      <c r="V216" s="80"/>
      <c r="W216" s="80"/>
      <c r="X216" s="12"/>
      <c r="Y216" s="81"/>
      <c r="Z216" s="82">
        <v>30</v>
      </c>
      <c r="AA216" s="83"/>
      <c r="AB216" s="83"/>
      <c r="AC216" s="33">
        <f t="shared" si="17"/>
        <v>40</v>
      </c>
      <c r="AD216" s="42">
        <f t="shared" si="20"/>
        <v>5600</v>
      </c>
    </row>
    <row r="217" spans="1:30" ht="20.100000000000001" customHeight="1">
      <c r="A217" s="14" t="s">
        <v>29</v>
      </c>
      <c r="B217" s="15" t="s">
        <v>30</v>
      </c>
      <c r="C217" s="16" t="s">
        <v>31</v>
      </c>
      <c r="D217" s="16" t="s">
        <v>32</v>
      </c>
      <c r="E217" s="17" t="s">
        <v>33</v>
      </c>
      <c r="F217" s="18" t="s">
        <v>1190</v>
      </c>
      <c r="G217" s="19" t="s">
        <v>1191</v>
      </c>
      <c r="H217" s="20" t="s">
        <v>1161</v>
      </c>
      <c r="I217" s="20" t="s">
        <v>1192</v>
      </c>
      <c r="J217" s="21" t="s">
        <v>1193</v>
      </c>
      <c r="K217" s="22">
        <v>1</v>
      </c>
      <c r="L217" s="77" t="s">
        <v>38</v>
      </c>
      <c r="M217" s="120">
        <v>140</v>
      </c>
      <c r="N217" s="24">
        <f t="shared" si="18"/>
        <v>168</v>
      </c>
      <c r="O217" s="47"/>
      <c r="P217" s="25">
        <f t="shared" si="19"/>
        <v>0</v>
      </c>
      <c r="Q217" s="79"/>
      <c r="R217" s="114" t="s">
        <v>1086</v>
      </c>
      <c r="S217" s="121">
        <v>86</v>
      </c>
      <c r="T217" s="47"/>
      <c r="U217" s="12">
        <v>10</v>
      </c>
      <c r="V217" s="80"/>
      <c r="W217" s="80"/>
      <c r="X217" s="12"/>
      <c r="Y217" s="81"/>
      <c r="Z217" s="82">
        <v>30</v>
      </c>
      <c r="AA217" s="83"/>
      <c r="AB217" s="83"/>
      <c r="AC217" s="33">
        <f t="shared" si="17"/>
        <v>40</v>
      </c>
      <c r="AD217" s="42">
        <f t="shared" si="20"/>
        <v>5600</v>
      </c>
    </row>
    <row r="218" spans="1:30" ht="20.100000000000001" customHeight="1">
      <c r="A218" s="14" t="s">
        <v>29</v>
      </c>
      <c r="B218" s="15" t="s">
        <v>30</v>
      </c>
      <c r="C218" s="16" t="s">
        <v>31</v>
      </c>
      <c r="D218" s="16" t="s">
        <v>32</v>
      </c>
      <c r="E218" s="17" t="s">
        <v>33</v>
      </c>
      <c r="F218" s="18" t="s">
        <v>1194</v>
      </c>
      <c r="G218" s="19" t="s">
        <v>1195</v>
      </c>
      <c r="H218" s="20" t="s">
        <v>1161</v>
      </c>
      <c r="I218" s="20" t="s">
        <v>1196</v>
      </c>
      <c r="J218" s="21" t="s">
        <v>1197</v>
      </c>
      <c r="K218" s="22">
        <v>1</v>
      </c>
      <c r="L218" s="77" t="s">
        <v>38</v>
      </c>
      <c r="M218" s="120">
        <v>50</v>
      </c>
      <c r="N218" s="24">
        <f t="shared" si="18"/>
        <v>60</v>
      </c>
      <c r="O218" s="47"/>
      <c r="P218" s="25">
        <f t="shared" si="19"/>
        <v>0</v>
      </c>
      <c r="Q218" s="79"/>
      <c r="R218" s="119" t="s">
        <v>1092</v>
      </c>
      <c r="S218" s="121">
        <v>87</v>
      </c>
      <c r="T218" s="47"/>
      <c r="U218" s="12"/>
      <c r="V218" s="80"/>
      <c r="W218" s="80"/>
      <c r="X218" s="12"/>
      <c r="Y218" s="81"/>
      <c r="Z218" s="82">
        <v>10</v>
      </c>
      <c r="AA218" s="83"/>
      <c r="AB218" s="83"/>
      <c r="AC218" s="33">
        <f t="shared" si="17"/>
        <v>10</v>
      </c>
      <c r="AD218" s="42">
        <f t="shared" si="20"/>
        <v>500</v>
      </c>
    </row>
    <row r="219" spans="1:30" ht="20.100000000000001" customHeight="1">
      <c r="A219" s="14" t="s">
        <v>29</v>
      </c>
      <c r="B219" s="15" t="s">
        <v>30</v>
      </c>
      <c r="C219" s="16" t="s">
        <v>31</v>
      </c>
      <c r="D219" s="16" t="s">
        <v>32</v>
      </c>
      <c r="E219" s="17" t="s">
        <v>33</v>
      </c>
      <c r="F219" s="18" t="s">
        <v>1198</v>
      </c>
      <c r="G219" s="19" t="s">
        <v>1199</v>
      </c>
      <c r="H219" s="20" t="s">
        <v>1200</v>
      </c>
      <c r="I219" s="20" t="s">
        <v>1200</v>
      </c>
      <c r="J219" s="21" t="s">
        <v>1201</v>
      </c>
      <c r="K219" s="22">
        <v>1</v>
      </c>
      <c r="L219" s="77" t="s">
        <v>38</v>
      </c>
      <c r="M219" s="78">
        <v>410</v>
      </c>
      <c r="N219" s="24">
        <f t="shared" si="18"/>
        <v>492</v>
      </c>
      <c r="O219" s="47"/>
      <c r="P219" s="25">
        <f t="shared" si="19"/>
        <v>0</v>
      </c>
      <c r="Q219" s="79"/>
      <c r="R219" s="119" t="s">
        <v>1202</v>
      </c>
      <c r="S219" s="122">
        <v>88</v>
      </c>
      <c r="T219" s="47"/>
      <c r="U219" s="12"/>
      <c r="V219" s="80"/>
      <c r="W219" s="80"/>
      <c r="X219" s="12"/>
      <c r="Y219" s="104">
        <v>6</v>
      </c>
      <c r="Z219" s="82">
        <v>10</v>
      </c>
      <c r="AA219" s="83"/>
      <c r="AB219" s="83"/>
      <c r="AC219" s="33">
        <f t="shared" si="17"/>
        <v>16</v>
      </c>
      <c r="AD219" s="42">
        <f t="shared" si="20"/>
        <v>6560</v>
      </c>
    </row>
    <row r="220" spans="1:30" ht="20.100000000000001" customHeight="1">
      <c r="A220" s="14" t="s">
        <v>29</v>
      </c>
      <c r="B220" s="15" t="s">
        <v>30</v>
      </c>
      <c r="C220" s="16" t="s">
        <v>31</v>
      </c>
      <c r="D220" s="16" t="s">
        <v>32</v>
      </c>
      <c r="E220" s="17" t="s">
        <v>33</v>
      </c>
      <c r="F220" s="18" t="s">
        <v>1203</v>
      </c>
      <c r="G220" s="19" t="s">
        <v>1204</v>
      </c>
      <c r="H220" s="20" t="s">
        <v>1205</v>
      </c>
      <c r="I220" s="20" t="s">
        <v>1205</v>
      </c>
      <c r="J220" s="21" t="s">
        <v>1206</v>
      </c>
      <c r="K220" s="22">
        <v>1</v>
      </c>
      <c r="L220" s="77" t="s">
        <v>38</v>
      </c>
      <c r="M220" s="78">
        <v>410</v>
      </c>
      <c r="N220" s="24">
        <f t="shared" si="18"/>
        <v>492</v>
      </c>
      <c r="O220" s="47"/>
      <c r="P220" s="25">
        <f t="shared" si="19"/>
        <v>0</v>
      </c>
      <c r="Q220" s="79"/>
      <c r="R220" s="119" t="s">
        <v>1207</v>
      </c>
      <c r="S220" s="122">
        <v>89</v>
      </c>
      <c r="T220" s="47"/>
      <c r="U220" s="12"/>
      <c r="V220" s="80"/>
      <c r="W220" s="80"/>
      <c r="X220" s="12"/>
      <c r="Y220" s="104">
        <v>1</v>
      </c>
      <c r="Z220" s="82">
        <v>5</v>
      </c>
      <c r="AA220" s="83"/>
      <c r="AB220" s="83"/>
      <c r="AC220" s="33">
        <f t="shared" si="17"/>
        <v>6</v>
      </c>
      <c r="AD220" s="42">
        <f t="shared" si="20"/>
        <v>2460</v>
      </c>
    </row>
    <row r="221" spans="1:30" ht="20.100000000000001" hidden="1" customHeight="1">
      <c r="A221" s="54" t="s">
        <v>29</v>
      </c>
      <c r="B221" s="55" t="s">
        <v>30</v>
      </c>
      <c r="C221" s="16" t="s">
        <v>31</v>
      </c>
      <c r="D221" s="16" t="s">
        <v>32</v>
      </c>
      <c r="E221" s="56" t="s">
        <v>33</v>
      </c>
      <c r="F221" s="57" t="s">
        <v>1208</v>
      </c>
      <c r="G221" s="58" t="s">
        <v>1209</v>
      </c>
      <c r="H221" s="59" t="s">
        <v>1210</v>
      </c>
      <c r="I221" s="59" t="s">
        <v>1211</v>
      </c>
      <c r="J221" s="60" t="s">
        <v>852</v>
      </c>
      <c r="K221" s="61">
        <v>1</v>
      </c>
      <c r="L221" s="77" t="s">
        <v>38</v>
      </c>
      <c r="M221" s="78">
        <v>3291</v>
      </c>
      <c r="N221" s="24">
        <f t="shared" si="18"/>
        <v>3949.2</v>
      </c>
      <c r="O221" s="47"/>
      <c r="P221" s="37">
        <v>0</v>
      </c>
      <c r="Q221" s="12"/>
      <c r="R221" s="118" t="s">
        <v>1212</v>
      </c>
      <c r="S221" s="119"/>
      <c r="T221" s="47"/>
      <c r="U221" s="12"/>
      <c r="V221" s="80"/>
      <c r="W221" s="80"/>
      <c r="X221" s="12"/>
      <c r="Y221" s="81"/>
      <c r="Z221" s="82"/>
      <c r="AA221" s="83"/>
      <c r="AB221" s="83"/>
      <c r="AC221" s="33">
        <f t="shared" si="17"/>
        <v>0</v>
      </c>
      <c r="AD221" s="12"/>
    </row>
    <row r="222" spans="1:30" ht="20.100000000000001" hidden="1" customHeight="1">
      <c r="A222" s="14" t="s">
        <v>29</v>
      </c>
      <c r="B222" s="55" t="s">
        <v>30</v>
      </c>
      <c r="C222" s="16" t="s">
        <v>31</v>
      </c>
      <c r="D222" s="16" t="s">
        <v>32</v>
      </c>
      <c r="E222" s="56" t="s">
        <v>33</v>
      </c>
      <c r="F222" s="18" t="s">
        <v>1213</v>
      </c>
      <c r="G222" s="58" t="s">
        <v>1214</v>
      </c>
      <c r="H222" s="20" t="s">
        <v>1210</v>
      </c>
      <c r="I222" s="20" t="s">
        <v>1215</v>
      </c>
      <c r="J222" s="56" t="s">
        <v>858</v>
      </c>
      <c r="K222" s="61">
        <v>1</v>
      </c>
      <c r="L222" s="77" t="s">
        <v>38</v>
      </c>
      <c r="M222" s="78">
        <v>200</v>
      </c>
      <c r="N222" s="24">
        <f t="shared" si="18"/>
        <v>240</v>
      </c>
      <c r="O222" s="47"/>
      <c r="P222" s="25">
        <f t="shared" si="19"/>
        <v>0</v>
      </c>
      <c r="Q222" s="12"/>
      <c r="R222" s="119">
        <v>80</v>
      </c>
      <c r="S222" s="119"/>
      <c r="T222" s="47"/>
      <c r="U222" s="12"/>
      <c r="V222" s="80"/>
      <c r="W222" s="80"/>
      <c r="X222" s="12"/>
      <c r="Y222" s="81"/>
      <c r="Z222" s="82"/>
      <c r="AA222" s="83"/>
      <c r="AB222" s="83"/>
      <c r="AC222" s="33">
        <f t="shared" si="17"/>
        <v>0</v>
      </c>
      <c r="AD222" s="12"/>
    </row>
    <row r="223" spans="1:30" ht="20.100000000000001" hidden="1" customHeight="1">
      <c r="A223" s="14" t="s">
        <v>29</v>
      </c>
      <c r="B223" s="55" t="s">
        <v>30</v>
      </c>
      <c r="C223" s="16" t="s">
        <v>31</v>
      </c>
      <c r="D223" s="16" t="s">
        <v>32</v>
      </c>
      <c r="E223" s="56" t="s">
        <v>33</v>
      </c>
      <c r="F223" s="18" t="s">
        <v>1216</v>
      </c>
      <c r="G223" s="58" t="s">
        <v>1217</v>
      </c>
      <c r="H223" s="20" t="s">
        <v>1210</v>
      </c>
      <c r="I223" s="20" t="s">
        <v>1218</v>
      </c>
      <c r="J223" s="56" t="s">
        <v>864</v>
      </c>
      <c r="K223" s="61">
        <v>1</v>
      </c>
      <c r="L223" s="77" t="s">
        <v>38</v>
      </c>
      <c r="M223" s="78">
        <v>620</v>
      </c>
      <c r="N223" s="24">
        <f t="shared" si="18"/>
        <v>744</v>
      </c>
      <c r="O223" s="47"/>
      <c r="P223" s="25">
        <f t="shared" si="19"/>
        <v>0</v>
      </c>
      <c r="Q223" s="12"/>
      <c r="R223" s="119">
        <v>81</v>
      </c>
      <c r="S223" s="119"/>
      <c r="T223" s="47"/>
      <c r="U223" s="12"/>
      <c r="V223" s="80"/>
      <c r="W223" s="80"/>
      <c r="X223" s="12"/>
      <c r="Y223" s="81"/>
      <c r="Z223" s="82"/>
      <c r="AA223" s="83"/>
      <c r="AB223" s="83"/>
      <c r="AC223" s="33">
        <f t="shared" si="17"/>
        <v>0</v>
      </c>
      <c r="AD223" s="12"/>
    </row>
    <row r="224" spans="1:30" ht="20.100000000000001" hidden="1" customHeight="1">
      <c r="A224" s="14" t="s">
        <v>29</v>
      </c>
      <c r="B224" s="55" t="s">
        <v>30</v>
      </c>
      <c r="C224" s="16" t="s">
        <v>31</v>
      </c>
      <c r="D224" s="16" t="s">
        <v>32</v>
      </c>
      <c r="E224" s="56" t="s">
        <v>33</v>
      </c>
      <c r="F224" s="18" t="s">
        <v>1219</v>
      </c>
      <c r="G224" s="58" t="s">
        <v>1220</v>
      </c>
      <c r="H224" s="20" t="s">
        <v>1210</v>
      </c>
      <c r="I224" s="20" t="s">
        <v>1221</v>
      </c>
      <c r="J224" s="56" t="s">
        <v>870</v>
      </c>
      <c r="K224" s="61">
        <v>1</v>
      </c>
      <c r="L224" s="77" t="s">
        <v>38</v>
      </c>
      <c r="M224" s="78">
        <v>229</v>
      </c>
      <c r="N224" s="24">
        <f t="shared" si="18"/>
        <v>274.8</v>
      </c>
      <c r="O224" s="47"/>
      <c r="P224" s="25">
        <f t="shared" si="19"/>
        <v>0</v>
      </c>
      <c r="Q224" s="12"/>
      <c r="R224" s="119">
        <v>82</v>
      </c>
      <c r="S224" s="119"/>
      <c r="T224" s="47"/>
      <c r="U224" s="12"/>
      <c r="V224" s="80"/>
      <c r="W224" s="80"/>
      <c r="X224" s="12"/>
      <c r="Y224" s="81"/>
      <c r="Z224" s="82"/>
      <c r="AA224" s="83"/>
      <c r="AB224" s="83"/>
      <c r="AC224" s="33">
        <f t="shared" si="17"/>
        <v>0</v>
      </c>
      <c r="AD224" s="12"/>
    </row>
    <row r="225" spans="1:30" ht="45.75" hidden="1" customHeight="1">
      <c r="A225" s="14" t="s">
        <v>29</v>
      </c>
      <c r="B225" s="15" t="s">
        <v>30</v>
      </c>
      <c r="C225" s="16" t="s">
        <v>31</v>
      </c>
      <c r="D225" s="16" t="s">
        <v>32</v>
      </c>
      <c r="E225" s="17" t="s">
        <v>33</v>
      </c>
      <c r="F225" s="18" t="s">
        <v>1222</v>
      </c>
      <c r="G225" s="19" t="s">
        <v>1223</v>
      </c>
      <c r="H225" s="20" t="s">
        <v>1210</v>
      </c>
      <c r="I225" s="20" t="s">
        <v>824</v>
      </c>
      <c r="J225" s="21" t="s">
        <v>876</v>
      </c>
      <c r="K225" s="22">
        <v>1</v>
      </c>
      <c r="L225" s="77" t="s">
        <v>38</v>
      </c>
      <c r="M225" s="78">
        <v>0</v>
      </c>
      <c r="N225" s="24">
        <f t="shared" si="18"/>
        <v>0</v>
      </c>
      <c r="O225" s="47"/>
      <c r="P225" s="25">
        <f t="shared" si="19"/>
        <v>0</v>
      </c>
      <c r="Q225" s="79"/>
      <c r="R225" s="123" t="s">
        <v>1224</v>
      </c>
      <c r="S225" s="123"/>
      <c r="T225" s="47"/>
      <c r="U225" s="12"/>
      <c r="V225" s="80"/>
      <c r="W225" s="80"/>
      <c r="X225" s="12"/>
      <c r="Y225" s="81"/>
      <c r="Z225" s="82">
        <v>3</v>
      </c>
      <c r="AA225" s="83"/>
      <c r="AB225" s="83"/>
      <c r="AC225" s="33">
        <f t="shared" si="17"/>
        <v>3</v>
      </c>
      <c r="AD225" s="42">
        <f t="shared" ref="AD225:AD245" si="21">M225*AC225</f>
        <v>0</v>
      </c>
    </row>
    <row r="226" spans="1:30" ht="22.5" customHeight="1">
      <c r="A226" s="14" t="s">
        <v>29</v>
      </c>
      <c r="B226" s="15" t="s">
        <v>30</v>
      </c>
      <c r="C226" s="16" t="s">
        <v>31</v>
      </c>
      <c r="D226" s="16" t="s">
        <v>32</v>
      </c>
      <c r="E226" s="17" t="s">
        <v>33</v>
      </c>
      <c r="F226" s="18" t="s">
        <v>1225</v>
      </c>
      <c r="G226" s="19" t="s">
        <v>1226</v>
      </c>
      <c r="H226" s="124" t="s">
        <v>1227</v>
      </c>
      <c r="I226" s="124" t="s">
        <v>1227</v>
      </c>
      <c r="J226" s="21" t="s">
        <v>1227</v>
      </c>
      <c r="K226" s="22">
        <v>1</v>
      </c>
      <c r="L226" s="77" t="s">
        <v>38</v>
      </c>
      <c r="M226" s="78">
        <v>600</v>
      </c>
      <c r="N226" s="24">
        <f t="shared" si="18"/>
        <v>720</v>
      </c>
      <c r="O226" s="47"/>
      <c r="P226" s="37">
        <v>0</v>
      </c>
      <c r="Q226" s="79"/>
      <c r="R226" s="125" t="s">
        <v>1228</v>
      </c>
      <c r="S226" s="125">
        <v>90</v>
      </c>
      <c r="T226" s="47"/>
      <c r="U226" s="12"/>
      <c r="V226" s="80"/>
      <c r="W226" s="80"/>
      <c r="X226" s="12"/>
      <c r="Y226" s="81"/>
      <c r="Z226" s="82">
        <v>10</v>
      </c>
      <c r="AA226" s="83"/>
      <c r="AB226" s="83"/>
      <c r="AC226" s="33">
        <f t="shared" si="17"/>
        <v>10</v>
      </c>
      <c r="AD226" s="42">
        <f t="shared" si="21"/>
        <v>6000</v>
      </c>
    </row>
    <row r="227" spans="1:30" ht="30" customHeight="1">
      <c r="A227" s="14" t="s">
        <v>29</v>
      </c>
      <c r="B227" s="15" t="s">
        <v>30</v>
      </c>
      <c r="C227" s="16" t="s">
        <v>31</v>
      </c>
      <c r="D227" s="16" t="s">
        <v>32</v>
      </c>
      <c r="E227" s="17" t="s">
        <v>33</v>
      </c>
      <c r="F227" s="18" t="s">
        <v>1229</v>
      </c>
      <c r="G227" s="19" t="s">
        <v>1230</v>
      </c>
      <c r="H227" s="124" t="s">
        <v>1231</v>
      </c>
      <c r="I227" s="124" t="s">
        <v>1231</v>
      </c>
      <c r="J227" s="21" t="s">
        <v>1231</v>
      </c>
      <c r="K227" s="22">
        <v>1</v>
      </c>
      <c r="L227" s="77" t="s">
        <v>38</v>
      </c>
      <c r="M227" s="78">
        <v>600</v>
      </c>
      <c r="N227" s="24">
        <f t="shared" si="18"/>
        <v>720</v>
      </c>
      <c r="O227" s="47"/>
      <c r="P227" s="25">
        <f t="shared" si="19"/>
        <v>0</v>
      </c>
      <c r="Q227" s="79"/>
      <c r="R227" s="125" t="s">
        <v>1232</v>
      </c>
      <c r="S227" s="125">
        <v>91</v>
      </c>
      <c r="T227" s="47"/>
      <c r="U227" s="12"/>
      <c r="V227" s="80"/>
      <c r="W227" s="80"/>
      <c r="X227" s="12"/>
      <c r="Y227" s="81"/>
      <c r="Z227" s="82">
        <v>10</v>
      </c>
      <c r="AA227" s="83"/>
      <c r="AB227" s="83"/>
      <c r="AC227" s="33">
        <f t="shared" si="17"/>
        <v>10</v>
      </c>
      <c r="AD227" s="42">
        <f t="shared" si="21"/>
        <v>6000</v>
      </c>
    </row>
    <row r="228" spans="1:30" ht="26.25" customHeight="1">
      <c r="A228" s="14" t="s">
        <v>29</v>
      </c>
      <c r="B228" s="15" t="s">
        <v>30</v>
      </c>
      <c r="C228" s="16" t="s">
        <v>31</v>
      </c>
      <c r="D228" s="16" t="s">
        <v>32</v>
      </c>
      <c r="E228" s="17" t="s">
        <v>33</v>
      </c>
      <c r="F228" s="18" t="s">
        <v>1233</v>
      </c>
      <c r="G228" s="19" t="s">
        <v>1234</v>
      </c>
      <c r="H228" s="20" t="s">
        <v>1235</v>
      </c>
      <c r="I228" s="20" t="s">
        <v>1236</v>
      </c>
      <c r="J228" s="21" t="s">
        <v>1237</v>
      </c>
      <c r="K228" s="22">
        <v>1</v>
      </c>
      <c r="L228" s="77" t="s">
        <v>38</v>
      </c>
      <c r="M228" s="78">
        <v>360</v>
      </c>
      <c r="N228" s="24">
        <f t="shared" si="18"/>
        <v>432</v>
      </c>
      <c r="O228" s="47"/>
      <c r="P228" s="25">
        <f t="shared" si="19"/>
        <v>0</v>
      </c>
      <c r="Q228" s="79"/>
      <c r="R228" s="125" t="s">
        <v>1238</v>
      </c>
      <c r="S228" s="125">
        <v>92</v>
      </c>
      <c r="T228" s="47"/>
      <c r="U228" s="12"/>
      <c r="V228" s="80"/>
      <c r="W228" s="80"/>
      <c r="X228" s="12"/>
      <c r="Y228" s="81"/>
      <c r="Z228" s="82">
        <v>6</v>
      </c>
      <c r="AA228" s="83"/>
      <c r="AB228" s="83"/>
      <c r="AC228" s="33">
        <f t="shared" si="17"/>
        <v>6</v>
      </c>
      <c r="AD228" s="42">
        <f t="shared" si="21"/>
        <v>2160</v>
      </c>
    </row>
    <row r="229" spans="1:30" ht="26.25" customHeight="1">
      <c r="A229" s="14" t="s">
        <v>29</v>
      </c>
      <c r="B229" s="15" t="s">
        <v>30</v>
      </c>
      <c r="C229" s="16" t="s">
        <v>31</v>
      </c>
      <c r="D229" s="16" t="s">
        <v>32</v>
      </c>
      <c r="E229" s="17" t="s">
        <v>33</v>
      </c>
      <c r="F229" s="18" t="s">
        <v>1239</v>
      </c>
      <c r="G229" s="19" t="s">
        <v>1240</v>
      </c>
      <c r="H229" s="20" t="s">
        <v>1241</v>
      </c>
      <c r="I229" s="20" t="s">
        <v>1236</v>
      </c>
      <c r="J229" s="21" t="s">
        <v>1242</v>
      </c>
      <c r="K229" s="22">
        <v>1</v>
      </c>
      <c r="L229" s="77" t="s">
        <v>38</v>
      </c>
      <c r="M229" s="78">
        <v>360</v>
      </c>
      <c r="N229" s="24">
        <f t="shared" si="18"/>
        <v>432</v>
      </c>
      <c r="O229" s="47"/>
      <c r="P229" s="25">
        <f t="shared" si="19"/>
        <v>0</v>
      </c>
      <c r="Q229" s="79"/>
      <c r="R229" s="125" t="s">
        <v>1243</v>
      </c>
      <c r="S229" s="125">
        <v>93</v>
      </c>
      <c r="T229" s="47"/>
      <c r="U229" s="12"/>
      <c r="V229" s="80">
        <v>2</v>
      </c>
      <c r="W229" s="80"/>
      <c r="X229" s="12"/>
      <c r="Y229" s="81"/>
      <c r="Z229" s="82">
        <v>6</v>
      </c>
      <c r="AA229" s="83"/>
      <c r="AB229" s="83"/>
      <c r="AC229" s="33">
        <f t="shared" si="17"/>
        <v>8</v>
      </c>
      <c r="AD229" s="42">
        <f t="shared" si="21"/>
        <v>2880</v>
      </c>
    </row>
    <row r="230" spans="1:30" ht="39.75" customHeight="1">
      <c r="A230" s="14" t="s">
        <v>29</v>
      </c>
      <c r="B230" s="15" t="s">
        <v>30</v>
      </c>
      <c r="C230" s="16" t="s">
        <v>31</v>
      </c>
      <c r="D230" s="16" t="s">
        <v>32</v>
      </c>
      <c r="E230" s="17" t="s">
        <v>33</v>
      </c>
      <c r="F230" s="18" t="s">
        <v>1244</v>
      </c>
      <c r="G230" s="19" t="s">
        <v>1245</v>
      </c>
      <c r="H230" s="20" t="s">
        <v>1246</v>
      </c>
      <c r="I230" s="20" t="s">
        <v>1236</v>
      </c>
      <c r="J230" s="21" t="s">
        <v>1247</v>
      </c>
      <c r="K230" s="22">
        <v>1</v>
      </c>
      <c r="L230" s="77" t="s">
        <v>38</v>
      </c>
      <c r="M230" s="78">
        <v>360</v>
      </c>
      <c r="N230" s="24">
        <f t="shared" si="18"/>
        <v>432</v>
      </c>
      <c r="O230" s="47"/>
      <c r="P230" s="25">
        <f t="shared" si="19"/>
        <v>0</v>
      </c>
      <c r="Q230" s="79"/>
      <c r="R230" s="125" t="s">
        <v>1248</v>
      </c>
      <c r="S230" s="125">
        <v>94</v>
      </c>
      <c r="T230" s="47"/>
      <c r="U230" s="12"/>
      <c r="V230" s="80">
        <v>2</v>
      </c>
      <c r="W230" s="80"/>
      <c r="X230" s="12"/>
      <c r="Y230" s="81"/>
      <c r="Z230" s="82">
        <v>6</v>
      </c>
      <c r="AA230" s="83"/>
      <c r="AB230" s="83"/>
      <c r="AC230" s="33">
        <f t="shared" si="17"/>
        <v>8</v>
      </c>
      <c r="AD230" s="42">
        <f t="shared" si="21"/>
        <v>2880</v>
      </c>
    </row>
    <row r="231" spans="1:30" ht="30.75" customHeight="1">
      <c r="A231" s="14" t="s">
        <v>29</v>
      </c>
      <c r="B231" s="15" t="s">
        <v>30</v>
      </c>
      <c r="C231" s="16" t="s">
        <v>31</v>
      </c>
      <c r="D231" s="16" t="s">
        <v>32</v>
      </c>
      <c r="E231" s="17" t="s">
        <v>33</v>
      </c>
      <c r="F231" s="18" t="s">
        <v>1249</v>
      </c>
      <c r="G231" s="19" t="s">
        <v>1250</v>
      </c>
      <c r="H231" s="20" t="s">
        <v>1251</v>
      </c>
      <c r="I231" s="20" t="s">
        <v>1251</v>
      </c>
      <c r="J231" s="21" t="s">
        <v>1252</v>
      </c>
      <c r="K231" s="22">
        <v>1</v>
      </c>
      <c r="L231" s="77" t="s">
        <v>38</v>
      </c>
      <c r="M231" s="77">
        <v>1587.5</v>
      </c>
      <c r="N231" s="24">
        <f t="shared" si="18"/>
        <v>1905</v>
      </c>
      <c r="O231" s="47"/>
      <c r="P231" s="37">
        <v>0</v>
      </c>
      <c r="Q231" s="79"/>
      <c r="R231" s="125" t="s">
        <v>1253</v>
      </c>
      <c r="S231" s="125">
        <v>95</v>
      </c>
      <c r="T231" s="47"/>
      <c r="U231" s="12"/>
      <c r="V231" s="80"/>
      <c r="W231" s="80"/>
      <c r="X231" s="12">
        <v>1</v>
      </c>
      <c r="Y231" s="81"/>
      <c r="Z231" s="82">
        <v>6</v>
      </c>
      <c r="AA231" s="83"/>
      <c r="AB231" s="83"/>
      <c r="AC231" s="33">
        <f t="shared" si="17"/>
        <v>7</v>
      </c>
      <c r="AD231" s="42">
        <f t="shared" si="21"/>
        <v>11112.5</v>
      </c>
    </row>
    <row r="232" spans="1:30" ht="33" customHeight="1">
      <c r="A232" s="14" t="s">
        <v>29</v>
      </c>
      <c r="B232" s="15" t="s">
        <v>30</v>
      </c>
      <c r="C232" s="16" t="s">
        <v>31</v>
      </c>
      <c r="D232" s="16" t="s">
        <v>32</v>
      </c>
      <c r="E232" s="17" t="s">
        <v>33</v>
      </c>
      <c r="F232" s="18" t="s">
        <v>1254</v>
      </c>
      <c r="G232" s="19" t="s">
        <v>1255</v>
      </c>
      <c r="H232" s="20" t="s">
        <v>1256</v>
      </c>
      <c r="I232" s="20" t="s">
        <v>1257</v>
      </c>
      <c r="J232" s="21" t="s">
        <v>1257</v>
      </c>
      <c r="K232" s="22">
        <v>1</v>
      </c>
      <c r="L232" s="77" t="s">
        <v>38</v>
      </c>
      <c r="M232" s="78">
        <v>600</v>
      </c>
      <c r="N232" s="24">
        <f t="shared" si="18"/>
        <v>720</v>
      </c>
      <c r="O232" s="47"/>
      <c r="P232" s="25">
        <f t="shared" si="19"/>
        <v>0</v>
      </c>
      <c r="Q232" s="79"/>
      <c r="R232" s="125" t="s">
        <v>1258</v>
      </c>
      <c r="S232" s="125">
        <v>96</v>
      </c>
      <c r="T232" s="47"/>
      <c r="U232" s="12"/>
      <c r="V232" s="80"/>
      <c r="W232" s="80"/>
      <c r="X232" s="12"/>
      <c r="Y232" s="81"/>
      <c r="Z232" s="82">
        <v>6</v>
      </c>
      <c r="AA232" s="83"/>
      <c r="AB232" s="83"/>
      <c r="AC232" s="33">
        <f t="shared" si="17"/>
        <v>6</v>
      </c>
      <c r="AD232" s="42">
        <f t="shared" si="21"/>
        <v>3600</v>
      </c>
    </row>
    <row r="233" spans="1:30" ht="29.25" customHeight="1">
      <c r="A233" s="14" t="s">
        <v>29</v>
      </c>
      <c r="B233" s="15" t="s">
        <v>30</v>
      </c>
      <c r="C233" s="16" t="s">
        <v>31</v>
      </c>
      <c r="D233" s="16" t="s">
        <v>32</v>
      </c>
      <c r="E233" s="17" t="s">
        <v>33</v>
      </c>
      <c r="F233" s="18" t="s">
        <v>1259</v>
      </c>
      <c r="G233" s="19" t="s">
        <v>1260</v>
      </c>
      <c r="H233" s="20" t="s">
        <v>1256</v>
      </c>
      <c r="I233" s="20" t="s">
        <v>1261</v>
      </c>
      <c r="J233" s="21" t="s">
        <v>1261</v>
      </c>
      <c r="K233" s="22">
        <v>1</v>
      </c>
      <c r="L233" s="77" t="s">
        <v>38</v>
      </c>
      <c r="M233" s="78">
        <v>600</v>
      </c>
      <c r="N233" s="24">
        <f t="shared" si="18"/>
        <v>720</v>
      </c>
      <c r="O233" s="47"/>
      <c r="P233" s="25">
        <f t="shared" si="19"/>
        <v>0</v>
      </c>
      <c r="Q233" s="79"/>
      <c r="R233" s="123" t="s">
        <v>1262</v>
      </c>
      <c r="S233" s="125">
        <v>97</v>
      </c>
      <c r="T233" s="47"/>
      <c r="U233" s="12"/>
      <c r="V233" s="80"/>
      <c r="W233" s="80"/>
      <c r="X233" s="12"/>
      <c r="Y233" s="81"/>
      <c r="Z233" s="82">
        <v>6</v>
      </c>
      <c r="AA233" s="83"/>
      <c r="AB233" s="83"/>
      <c r="AC233" s="33">
        <f t="shared" si="17"/>
        <v>6</v>
      </c>
      <c r="AD233" s="42">
        <f t="shared" si="21"/>
        <v>3600</v>
      </c>
    </row>
    <row r="234" spans="1:30" ht="20.100000000000001" customHeight="1">
      <c r="A234" s="14" t="s">
        <v>29</v>
      </c>
      <c r="B234" s="15" t="s">
        <v>30</v>
      </c>
      <c r="C234" s="16" t="s">
        <v>31</v>
      </c>
      <c r="D234" s="16" t="s">
        <v>32</v>
      </c>
      <c r="E234" s="17" t="s">
        <v>33</v>
      </c>
      <c r="F234" s="18" t="s">
        <v>1263</v>
      </c>
      <c r="G234" s="19" t="s">
        <v>1264</v>
      </c>
      <c r="H234" s="20" t="s">
        <v>1256</v>
      </c>
      <c r="I234" s="20" t="s">
        <v>1265</v>
      </c>
      <c r="J234" s="21" t="s">
        <v>1265</v>
      </c>
      <c r="K234" s="22">
        <v>1</v>
      </c>
      <c r="L234" s="77" t="s">
        <v>38</v>
      </c>
      <c r="M234" s="78">
        <v>600</v>
      </c>
      <c r="N234" s="24">
        <f t="shared" si="18"/>
        <v>720</v>
      </c>
      <c r="O234" s="47"/>
      <c r="P234" s="25">
        <f t="shared" si="19"/>
        <v>0</v>
      </c>
      <c r="Q234" s="79"/>
      <c r="R234" s="125" t="s">
        <v>1266</v>
      </c>
      <c r="S234" s="125">
        <v>98</v>
      </c>
      <c r="T234" s="47"/>
      <c r="U234" s="12"/>
      <c r="V234" s="80"/>
      <c r="W234" s="80"/>
      <c r="X234" s="12"/>
      <c r="Y234" s="81"/>
      <c r="Z234" s="82">
        <v>6</v>
      </c>
      <c r="AA234" s="83"/>
      <c r="AB234" s="83"/>
      <c r="AC234" s="33">
        <f t="shared" si="17"/>
        <v>6</v>
      </c>
      <c r="AD234" s="42">
        <f t="shared" si="21"/>
        <v>3600</v>
      </c>
    </row>
    <row r="235" spans="1:30" ht="20.100000000000001" customHeight="1">
      <c r="A235" s="14" t="s">
        <v>29</v>
      </c>
      <c r="B235" s="15" t="s">
        <v>30</v>
      </c>
      <c r="C235" s="16" t="s">
        <v>31</v>
      </c>
      <c r="D235" s="16" t="s">
        <v>32</v>
      </c>
      <c r="E235" s="17" t="s">
        <v>33</v>
      </c>
      <c r="F235" s="18" t="s">
        <v>1267</v>
      </c>
      <c r="G235" s="19" t="s">
        <v>1268</v>
      </c>
      <c r="H235" s="20" t="s">
        <v>1269</v>
      </c>
      <c r="I235" s="20" t="s">
        <v>1269</v>
      </c>
      <c r="J235" s="21" t="s">
        <v>1270</v>
      </c>
      <c r="K235" s="22">
        <v>1</v>
      </c>
      <c r="L235" s="77" t="s">
        <v>38</v>
      </c>
      <c r="M235" s="24">
        <v>600</v>
      </c>
      <c r="N235" s="24">
        <f t="shared" si="18"/>
        <v>720</v>
      </c>
      <c r="O235" s="47"/>
      <c r="P235" s="25">
        <f t="shared" si="19"/>
        <v>0</v>
      </c>
      <c r="Q235" s="79"/>
      <c r="R235" s="114" t="s">
        <v>1271</v>
      </c>
      <c r="S235" s="125">
        <v>99</v>
      </c>
      <c r="T235" s="47"/>
      <c r="U235" s="12"/>
      <c r="V235" s="80"/>
      <c r="W235" s="80"/>
      <c r="X235" s="12"/>
      <c r="Y235" s="104">
        <v>2</v>
      </c>
      <c r="Z235" s="82">
        <v>6</v>
      </c>
      <c r="AA235" s="83"/>
      <c r="AB235" s="83"/>
      <c r="AC235" s="33">
        <f t="shared" si="17"/>
        <v>8</v>
      </c>
      <c r="AD235" s="42">
        <f t="shared" si="21"/>
        <v>4800</v>
      </c>
    </row>
    <row r="236" spans="1:30" ht="20.100000000000001" customHeight="1">
      <c r="A236" s="14" t="s">
        <v>29</v>
      </c>
      <c r="B236" s="15" t="s">
        <v>30</v>
      </c>
      <c r="C236" s="16" t="s">
        <v>31</v>
      </c>
      <c r="D236" s="16" t="s">
        <v>32</v>
      </c>
      <c r="E236" s="17" t="s">
        <v>33</v>
      </c>
      <c r="F236" s="18" t="s">
        <v>1272</v>
      </c>
      <c r="G236" s="19" t="s">
        <v>1273</v>
      </c>
      <c r="H236" s="20" t="s">
        <v>1274</v>
      </c>
      <c r="I236" s="20" t="s">
        <v>1275</v>
      </c>
      <c r="J236" s="21" t="s">
        <v>1275</v>
      </c>
      <c r="K236" s="22">
        <v>1</v>
      </c>
      <c r="L236" s="77" t="s">
        <v>38</v>
      </c>
      <c r="M236" s="78">
        <v>400</v>
      </c>
      <c r="N236" s="24">
        <f t="shared" si="18"/>
        <v>480</v>
      </c>
      <c r="O236" s="47"/>
      <c r="P236" s="37">
        <v>0</v>
      </c>
      <c r="Q236" s="79"/>
      <c r="R236" s="119" t="s">
        <v>1276</v>
      </c>
      <c r="S236" s="125">
        <v>100</v>
      </c>
      <c r="T236" s="47"/>
      <c r="U236" s="12"/>
      <c r="V236" s="80"/>
      <c r="W236" s="80"/>
      <c r="X236" s="12"/>
      <c r="Y236" s="104">
        <v>1</v>
      </c>
      <c r="Z236" s="82">
        <v>6</v>
      </c>
      <c r="AA236" s="83"/>
      <c r="AB236" s="83"/>
      <c r="AC236" s="33">
        <f t="shared" si="17"/>
        <v>7</v>
      </c>
      <c r="AD236" s="42">
        <f t="shared" si="21"/>
        <v>2800</v>
      </c>
    </row>
    <row r="237" spans="1:30" ht="20.100000000000001" customHeight="1">
      <c r="A237" s="14" t="s">
        <v>29</v>
      </c>
      <c r="B237" s="15" t="s">
        <v>30</v>
      </c>
      <c r="C237" s="16" t="s">
        <v>31</v>
      </c>
      <c r="D237" s="16" t="s">
        <v>32</v>
      </c>
      <c r="E237" s="17" t="s">
        <v>33</v>
      </c>
      <c r="F237" s="18" t="s">
        <v>1277</v>
      </c>
      <c r="G237" s="19" t="s">
        <v>1278</v>
      </c>
      <c r="H237" s="20" t="s">
        <v>1274</v>
      </c>
      <c r="I237" s="20" t="s">
        <v>1279</v>
      </c>
      <c r="J237" s="21" t="s">
        <v>1279</v>
      </c>
      <c r="K237" s="22">
        <v>1</v>
      </c>
      <c r="L237" s="77" t="s">
        <v>38</v>
      </c>
      <c r="M237" s="78">
        <v>400</v>
      </c>
      <c r="N237" s="24">
        <f t="shared" si="18"/>
        <v>480</v>
      </c>
      <c r="O237" s="47"/>
      <c r="P237" s="25">
        <f t="shared" si="19"/>
        <v>0</v>
      </c>
      <c r="Q237" s="79"/>
      <c r="R237" s="119" t="s">
        <v>1280</v>
      </c>
      <c r="S237" s="125">
        <v>101</v>
      </c>
      <c r="T237" s="47"/>
      <c r="U237" s="12"/>
      <c r="V237" s="80"/>
      <c r="W237" s="80"/>
      <c r="X237" s="12"/>
      <c r="Y237" s="104">
        <v>1</v>
      </c>
      <c r="Z237" s="82">
        <v>6</v>
      </c>
      <c r="AA237" s="83"/>
      <c r="AB237" s="83"/>
      <c r="AC237" s="33">
        <f t="shared" si="17"/>
        <v>7</v>
      </c>
      <c r="AD237" s="42">
        <f t="shared" si="21"/>
        <v>2800</v>
      </c>
    </row>
    <row r="238" spans="1:30" ht="20.100000000000001" customHeight="1">
      <c r="A238" s="14" t="s">
        <v>29</v>
      </c>
      <c r="B238" s="15" t="s">
        <v>30</v>
      </c>
      <c r="C238" s="16" t="s">
        <v>31</v>
      </c>
      <c r="D238" s="16" t="s">
        <v>32</v>
      </c>
      <c r="E238" s="17" t="s">
        <v>33</v>
      </c>
      <c r="F238" s="18" t="s">
        <v>1281</v>
      </c>
      <c r="G238" s="19" t="s">
        <v>1282</v>
      </c>
      <c r="H238" s="20" t="s">
        <v>1274</v>
      </c>
      <c r="I238" s="20" t="s">
        <v>1279</v>
      </c>
      <c r="J238" s="21" t="s">
        <v>1279</v>
      </c>
      <c r="K238" s="22">
        <v>1</v>
      </c>
      <c r="L238" s="77" t="s">
        <v>38</v>
      </c>
      <c r="M238" s="78">
        <v>400</v>
      </c>
      <c r="N238" s="24">
        <f t="shared" si="18"/>
        <v>480</v>
      </c>
      <c r="O238" s="47"/>
      <c r="P238" s="25">
        <f t="shared" si="19"/>
        <v>0</v>
      </c>
      <c r="Q238" s="79"/>
      <c r="R238" s="119" t="s">
        <v>1283</v>
      </c>
      <c r="S238" s="125">
        <v>102</v>
      </c>
      <c r="T238" s="47"/>
      <c r="U238" s="12"/>
      <c r="V238" s="80"/>
      <c r="W238" s="80"/>
      <c r="X238" s="12"/>
      <c r="Y238" s="104">
        <v>1</v>
      </c>
      <c r="Z238" s="82">
        <v>6</v>
      </c>
      <c r="AA238" s="83"/>
      <c r="AB238" s="83"/>
      <c r="AC238" s="33">
        <f t="shared" si="17"/>
        <v>7</v>
      </c>
      <c r="AD238" s="42">
        <f t="shared" si="21"/>
        <v>2800</v>
      </c>
    </row>
    <row r="239" spans="1:30" ht="20.100000000000001" customHeight="1">
      <c r="A239" s="14" t="s">
        <v>29</v>
      </c>
      <c r="B239" s="15" t="s">
        <v>30</v>
      </c>
      <c r="C239" s="16" t="s">
        <v>31</v>
      </c>
      <c r="D239" s="16" t="s">
        <v>32</v>
      </c>
      <c r="E239" s="17" t="s">
        <v>33</v>
      </c>
      <c r="F239" s="18" t="s">
        <v>1284</v>
      </c>
      <c r="G239" s="19" t="s">
        <v>1285</v>
      </c>
      <c r="H239" s="20" t="s">
        <v>1286</v>
      </c>
      <c r="I239" s="124" t="s">
        <v>1287</v>
      </c>
      <c r="J239" s="21" t="s">
        <v>1287</v>
      </c>
      <c r="K239" s="22">
        <v>1</v>
      </c>
      <c r="L239" s="77" t="s">
        <v>38</v>
      </c>
      <c r="M239" s="78">
        <v>580</v>
      </c>
      <c r="N239" s="24">
        <f t="shared" si="18"/>
        <v>696</v>
      </c>
      <c r="O239" s="47"/>
      <c r="P239" s="25">
        <f t="shared" si="19"/>
        <v>0</v>
      </c>
      <c r="Q239" s="79"/>
      <c r="R239" s="119" t="s">
        <v>1288</v>
      </c>
      <c r="S239" s="125">
        <v>103</v>
      </c>
      <c r="T239" s="47"/>
      <c r="U239" s="12"/>
      <c r="V239" s="80"/>
      <c r="W239" s="80"/>
      <c r="X239" s="12"/>
      <c r="Y239" s="104">
        <v>1</v>
      </c>
      <c r="Z239" s="82">
        <v>10</v>
      </c>
      <c r="AA239" s="83"/>
      <c r="AB239" s="83"/>
      <c r="AC239" s="33">
        <f t="shared" si="17"/>
        <v>11</v>
      </c>
      <c r="AD239" s="42">
        <f t="shared" si="21"/>
        <v>6380</v>
      </c>
    </row>
    <row r="240" spans="1:30" ht="20.100000000000001" customHeight="1">
      <c r="A240" s="14" t="s">
        <v>29</v>
      </c>
      <c r="B240" s="15" t="s">
        <v>30</v>
      </c>
      <c r="C240" s="16" t="s">
        <v>31</v>
      </c>
      <c r="D240" s="16" t="s">
        <v>32</v>
      </c>
      <c r="E240" s="17" t="s">
        <v>33</v>
      </c>
      <c r="F240" s="18" t="s">
        <v>1289</v>
      </c>
      <c r="G240" s="19" t="s">
        <v>1290</v>
      </c>
      <c r="H240" s="20" t="s">
        <v>1286</v>
      </c>
      <c r="I240" s="124" t="s">
        <v>1291</v>
      </c>
      <c r="J240" s="21" t="s">
        <v>1291</v>
      </c>
      <c r="K240" s="22">
        <v>1</v>
      </c>
      <c r="L240" s="77" t="s">
        <v>38</v>
      </c>
      <c r="M240" s="78">
        <v>580</v>
      </c>
      <c r="N240" s="24">
        <f t="shared" si="18"/>
        <v>696</v>
      </c>
      <c r="O240" s="47"/>
      <c r="P240" s="25">
        <f t="shared" si="19"/>
        <v>0</v>
      </c>
      <c r="Q240" s="79"/>
      <c r="R240" s="119" t="s">
        <v>1292</v>
      </c>
      <c r="S240" s="125">
        <v>104</v>
      </c>
      <c r="T240" s="47"/>
      <c r="U240" s="12"/>
      <c r="V240" s="80"/>
      <c r="W240" s="80"/>
      <c r="X240" s="12"/>
      <c r="Y240" s="81"/>
      <c r="Z240" s="82">
        <v>10</v>
      </c>
      <c r="AA240" s="83"/>
      <c r="AB240" s="83"/>
      <c r="AC240" s="33">
        <f t="shared" si="17"/>
        <v>10</v>
      </c>
      <c r="AD240" s="42">
        <f t="shared" si="21"/>
        <v>5800</v>
      </c>
    </row>
    <row r="241" spans="1:30" ht="48" customHeight="1">
      <c r="A241" s="14" t="s">
        <v>29</v>
      </c>
      <c r="B241" s="15" t="s">
        <v>30</v>
      </c>
      <c r="C241" s="16" t="s">
        <v>31</v>
      </c>
      <c r="D241" s="16" t="s">
        <v>32</v>
      </c>
      <c r="E241" s="17" t="s">
        <v>33</v>
      </c>
      <c r="F241" s="18" t="s">
        <v>1293</v>
      </c>
      <c r="G241" s="19" t="s">
        <v>1294</v>
      </c>
      <c r="H241" s="20" t="s">
        <v>1295</v>
      </c>
      <c r="I241" s="20" t="s">
        <v>1295</v>
      </c>
      <c r="J241" s="21" t="s">
        <v>1296</v>
      </c>
      <c r="K241" s="22">
        <v>1</v>
      </c>
      <c r="L241" s="77" t="s">
        <v>38</v>
      </c>
      <c r="M241" s="77">
        <v>170</v>
      </c>
      <c r="N241" s="24">
        <f t="shared" si="18"/>
        <v>204</v>
      </c>
      <c r="O241" s="47"/>
      <c r="P241" s="25">
        <f t="shared" si="19"/>
        <v>0</v>
      </c>
      <c r="Q241" s="79"/>
      <c r="R241" s="126" t="s">
        <v>1297</v>
      </c>
      <c r="S241" s="126" t="s">
        <v>1298</v>
      </c>
      <c r="T241" s="47"/>
      <c r="U241" s="12"/>
      <c r="V241" s="80"/>
      <c r="W241" s="80"/>
      <c r="X241" s="12"/>
      <c r="Y241" s="81">
        <v>2</v>
      </c>
      <c r="Z241" s="82">
        <v>10</v>
      </c>
      <c r="AA241" s="83"/>
      <c r="AB241" s="83"/>
      <c r="AC241" s="33">
        <f t="shared" si="17"/>
        <v>12</v>
      </c>
      <c r="AD241" s="42">
        <f t="shared" si="21"/>
        <v>2040</v>
      </c>
    </row>
    <row r="242" spans="1:30" ht="69" customHeight="1">
      <c r="A242" s="14" t="s">
        <v>29</v>
      </c>
      <c r="B242" s="15" t="s">
        <v>30</v>
      </c>
      <c r="C242" s="16" t="s">
        <v>31</v>
      </c>
      <c r="D242" s="16" t="s">
        <v>32</v>
      </c>
      <c r="E242" s="17" t="s">
        <v>33</v>
      </c>
      <c r="F242" s="18" t="s">
        <v>1299</v>
      </c>
      <c r="G242" s="19" t="s">
        <v>1300</v>
      </c>
      <c r="H242" s="20" t="s">
        <v>1301</v>
      </c>
      <c r="I242" s="20" t="s">
        <v>1301</v>
      </c>
      <c r="J242" s="21" t="s">
        <v>1302</v>
      </c>
      <c r="K242" s="22">
        <v>1</v>
      </c>
      <c r="L242" s="77" t="s">
        <v>38</v>
      </c>
      <c r="M242" s="77">
        <v>210</v>
      </c>
      <c r="N242" s="24">
        <f t="shared" si="18"/>
        <v>252</v>
      </c>
      <c r="O242" s="47"/>
      <c r="P242" s="25">
        <f t="shared" si="19"/>
        <v>0</v>
      </c>
      <c r="Q242" s="79"/>
      <c r="R242" s="127" t="s">
        <v>1303</v>
      </c>
      <c r="S242" s="126" t="s">
        <v>1304</v>
      </c>
      <c r="T242" s="47"/>
      <c r="U242" s="12"/>
      <c r="V242" s="80"/>
      <c r="W242" s="80"/>
      <c r="X242" s="12"/>
      <c r="Y242" s="81">
        <v>2</v>
      </c>
      <c r="Z242" s="82">
        <v>10</v>
      </c>
      <c r="AA242" s="83"/>
      <c r="AB242" s="83"/>
      <c r="AC242" s="33">
        <f t="shared" si="17"/>
        <v>12</v>
      </c>
      <c r="AD242" s="42">
        <f t="shared" si="21"/>
        <v>2520</v>
      </c>
    </row>
    <row r="243" spans="1:30" ht="41.25" customHeight="1">
      <c r="A243" s="14" t="s">
        <v>29</v>
      </c>
      <c r="B243" s="15" t="s">
        <v>30</v>
      </c>
      <c r="C243" s="16" t="s">
        <v>31</v>
      </c>
      <c r="D243" s="16" t="s">
        <v>32</v>
      </c>
      <c r="E243" s="17" t="s">
        <v>33</v>
      </c>
      <c r="F243" s="18" t="s">
        <v>1305</v>
      </c>
      <c r="G243" s="19" t="s">
        <v>1306</v>
      </c>
      <c r="H243" s="20" t="s">
        <v>1307</v>
      </c>
      <c r="I243" s="20" t="s">
        <v>1307</v>
      </c>
      <c r="J243" s="21" t="s">
        <v>1308</v>
      </c>
      <c r="K243" s="22">
        <v>1</v>
      </c>
      <c r="L243" s="77" t="s">
        <v>38</v>
      </c>
      <c r="M243" s="77">
        <v>360</v>
      </c>
      <c r="N243" s="24">
        <f t="shared" si="18"/>
        <v>432</v>
      </c>
      <c r="O243" s="47"/>
      <c r="P243" s="37">
        <v>0</v>
      </c>
      <c r="Q243" s="79"/>
      <c r="R243" s="127" t="s">
        <v>1309</v>
      </c>
      <c r="S243" s="126" t="s">
        <v>1310</v>
      </c>
      <c r="T243" s="47"/>
      <c r="U243" s="12"/>
      <c r="V243" s="80"/>
      <c r="W243" s="80"/>
      <c r="X243" s="12"/>
      <c r="Y243" s="81"/>
      <c r="Z243" s="82">
        <v>10</v>
      </c>
      <c r="AA243" s="83"/>
      <c r="AB243" s="83"/>
      <c r="AC243" s="33">
        <f t="shared" si="17"/>
        <v>10</v>
      </c>
      <c r="AD243" s="42">
        <f t="shared" si="21"/>
        <v>3600</v>
      </c>
    </row>
    <row r="244" spans="1:30" ht="33.75" customHeight="1">
      <c r="A244" s="14" t="s">
        <v>29</v>
      </c>
      <c r="B244" s="15" t="s">
        <v>30</v>
      </c>
      <c r="C244" s="16" t="s">
        <v>31</v>
      </c>
      <c r="D244" s="16" t="s">
        <v>32</v>
      </c>
      <c r="E244" s="17" t="s">
        <v>33</v>
      </c>
      <c r="F244" s="18" t="s">
        <v>1311</v>
      </c>
      <c r="G244" s="19" t="s">
        <v>1312</v>
      </c>
      <c r="H244" s="20" t="s">
        <v>1313</v>
      </c>
      <c r="I244" s="20" t="s">
        <v>1313</v>
      </c>
      <c r="J244" s="21" t="s">
        <v>1314</v>
      </c>
      <c r="K244" s="22">
        <v>1</v>
      </c>
      <c r="L244" s="77" t="s">
        <v>38</v>
      </c>
      <c r="M244" s="77">
        <v>260</v>
      </c>
      <c r="N244" s="24">
        <f t="shared" si="18"/>
        <v>312</v>
      </c>
      <c r="O244" s="47"/>
      <c r="P244" s="25">
        <f t="shared" si="19"/>
        <v>0</v>
      </c>
      <c r="Q244" s="79"/>
      <c r="R244" s="127" t="s">
        <v>1315</v>
      </c>
      <c r="S244" s="126" t="s">
        <v>1316</v>
      </c>
      <c r="T244" s="47"/>
      <c r="U244" s="12"/>
      <c r="V244" s="80"/>
      <c r="W244" s="80"/>
      <c r="X244" s="12"/>
      <c r="Y244" s="81"/>
      <c r="Z244" s="82">
        <v>10</v>
      </c>
      <c r="AA244" s="83"/>
      <c r="AB244" s="83"/>
      <c r="AC244" s="33">
        <f t="shared" si="17"/>
        <v>10</v>
      </c>
      <c r="AD244" s="42">
        <f t="shared" si="21"/>
        <v>2600</v>
      </c>
    </row>
    <row r="245" spans="1:30" ht="41.25" customHeight="1">
      <c r="A245" s="14" t="s">
        <v>29</v>
      </c>
      <c r="B245" s="15" t="s">
        <v>30</v>
      </c>
      <c r="C245" s="16" t="s">
        <v>31</v>
      </c>
      <c r="D245" s="16" t="s">
        <v>32</v>
      </c>
      <c r="E245" s="17" t="s">
        <v>33</v>
      </c>
      <c r="F245" s="18" t="s">
        <v>1317</v>
      </c>
      <c r="G245" s="19" t="s">
        <v>1318</v>
      </c>
      <c r="H245" s="20" t="s">
        <v>1319</v>
      </c>
      <c r="I245" s="20" t="s">
        <v>1319</v>
      </c>
      <c r="J245" s="21" t="s">
        <v>1320</v>
      </c>
      <c r="K245" s="22">
        <v>1</v>
      </c>
      <c r="L245" s="77" t="s">
        <v>38</v>
      </c>
      <c r="M245" s="77">
        <v>250</v>
      </c>
      <c r="N245" s="24">
        <f t="shared" si="18"/>
        <v>300</v>
      </c>
      <c r="O245" s="47"/>
      <c r="P245" s="25">
        <f t="shared" si="19"/>
        <v>0</v>
      </c>
      <c r="Q245" s="79"/>
      <c r="R245" s="127" t="s">
        <v>1321</v>
      </c>
      <c r="S245" s="126" t="s">
        <v>1322</v>
      </c>
      <c r="T245" s="47"/>
      <c r="U245" s="12"/>
      <c r="V245" s="80"/>
      <c r="W245" s="80"/>
      <c r="X245" s="12"/>
      <c r="Y245" s="81"/>
      <c r="Z245" s="82">
        <v>10</v>
      </c>
      <c r="AA245" s="83"/>
      <c r="AB245" s="83"/>
      <c r="AC245" s="33">
        <f t="shared" si="17"/>
        <v>10</v>
      </c>
      <c r="AD245" s="42">
        <f t="shared" si="21"/>
        <v>2500</v>
      </c>
    </row>
    <row r="246" spans="1:30" ht="20.100000000000001" hidden="1" customHeight="1">
      <c r="A246" s="54" t="s">
        <v>29</v>
      </c>
      <c r="B246" s="55" t="s">
        <v>30</v>
      </c>
      <c r="C246" s="16" t="s">
        <v>31</v>
      </c>
      <c r="D246" s="16" t="s">
        <v>32</v>
      </c>
      <c r="E246" s="56" t="s">
        <v>33</v>
      </c>
      <c r="F246" s="57" t="s">
        <v>1323</v>
      </c>
      <c r="G246" s="58" t="s">
        <v>1324</v>
      </c>
      <c r="H246" s="59" t="s">
        <v>1325</v>
      </c>
      <c r="I246" s="59" t="s">
        <v>1325</v>
      </c>
      <c r="J246" s="117" t="s">
        <v>1326</v>
      </c>
      <c r="K246" s="61">
        <v>1</v>
      </c>
      <c r="L246" s="77" t="s">
        <v>38</v>
      </c>
      <c r="M246" s="77">
        <v>550</v>
      </c>
      <c r="N246" s="24">
        <f t="shared" si="18"/>
        <v>660</v>
      </c>
      <c r="O246" s="47"/>
      <c r="P246" s="25">
        <f t="shared" si="19"/>
        <v>0</v>
      </c>
      <c r="Q246" s="12"/>
      <c r="R246" s="128" t="s">
        <v>1327</v>
      </c>
      <c r="S246" s="126" t="s">
        <v>1328</v>
      </c>
      <c r="T246" s="47"/>
      <c r="U246" s="12"/>
      <c r="V246" s="80"/>
      <c r="W246" s="80"/>
      <c r="X246" s="12"/>
      <c r="Y246" s="81"/>
      <c r="Z246" s="82"/>
      <c r="AA246" s="83"/>
      <c r="AB246" s="83"/>
      <c r="AC246" s="33">
        <f t="shared" si="17"/>
        <v>0</v>
      </c>
      <c r="AD246" s="12"/>
    </row>
    <row r="247" spans="1:30" ht="45.75" customHeight="1">
      <c r="A247" s="14" t="s">
        <v>29</v>
      </c>
      <c r="B247" s="15" t="s">
        <v>30</v>
      </c>
      <c r="C247" s="16" t="s">
        <v>31</v>
      </c>
      <c r="D247" s="16" t="s">
        <v>32</v>
      </c>
      <c r="E247" s="17" t="s">
        <v>33</v>
      </c>
      <c r="F247" s="18" t="s">
        <v>1329</v>
      </c>
      <c r="G247" s="19" t="s">
        <v>1330</v>
      </c>
      <c r="H247" s="20" t="s">
        <v>1331</v>
      </c>
      <c r="I247" s="20" t="s">
        <v>1331</v>
      </c>
      <c r="J247" s="21" t="s">
        <v>1332</v>
      </c>
      <c r="K247" s="22">
        <v>1</v>
      </c>
      <c r="L247" s="77" t="s">
        <v>38</v>
      </c>
      <c r="M247" s="77">
        <v>300</v>
      </c>
      <c r="N247" s="24">
        <f t="shared" si="18"/>
        <v>360</v>
      </c>
      <c r="O247" s="47"/>
      <c r="P247" s="25">
        <f t="shared" si="19"/>
        <v>0</v>
      </c>
      <c r="Q247" s="79"/>
      <c r="R247" s="127" t="s">
        <v>1333</v>
      </c>
      <c r="S247" s="126" t="s">
        <v>1334</v>
      </c>
      <c r="T247" s="47"/>
      <c r="U247" s="12"/>
      <c r="V247" s="80"/>
      <c r="W247" s="80"/>
      <c r="X247" s="12"/>
      <c r="Y247" s="81"/>
      <c r="Z247" s="82">
        <v>200</v>
      </c>
      <c r="AA247" s="83"/>
      <c r="AB247" s="83"/>
      <c r="AC247" s="33">
        <f t="shared" si="17"/>
        <v>200</v>
      </c>
      <c r="AD247" s="42">
        <f t="shared" ref="AD247:AD254" si="22">M247*AC247</f>
        <v>60000</v>
      </c>
    </row>
    <row r="248" spans="1:30" ht="57.75" customHeight="1">
      <c r="A248" s="14" t="s">
        <v>29</v>
      </c>
      <c r="B248" s="15" t="s">
        <v>30</v>
      </c>
      <c r="C248" s="16" t="s">
        <v>31</v>
      </c>
      <c r="D248" s="16" t="s">
        <v>32</v>
      </c>
      <c r="E248" s="17" t="s">
        <v>33</v>
      </c>
      <c r="F248" s="18" t="s">
        <v>1335</v>
      </c>
      <c r="G248" s="19" t="s">
        <v>1336</v>
      </c>
      <c r="H248" s="110" t="s">
        <v>1337</v>
      </c>
      <c r="I248" s="20" t="s">
        <v>1338</v>
      </c>
      <c r="J248" s="21" t="s">
        <v>1339</v>
      </c>
      <c r="K248" s="22">
        <v>1</v>
      </c>
      <c r="L248" s="77" t="s">
        <v>38</v>
      </c>
      <c r="M248" s="77">
        <v>495</v>
      </c>
      <c r="N248" s="24">
        <f t="shared" si="18"/>
        <v>594</v>
      </c>
      <c r="O248" s="47"/>
      <c r="P248" s="37">
        <v>0</v>
      </c>
      <c r="Q248" s="79"/>
      <c r="R248" s="129" t="s">
        <v>1340</v>
      </c>
      <c r="S248" s="126" t="s">
        <v>1341</v>
      </c>
      <c r="T248" s="47"/>
      <c r="U248" s="12"/>
      <c r="V248" s="80"/>
      <c r="W248" s="80"/>
      <c r="X248" s="12"/>
      <c r="Y248" s="81"/>
      <c r="Z248" s="82">
        <v>50</v>
      </c>
      <c r="AA248" s="83"/>
      <c r="AB248" s="83"/>
      <c r="AC248" s="33">
        <f t="shared" si="17"/>
        <v>50</v>
      </c>
      <c r="AD248" s="42">
        <f t="shared" si="22"/>
        <v>24750</v>
      </c>
    </row>
    <row r="249" spans="1:30" ht="60.75" customHeight="1">
      <c r="A249" s="14" t="s">
        <v>29</v>
      </c>
      <c r="B249" s="15" t="s">
        <v>30</v>
      </c>
      <c r="C249" s="16" t="s">
        <v>31</v>
      </c>
      <c r="D249" s="16" t="s">
        <v>32</v>
      </c>
      <c r="E249" s="17" t="s">
        <v>33</v>
      </c>
      <c r="F249" s="18" t="s">
        <v>1342</v>
      </c>
      <c r="G249" s="19" t="s">
        <v>1343</v>
      </c>
      <c r="H249" s="110" t="s">
        <v>1337</v>
      </c>
      <c r="I249" s="20" t="s">
        <v>1344</v>
      </c>
      <c r="J249" s="21" t="s">
        <v>1345</v>
      </c>
      <c r="K249" s="22">
        <v>1</v>
      </c>
      <c r="L249" s="77" t="s">
        <v>38</v>
      </c>
      <c r="M249" s="77">
        <v>495</v>
      </c>
      <c r="N249" s="24">
        <f t="shared" si="18"/>
        <v>594</v>
      </c>
      <c r="O249" s="47"/>
      <c r="P249" s="25">
        <f t="shared" si="19"/>
        <v>0</v>
      </c>
      <c r="Q249" s="79"/>
      <c r="R249" s="129" t="s">
        <v>1346</v>
      </c>
      <c r="S249" s="126" t="s">
        <v>1347</v>
      </c>
      <c r="T249" s="47"/>
      <c r="U249" s="12"/>
      <c r="V249" s="80"/>
      <c r="W249" s="80"/>
      <c r="X249" s="12">
        <v>6</v>
      </c>
      <c r="Y249" s="81"/>
      <c r="Z249" s="82">
        <v>50</v>
      </c>
      <c r="AA249" s="83"/>
      <c r="AB249" s="83"/>
      <c r="AC249" s="33">
        <f t="shared" si="17"/>
        <v>56</v>
      </c>
      <c r="AD249" s="42">
        <f t="shared" si="22"/>
        <v>27720</v>
      </c>
    </row>
    <row r="250" spans="1:30" ht="39" customHeight="1">
      <c r="A250" s="14" t="s">
        <v>29</v>
      </c>
      <c r="B250" s="15" t="s">
        <v>30</v>
      </c>
      <c r="C250" s="16" t="s">
        <v>31</v>
      </c>
      <c r="D250" s="16" t="s">
        <v>32</v>
      </c>
      <c r="E250" s="17" t="s">
        <v>33</v>
      </c>
      <c r="F250" s="18" t="s">
        <v>1348</v>
      </c>
      <c r="G250" s="19" t="s">
        <v>1349</v>
      </c>
      <c r="H250" s="110" t="s">
        <v>1350</v>
      </c>
      <c r="I250" s="20" t="s">
        <v>1351</v>
      </c>
      <c r="J250" s="21" t="s">
        <v>1352</v>
      </c>
      <c r="K250" s="22">
        <v>1</v>
      </c>
      <c r="L250" s="77" t="s">
        <v>38</v>
      </c>
      <c r="M250" s="77">
        <v>4000</v>
      </c>
      <c r="N250" s="24">
        <f t="shared" si="18"/>
        <v>4800</v>
      </c>
      <c r="O250" s="47"/>
      <c r="P250" s="25">
        <f t="shared" si="19"/>
        <v>0</v>
      </c>
      <c r="Q250" s="79"/>
      <c r="R250" s="114" t="s">
        <v>1353</v>
      </c>
      <c r="S250" s="114" t="s">
        <v>1354</v>
      </c>
      <c r="T250" s="47"/>
      <c r="U250" s="12"/>
      <c r="V250" s="80"/>
      <c r="W250" s="80"/>
      <c r="X250" s="12"/>
      <c r="Y250" s="81"/>
      <c r="Z250" s="82">
        <v>20</v>
      </c>
      <c r="AA250" s="83"/>
      <c r="AB250" s="83"/>
      <c r="AC250" s="33">
        <f t="shared" si="17"/>
        <v>20</v>
      </c>
      <c r="AD250" s="42">
        <f t="shared" si="22"/>
        <v>80000</v>
      </c>
    </row>
    <row r="251" spans="1:30" ht="31.5" customHeight="1">
      <c r="A251" s="14" t="s">
        <v>29</v>
      </c>
      <c r="B251" s="15" t="s">
        <v>30</v>
      </c>
      <c r="C251" s="16" t="s">
        <v>31</v>
      </c>
      <c r="D251" s="16" t="s">
        <v>32</v>
      </c>
      <c r="E251" s="17" t="s">
        <v>33</v>
      </c>
      <c r="F251" s="18" t="s">
        <v>1355</v>
      </c>
      <c r="G251" s="19" t="s">
        <v>1356</v>
      </c>
      <c r="H251" s="110" t="s">
        <v>1350</v>
      </c>
      <c r="I251" s="20" t="s">
        <v>1357</v>
      </c>
      <c r="J251" s="21" t="s">
        <v>1358</v>
      </c>
      <c r="K251" s="22">
        <v>1</v>
      </c>
      <c r="L251" s="77" t="s">
        <v>38</v>
      </c>
      <c r="M251" s="77">
        <v>300</v>
      </c>
      <c r="N251" s="24">
        <f t="shared" si="18"/>
        <v>360</v>
      </c>
      <c r="O251" s="47"/>
      <c r="P251" s="25">
        <f t="shared" si="19"/>
        <v>0</v>
      </c>
      <c r="Q251" s="79"/>
      <c r="R251" s="127" t="s">
        <v>1359</v>
      </c>
      <c r="S251" s="114" t="s">
        <v>1360</v>
      </c>
      <c r="T251" s="47"/>
      <c r="U251" s="12"/>
      <c r="V251" s="80"/>
      <c r="W251" s="80"/>
      <c r="X251" s="12"/>
      <c r="Y251" s="81"/>
      <c r="Z251" s="82">
        <v>120</v>
      </c>
      <c r="AA251" s="83"/>
      <c r="AB251" s="83"/>
      <c r="AC251" s="33">
        <f t="shared" si="17"/>
        <v>120</v>
      </c>
      <c r="AD251" s="42">
        <f t="shared" si="22"/>
        <v>36000</v>
      </c>
    </row>
    <row r="252" spans="1:30" ht="33.75" customHeight="1">
      <c r="A252" s="14" t="s">
        <v>29</v>
      </c>
      <c r="B252" s="15" t="s">
        <v>30</v>
      </c>
      <c r="C252" s="16" t="s">
        <v>31</v>
      </c>
      <c r="D252" s="16" t="s">
        <v>32</v>
      </c>
      <c r="E252" s="17" t="s">
        <v>33</v>
      </c>
      <c r="F252" s="18" t="s">
        <v>1361</v>
      </c>
      <c r="G252" s="19" t="s">
        <v>1362</v>
      </c>
      <c r="H252" s="110" t="s">
        <v>1350</v>
      </c>
      <c r="I252" s="20" t="s">
        <v>1363</v>
      </c>
      <c r="J252" s="21" t="s">
        <v>1364</v>
      </c>
      <c r="K252" s="22">
        <v>1</v>
      </c>
      <c r="L252" s="77" t="s">
        <v>38</v>
      </c>
      <c r="M252" s="77">
        <v>300</v>
      </c>
      <c r="N252" s="24">
        <f t="shared" si="18"/>
        <v>360</v>
      </c>
      <c r="O252" s="47"/>
      <c r="P252" s="25">
        <f t="shared" si="19"/>
        <v>0</v>
      </c>
      <c r="Q252" s="79"/>
      <c r="R252" s="127" t="s">
        <v>1365</v>
      </c>
      <c r="S252" s="114" t="s">
        <v>1366</v>
      </c>
      <c r="T252" s="47"/>
      <c r="U252" s="12"/>
      <c r="V252" s="80"/>
      <c r="W252" s="80"/>
      <c r="X252" s="12"/>
      <c r="Y252" s="81"/>
      <c r="Z252" s="82">
        <v>20</v>
      </c>
      <c r="AA252" s="83"/>
      <c r="AB252" s="83"/>
      <c r="AC252" s="33">
        <f t="shared" si="17"/>
        <v>20</v>
      </c>
      <c r="AD252" s="42">
        <f t="shared" si="22"/>
        <v>6000</v>
      </c>
    </row>
    <row r="253" spans="1:30" ht="54" customHeight="1">
      <c r="A253" s="14" t="s">
        <v>29</v>
      </c>
      <c r="B253" s="15" t="s">
        <v>30</v>
      </c>
      <c r="C253" s="16" t="s">
        <v>31</v>
      </c>
      <c r="D253" s="16" t="s">
        <v>32</v>
      </c>
      <c r="E253" s="17" t="s">
        <v>33</v>
      </c>
      <c r="F253" s="18" t="s">
        <v>1367</v>
      </c>
      <c r="G253" s="19" t="s">
        <v>1368</v>
      </c>
      <c r="H253" s="110" t="s">
        <v>1369</v>
      </c>
      <c r="I253" s="20" t="s">
        <v>1370</v>
      </c>
      <c r="J253" s="21" t="s">
        <v>1371</v>
      </c>
      <c r="K253" s="22">
        <v>1</v>
      </c>
      <c r="L253" s="77" t="s">
        <v>38</v>
      </c>
      <c r="M253" s="77">
        <v>2590</v>
      </c>
      <c r="N253" s="24">
        <f t="shared" si="18"/>
        <v>3108</v>
      </c>
      <c r="O253" s="47">
        <v>10</v>
      </c>
      <c r="P253" s="37">
        <v>31080</v>
      </c>
      <c r="Q253" s="79"/>
      <c r="R253" s="114" t="s">
        <v>1372</v>
      </c>
      <c r="S253" s="114" t="s">
        <v>1373</v>
      </c>
      <c r="T253" s="47">
        <v>10</v>
      </c>
      <c r="U253" s="12"/>
      <c r="V253" s="80"/>
      <c r="W253" s="80"/>
      <c r="X253" s="12"/>
      <c r="Y253" s="81"/>
      <c r="Z253" s="82">
        <v>10</v>
      </c>
      <c r="AA253" s="83"/>
      <c r="AB253" s="83"/>
      <c r="AC253" s="33">
        <f t="shared" si="17"/>
        <v>20</v>
      </c>
      <c r="AD253" s="42">
        <f t="shared" si="22"/>
        <v>51800</v>
      </c>
    </row>
    <row r="254" spans="1:30" ht="42" customHeight="1">
      <c r="A254" s="14" t="s">
        <v>29</v>
      </c>
      <c r="B254" s="88" t="s">
        <v>30</v>
      </c>
      <c r="C254" s="89" t="s">
        <v>31</v>
      </c>
      <c r="D254" s="89" t="s">
        <v>32</v>
      </c>
      <c r="E254" s="90" t="s">
        <v>33</v>
      </c>
      <c r="F254" s="18" t="s">
        <v>1374</v>
      </c>
      <c r="G254" s="91" t="s">
        <v>1375</v>
      </c>
      <c r="H254" s="110" t="s">
        <v>1369</v>
      </c>
      <c r="I254" s="112" t="s">
        <v>1376</v>
      </c>
      <c r="J254" s="87" t="s">
        <v>1377</v>
      </c>
      <c r="K254" s="92">
        <v>1</v>
      </c>
      <c r="L254" s="113" t="s">
        <v>38</v>
      </c>
      <c r="M254" s="102">
        <v>127.26</v>
      </c>
      <c r="N254" s="95">
        <f>M254*1.2</f>
        <v>152.71199999999999</v>
      </c>
      <c r="O254" s="96"/>
      <c r="P254" s="97">
        <f>O254*N254</f>
        <v>0</v>
      </c>
      <c r="Q254" s="98"/>
      <c r="R254" s="119" t="s">
        <v>1378</v>
      </c>
      <c r="S254" s="119" t="s">
        <v>1379</v>
      </c>
      <c r="T254" s="47"/>
      <c r="U254" s="12"/>
      <c r="V254" s="80"/>
      <c r="W254" s="80"/>
      <c r="X254" s="12"/>
      <c r="Y254" s="81">
        <v>160</v>
      </c>
      <c r="Z254" s="82"/>
      <c r="AA254" s="83"/>
      <c r="AB254" s="83"/>
      <c r="AC254" s="33">
        <f t="shared" si="17"/>
        <v>160</v>
      </c>
      <c r="AD254" s="42">
        <f t="shared" si="22"/>
        <v>20361.600000000002</v>
      </c>
    </row>
    <row r="255" spans="1:30" ht="20.100000000000001" hidden="1" customHeight="1">
      <c r="A255" s="54" t="s">
        <v>29</v>
      </c>
      <c r="B255" s="55" t="s">
        <v>30</v>
      </c>
      <c r="C255" s="16" t="s">
        <v>31</v>
      </c>
      <c r="D255" s="16" t="s">
        <v>32</v>
      </c>
      <c r="E255" s="56" t="s">
        <v>33</v>
      </c>
      <c r="F255" s="57" t="s">
        <v>1380</v>
      </c>
      <c r="G255" s="58" t="s">
        <v>1381</v>
      </c>
      <c r="H255" s="110" t="s">
        <v>1369</v>
      </c>
      <c r="I255" s="59" t="s">
        <v>1382</v>
      </c>
      <c r="J255" s="117" t="s">
        <v>1383</v>
      </c>
      <c r="K255" s="61">
        <v>1</v>
      </c>
      <c r="L255" s="77" t="s">
        <v>38</v>
      </c>
      <c r="M255" s="78">
        <v>310</v>
      </c>
      <c r="N255" s="24">
        <f t="shared" si="18"/>
        <v>372</v>
      </c>
      <c r="O255" s="47"/>
      <c r="P255" s="25">
        <f t="shared" si="19"/>
        <v>0</v>
      </c>
      <c r="Q255" s="12"/>
      <c r="R255" s="114" t="s">
        <v>1384</v>
      </c>
      <c r="S255" s="114"/>
      <c r="T255" s="47"/>
      <c r="U255" s="12"/>
      <c r="V255" s="80"/>
      <c r="W255" s="80"/>
      <c r="X255" s="12"/>
      <c r="Y255" s="81"/>
      <c r="Z255" s="82"/>
      <c r="AA255" s="83"/>
      <c r="AB255" s="83"/>
      <c r="AC255" s="33">
        <f t="shared" si="17"/>
        <v>0</v>
      </c>
      <c r="AD255" s="12"/>
    </row>
    <row r="256" spans="1:30" ht="20.100000000000001" hidden="1" customHeight="1">
      <c r="A256" s="14" t="s">
        <v>29</v>
      </c>
      <c r="B256" s="55" t="s">
        <v>30</v>
      </c>
      <c r="C256" s="16" t="s">
        <v>31</v>
      </c>
      <c r="D256" s="16" t="s">
        <v>32</v>
      </c>
      <c r="E256" s="56" t="s">
        <v>33</v>
      </c>
      <c r="F256" s="18" t="s">
        <v>1385</v>
      </c>
      <c r="G256" s="58" t="s">
        <v>1386</v>
      </c>
      <c r="H256" s="110" t="s">
        <v>1350</v>
      </c>
      <c r="I256" s="20" t="s">
        <v>1387</v>
      </c>
      <c r="J256" s="56" t="s">
        <v>1388</v>
      </c>
      <c r="K256" s="61">
        <v>1</v>
      </c>
      <c r="L256" s="77" t="s">
        <v>38</v>
      </c>
      <c r="M256" s="78">
        <v>310</v>
      </c>
      <c r="N256" s="24">
        <f t="shared" si="18"/>
        <v>372</v>
      </c>
      <c r="O256" s="47"/>
      <c r="P256" s="25">
        <f t="shared" si="19"/>
        <v>0</v>
      </c>
      <c r="Q256" s="12"/>
      <c r="R256" s="114" t="s">
        <v>1389</v>
      </c>
      <c r="S256" s="114"/>
      <c r="T256" s="47"/>
      <c r="U256" s="12"/>
      <c r="V256" s="80"/>
      <c r="W256" s="80"/>
      <c r="X256" s="12"/>
      <c r="Y256" s="81"/>
      <c r="Z256" s="82"/>
      <c r="AA256" s="83"/>
      <c r="AB256" s="83"/>
      <c r="AC256" s="33">
        <f t="shared" si="17"/>
        <v>0</v>
      </c>
      <c r="AD256" s="12"/>
    </row>
    <row r="257" spans="1:30" ht="20.100000000000001" customHeight="1">
      <c r="A257" s="14" t="s">
        <v>29</v>
      </c>
      <c r="B257" s="15" t="s">
        <v>30</v>
      </c>
      <c r="C257" s="16" t="s">
        <v>31</v>
      </c>
      <c r="D257" s="16" t="s">
        <v>32</v>
      </c>
      <c r="E257" s="17" t="s">
        <v>33</v>
      </c>
      <c r="F257" s="18" t="s">
        <v>1390</v>
      </c>
      <c r="G257" s="19" t="s">
        <v>1391</v>
      </c>
      <c r="H257" s="20" t="s">
        <v>1392</v>
      </c>
      <c r="I257" s="124" t="s">
        <v>1393</v>
      </c>
      <c r="J257" s="21" t="s">
        <v>1393</v>
      </c>
      <c r="K257" s="22">
        <v>1</v>
      </c>
      <c r="L257" s="77" t="s">
        <v>38</v>
      </c>
      <c r="M257" s="78">
        <v>600</v>
      </c>
      <c r="N257" s="24">
        <f t="shared" si="18"/>
        <v>720</v>
      </c>
      <c r="O257" s="47"/>
      <c r="P257" s="37">
        <v>0</v>
      </c>
      <c r="Q257" s="79"/>
      <c r="R257" s="114" t="s">
        <v>1394</v>
      </c>
      <c r="S257" s="114">
        <v>108</v>
      </c>
      <c r="T257" s="47"/>
      <c r="U257" s="12"/>
      <c r="V257" s="80"/>
      <c r="W257" s="80"/>
      <c r="X257" s="12"/>
      <c r="Y257" s="81"/>
      <c r="Z257" s="82">
        <v>6</v>
      </c>
      <c r="AA257" s="83"/>
      <c r="AB257" s="83"/>
      <c r="AC257" s="33">
        <f t="shared" si="17"/>
        <v>6</v>
      </c>
      <c r="AD257" s="42">
        <f t="shared" ref="AD257:AD271" si="23">M257*AC257</f>
        <v>3600</v>
      </c>
    </row>
    <row r="258" spans="1:30" ht="20.100000000000001" customHeight="1">
      <c r="A258" s="14" t="s">
        <v>29</v>
      </c>
      <c r="B258" s="15" t="s">
        <v>30</v>
      </c>
      <c r="C258" s="16" t="s">
        <v>31</v>
      </c>
      <c r="D258" s="16" t="s">
        <v>32</v>
      </c>
      <c r="E258" s="17" t="s">
        <v>33</v>
      </c>
      <c r="F258" s="18" t="s">
        <v>1395</v>
      </c>
      <c r="G258" s="19" t="s">
        <v>1396</v>
      </c>
      <c r="H258" s="20" t="s">
        <v>1392</v>
      </c>
      <c r="I258" s="124" t="s">
        <v>1397</v>
      </c>
      <c r="J258" s="21" t="s">
        <v>1397</v>
      </c>
      <c r="K258" s="22">
        <v>1</v>
      </c>
      <c r="L258" s="77" t="s">
        <v>38</v>
      </c>
      <c r="M258" s="78">
        <v>600</v>
      </c>
      <c r="N258" s="24">
        <f t="shared" si="18"/>
        <v>720</v>
      </c>
      <c r="O258" s="47"/>
      <c r="P258" s="25">
        <f>O258*N258</f>
        <v>0</v>
      </c>
      <c r="Q258" s="79"/>
      <c r="R258" s="114" t="s">
        <v>1398</v>
      </c>
      <c r="S258" s="114">
        <v>109</v>
      </c>
      <c r="T258" s="47"/>
      <c r="U258" s="12"/>
      <c r="V258" s="80"/>
      <c r="W258" s="80"/>
      <c r="X258" s="12"/>
      <c r="Y258" s="81"/>
      <c r="Z258" s="82">
        <v>6</v>
      </c>
      <c r="AA258" s="83"/>
      <c r="AB258" s="83"/>
      <c r="AC258" s="33">
        <f t="shared" si="17"/>
        <v>6</v>
      </c>
      <c r="AD258" s="42">
        <f t="shared" si="23"/>
        <v>3600</v>
      </c>
    </row>
    <row r="259" spans="1:30" ht="20.100000000000001" customHeight="1">
      <c r="A259" s="14" t="s">
        <v>29</v>
      </c>
      <c r="B259" s="15" t="s">
        <v>30</v>
      </c>
      <c r="C259" s="16" t="s">
        <v>31</v>
      </c>
      <c r="D259" s="16" t="s">
        <v>32</v>
      </c>
      <c r="E259" s="17" t="s">
        <v>33</v>
      </c>
      <c r="F259" s="18" t="s">
        <v>1399</v>
      </c>
      <c r="G259" s="19" t="s">
        <v>1400</v>
      </c>
      <c r="H259" s="20" t="s">
        <v>1401</v>
      </c>
      <c r="I259" s="124" t="s">
        <v>1402</v>
      </c>
      <c r="J259" s="21" t="s">
        <v>1402</v>
      </c>
      <c r="K259" s="22">
        <v>1</v>
      </c>
      <c r="L259" s="77" t="s">
        <v>38</v>
      </c>
      <c r="M259" s="78">
        <v>232</v>
      </c>
      <c r="N259" s="24">
        <f t="shared" si="18"/>
        <v>278.39999999999998</v>
      </c>
      <c r="O259" s="47"/>
      <c r="P259" s="25">
        <f>O259*N259</f>
        <v>0</v>
      </c>
      <c r="Q259" s="79"/>
      <c r="R259" s="114" t="s">
        <v>1403</v>
      </c>
      <c r="S259" s="114">
        <v>110</v>
      </c>
      <c r="T259" s="47"/>
      <c r="U259" s="12"/>
      <c r="V259" s="80"/>
      <c r="W259" s="80"/>
      <c r="X259" s="12"/>
      <c r="Y259" s="104">
        <v>2</v>
      </c>
      <c r="Z259" s="82">
        <v>10</v>
      </c>
      <c r="AA259" s="83"/>
      <c r="AB259" s="83"/>
      <c r="AC259" s="33">
        <f t="shared" si="17"/>
        <v>12</v>
      </c>
      <c r="AD259" s="42">
        <f t="shared" si="23"/>
        <v>2784</v>
      </c>
    </row>
    <row r="260" spans="1:30" ht="20.100000000000001" customHeight="1">
      <c r="A260" s="14" t="s">
        <v>29</v>
      </c>
      <c r="B260" s="15" t="s">
        <v>30</v>
      </c>
      <c r="C260" s="16" t="s">
        <v>31</v>
      </c>
      <c r="D260" s="16" t="s">
        <v>32</v>
      </c>
      <c r="E260" s="17" t="s">
        <v>33</v>
      </c>
      <c r="F260" s="18" t="s">
        <v>1404</v>
      </c>
      <c r="G260" s="19" t="s">
        <v>1405</v>
      </c>
      <c r="H260" s="20" t="s">
        <v>1401</v>
      </c>
      <c r="I260" s="124" t="s">
        <v>1406</v>
      </c>
      <c r="J260" s="21" t="s">
        <v>1406</v>
      </c>
      <c r="K260" s="22">
        <v>1</v>
      </c>
      <c r="L260" s="77" t="s">
        <v>38</v>
      </c>
      <c r="M260" s="78">
        <v>232</v>
      </c>
      <c r="N260" s="24">
        <f t="shared" si="18"/>
        <v>278.39999999999998</v>
      </c>
      <c r="O260" s="47"/>
      <c r="P260" s="25">
        <f>O260*N260</f>
        <v>0</v>
      </c>
      <c r="Q260" s="79"/>
      <c r="R260" s="114" t="s">
        <v>1407</v>
      </c>
      <c r="S260" s="114">
        <v>111</v>
      </c>
      <c r="T260" s="47"/>
      <c r="U260" s="12"/>
      <c r="V260" s="80"/>
      <c r="W260" s="80"/>
      <c r="X260" s="12"/>
      <c r="Y260" s="104">
        <v>7</v>
      </c>
      <c r="Z260" s="82">
        <v>10</v>
      </c>
      <c r="AA260" s="83"/>
      <c r="AB260" s="83"/>
      <c r="AC260" s="33">
        <f t="shared" ref="AC260:AC282" si="24">T260+U260+V260+W260+X260+Y260+Z260+AA260+AB260</f>
        <v>17</v>
      </c>
      <c r="AD260" s="42">
        <f t="shared" si="23"/>
        <v>3944</v>
      </c>
    </row>
    <row r="261" spans="1:30" ht="20.100000000000001" customHeight="1">
      <c r="A261" s="14" t="s">
        <v>29</v>
      </c>
      <c r="B261" s="15" t="s">
        <v>30</v>
      </c>
      <c r="C261" s="16" t="s">
        <v>31</v>
      </c>
      <c r="D261" s="16" t="s">
        <v>32</v>
      </c>
      <c r="E261" s="17" t="s">
        <v>33</v>
      </c>
      <c r="F261" s="18" t="s">
        <v>1408</v>
      </c>
      <c r="G261" s="19" t="s">
        <v>1409</v>
      </c>
      <c r="H261" s="20" t="s">
        <v>1401</v>
      </c>
      <c r="I261" s="124" t="s">
        <v>1410</v>
      </c>
      <c r="J261" s="21" t="s">
        <v>1410</v>
      </c>
      <c r="K261" s="22">
        <v>1</v>
      </c>
      <c r="L261" s="77" t="s">
        <v>38</v>
      </c>
      <c r="M261" s="78">
        <v>232</v>
      </c>
      <c r="N261" s="24">
        <f t="shared" si="18"/>
        <v>278.39999999999998</v>
      </c>
      <c r="O261" s="47"/>
      <c r="P261" s="25">
        <f>O261*N261</f>
        <v>0</v>
      </c>
      <c r="Q261" s="79"/>
      <c r="R261" s="114">
        <v>89</v>
      </c>
      <c r="S261" s="114">
        <v>112</v>
      </c>
      <c r="T261" s="47"/>
      <c r="U261" s="12"/>
      <c r="V261" s="80"/>
      <c r="W261" s="80"/>
      <c r="X261" s="12"/>
      <c r="Y261" s="104">
        <v>2</v>
      </c>
      <c r="Z261" s="82">
        <v>10</v>
      </c>
      <c r="AA261" s="83"/>
      <c r="AB261" s="83"/>
      <c r="AC261" s="33">
        <f t="shared" si="24"/>
        <v>12</v>
      </c>
      <c r="AD261" s="42">
        <f t="shared" si="23"/>
        <v>2784</v>
      </c>
    </row>
    <row r="262" spans="1:30" ht="20.100000000000001" customHeight="1">
      <c r="A262" s="14" t="s">
        <v>29</v>
      </c>
      <c r="B262" s="15" t="s">
        <v>30</v>
      </c>
      <c r="C262" s="16" t="s">
        <v>31</v>
      </c>
      <c r="D262" s="16" t="s">
        <v>32</v>
      </c>
      <c r="E262" s="17" t="s">
        <v>33</v>
      </c>
      <c r="F262" s="18" t="s">
        <v>1411</v>
      </c>
      <c r="G262" s="19" t="s">
        <v>1412</v>
      </c>
      <c r="H262" s="20" t="s">
        <v>1401</v>
      </c>
      <c r="I262" s="124" t="s">
        <v>1413</v>
      </c>
      <c r="J262" s="21" t="s">
        <v>1413</v>
      </c>
      <c r="K262" s="22">
        <v>1</v>
      </c>
      <c r="L262" s="77" t="s">
        <v>38</v>
      </c>
      <c r="M262" s="78">
        <v>232</v>
      </c>
      <c r="N262" s="24">
        <f t="shared" si="18"/>
        <v>278.39999999999998</v>
      </c>
      <c r="O262" s="47"/>
      <c r="P262" s="37">
        <v>0</v>
      </c>
      <c r="Q262" s="79"/>
      <c r="R262" s="114">
        <v>90</v>
      </c>
      <c r="S262" s="114">
        <v>113</v>
      </c>
      <c r="T262" s="47"/>
      <c r="U262" s="12"/>
      <c r="V262" s="80"/>
      <c r="W262" s="80"/>
      <c r="X262" s="12"/>
      <c r="Y262" s="104">
        <v>7</v>
      </c>
      <c r="Z262" s="82">
        <v>10</v>
      </c>
      <c r="AA262" s="83"/>
      <c r="AB262" s="83"/>
      <c r="AC262" s="33">
        <f t="shared" si="24"/>
        <v>17</v>
      </c>
      <c r="AD262" s="42">
        <f t="shared" si="23"/>
        <v>3944</v>
      </c>
    </row>
    <row r="263" spans="1:30" ht="20.100000000000001" customHeight="1">
      <c r="A263" s="14" t="s">
        <v>29</v>
      </c>
      <c r="B263" s="15" t="s">
        <v>30</v>
      </c>
      <c r="C263" s="16" t="s">
        <v>31</v>
      </c>
      <c r="D263" s="16" t="s">
        <v>32</v>
      </c>
      <c r="E263" s="17" t="s">
        <v>33</v>
      </c>
      <c r="F263" s="18" t="s">
        <v>1414</v>
      </c>
      <c r="G263" s="19" t="s">
        <v>1415</v>
      </c>
      <c r="H263" s="20" t="s">
        <v>1416</v>
      </c>
      <c r="I263" s="124" t="s">
        <v>1417</v>
      </c>
      <c r="J263" s="21" t="s">
        <v>1417</v>
      </c>
      <c r="K263" s="22">
        <v>1</v>
      </c>
      <c r="L263" s="77" t="s">
        <v>38</v>
      </c>
      <c r="M263" s="78">
        <v>700</v>
      </c>
      <c r="N263" s="24">
        <f t="shared" si="18"/>
        <v>840</v>
      </c>
      <c r="O263" s="47"/>
      <c r="P263" s="25">
        <f>O263*N263</f>
        <v>0</v>
      </c>
      <c r="Q263" s="79"/>
      <c r="R263" s="114">
        <v>91</v>
      </c>
      <c r="S263" s="114">
        <v>114</v>
      </c>
      <c r="T263" s="47"/>
      <c r="U263" s="12"/>
      <c r="V263" s="80"/>
      <c r="W263" s="80"/>
      <c r="X263" s="12"/>
      <c r="Y263" s="104">
        <v>5</v>
      </c>
      <c r="Z263" s="82">
        <v>10</v>
      </c>
      <c r="AA263" s="83"/>
      <c r="AB263" s="83"/>
      <c r="AC263" s="33">
        <f t="shared" si="24"/>
        <v>15</v>
      </c>
      <c r="AD263" s="42">
        <f t="shared" si="23"/>
        <v>10500</v>
      </c>
    </row>
    <row r="264" spans="1:30" ht="20.100000000000001" customHeight="1">
      <c r="A264" s="14" t="s">
        <v>29</v>
      </c>
      <c r="B264" s="15" t="s">
        <v>30</v>
      </c>
      <c r="C264" s="16" t="s">
        <v>31</v>
      </c>
      <c r="D264" s="16" t="s">
        <v>32</v>
      </c>
      <c r="E264" s="17" t="s">
        <v>33</v>
      </c>
      <c r="F264" s="18" t="s">
        <v>1418</v>
      </c>
      <c r="G264" s="19" t="s">
        <v>1419</v>
      </c>
      <c r="H264" s="20" t="s">
        <v>1416</v>
      </c>
      <c r="I264" s="124" t="s">
        <v>1420</v>
      </c>
      <c r="J264" s="21" t="s">
        <v>1420</v>
      </c>
      <c r="K264" s="22">
        <v>1</v>
      </c>
      <c r="L264" s="77" t="s">
        <v>38</v>
      </c>
      <c r="M264" s="78">
        <v>700</v>
      </c>
      <c r="N264" s="24">
        <f t="shared" ref="N264:N280" si="25">M264*1.2</f>
        <v>840</v>
      </c>
      <c r="O264" s="47"/>
      <c r="P264" s="25">
        <f>O264*N264</f>
        <v>0</v>
      </c>
      <c r="Q264" s="79"/>
      <c r="R264" s="114" t="s">
        <v>1421</v>
      </c>
      <c r="S264" s="114">
        <v>115</v>
      </c>
      <c r="T264" s="47"/>
      <c r="U264" s="12"/>
      <c r="V264" s="80"/>
      <c r="W264" s="80"/>
      <c r="X264" s="12"/>
      <c r="Y264" s="104">
        <v>5</v>
      </c>
      <c r="Z264" s="82">
        <v>10</v>
      </c>
      <c r="AA264" s="83"/>
      <c r="AB264" s="83"/>
      <c r="AC264" s="33">
        <f t="shared" si="24"/>
        <v>15</v>
      </c>
      <c r="AD264" s="42">
        <f t="shared" si="23"/>
        <v>10500</v>
      </c>
    </row>
    <row r="265" spans="1:30" ht="20.100000000000001" customHeight="1">
      <c r="A265" s="14" t="s">
        <v>29</v>
      </c>
      <c r="B265" s="15" t="s">
        <v>30</v>
      </c>
      <c r="C265" s="16" t="s">
        <v>31</v>
      </c>
      <c r="D265" s="16" t="s">
        <v>32</v>
      </c>
      <c r="E265" s="17" t="s">
        <v>33</v>
      </c>
      <c r="F265" s="18" t="s">
        <v>1422</v>
      </c>
      <c r="G265" s="19" t="s">
        <v>1423</v>
      </c>
      <c r="H265" s="20" t="s">
        <v>1416</v>
      </c>
      <c r="I265" s="124" t="s">
        <v>1424</v>
      </c>
      <c r="J265" s="21" t="s">
        <v>1424</v>
      </c>
      <c r="K265" s="22">
        <v>1</v>
      </c>
      <c r="L265" s="77" t="s">
        <v>38</v>
      </c>
      <c r="M265" s="78">
        <v>700</v>
      </c>
      <c r="N265" s="24">
        <f t="shared" si="25"/>
        <v>840</v>
      </c>
      <c r="O265" s="47"/>
      <c r="P265" s="25">
        <f>O265*N265</f>
        <v>0</v>
      </c>
      <c r="Q265" s="79"/>
      <c r="R265" s="114" t="s">
        <v>1425</v>
      </c>
      <c r="S265" s="114">
        <v>116</v>
      </c>
      <c r="T265" s="47"/>
      <c r="U265" s="12"/>
      <c r="V265" s="80"/>
      <c r="W265" s="80"/>
      <c r="X265" s="12"/>
      <c r="Y265" s="104">
        <v>5</v>
      </c>
      <c r="Z265" s="82">
        <v>10</v>
      </c>
      <c r="AA265" s="83"/>
      <c r="AB265" s="83"/>
      <c r="AC265" s="33">
        <f t="shared" si="24"/>
        <v>15</v>
      </c>
      <c r="AD265" s="42">
        <f t="shared" si="23"/>
        <v>10500</v>
      </c>
    </row>
    <row r="266" spans="1:30" ht="20.100000000000001" customHeight="1">
      <c r="A266" s="14" t="s">
        <v>29</v>
      </c>
      <c r="B266" s="15" t="s">
        <v>30</v>
      </c>
      <c r="C266" s="16" t="s">
        <v>31</v>
      </c>
      <c r="D266" s="16" t="s">
        <v>32</v>
      </c>
      <c r="E266" s="17" t="s">
        <v>33</v>
      </c>
      <c r="F266" s="18" t="s">
        <v>1426</v>
      </c>
      <c r="G266" s="19" t="s">
        <v>1427</v>
      </c>
      <c r="H266" s="20" t="s">
        <v>1416</v>
      </c>
      <c r="I266" s="124" t="s">
        <v>1428</v>
      </c>
      <c r="J266" s="21" t="s">
        <v>1428</v>
      </c>
      <c r="K266" s="22">
        <v>1</v>
      </c>
      <c r="L266" s="77" t="s">
        <v>38</v>
      </c>
      <c r="M266" s="78">
        <v>700</v>
      </c>
      <c r="N266" s="24">
        <f t="shared" si="25"/>
        <v>840</v>
      </c>
      <c r="O266" s="47"/>
      <c r="P266" s="25">
        <f>O266*N266</f>
        <v>0</v>
      </c>
      <c r="Q266" s="79"/>
      <c r="R266" s="114" t="s">
        <v>1429</v>
      </c>
      <c r="S266" s="114">
        <v>117</v>
      </c>
      <c r="T266" s="47"/>
      <c r="U266" s="12"/>
      <c r="V266" s="80"/>
      <c r="W266" s="80"/>
      <c r="X266" s="12"/>
      <c r="Y266" s="104">
        <v>5</v>
      </c>
      <c r="Z266" s="82">
        <v>10</v>
      </c>
      <c r="AA266" s="83"/>
      <c r="AB266" s="83"/>
      <c r="AC266" s="33">
        <f t="shared" si="24"/>
        <v>15</v>
      </c>
      <c r="AD266" s="42">
        <f t="shared" si="23"/>
        <v>10500</v>
      </c>
    </row>
    <row r="267" spans="1:30" ht="20.100000000000001" customHeight="1">
      <c r="A267" s="14" t="s">
        <v>29</v>
      </c>
      <c r="B267" s="15" t="s">
        <v>30</v>
      </c>
      <c r="C267" s="16" t="s">
        <v>31</v>
      </c>
      <c r="D267" s="16" t="s">
        <v>32</v>
      </c>
      <c r="E267" s="17" t="s">
        <v>33</v>
      </c>
      <c r="F267" s="18" t="s">
        <v>1430</v>
      </c>
      <c r="G267" s="19" t="s">
        <v>1431</v>
      </c>
      <c r="H267" s="20" t="s">
        <v>1432</v>
      </c>
      <c r="I267" s="20" t="s">
        <v>1432</v>
      </c>
      <c r="J267" s="21" t="s">
        <v>1433</v>
      </c>
      <c r="K267" s="22">
        <v>1</v>
      </c>
      <c r="L267" s="77" t="s">
        <v>38</v>
      </c>
      <c r="M267" s="24">
        <v>360</v>
      </c>
      <c r="N267" s="24">
        <f t="shared" si="25"/>
        <v>432</v>
      </c>
      <c r="O267" s="47"/>
      <c r="P267" s="37">
        <v>0</v>
      </c>
      <c r="Q267" s="79"/>
      <c r="R267" s="114" t="s">
        <v>1434</v>
      </c>
      <c r="S267" s="114">
        <v>118</v>
      </c>
      <c r="T267" s="47"/>
      <c r="U267" s="12"/>
      <c r="V267" s="80"/>
      <c r="W267" s="80"/>
      <c r="X267" s="12"/>
      <c r="Y267" s="81"/>
      <c r="Z267" s="82">
        <v>6</v>
      </c>
      <c r="AA267" s="83"/>
      <c r="AB267" s="83"/>
      <c r="AC267" s="33">
        <f t="shared" si="24"/>
        <v>6</v>
      </c>
      <c r="AD267" s="42">
        <f t="shared" si="23"/>
        <v>2160</v>
      </c>
    </row>
    <row r="268" spans="1:30" ht="20.100000000000001" customHeight="1">
      <c r="A268" s="14" t="s">
        <v>29</v>
      </c>
      <c r="B268" s="15" t="s">
        <v>30</v>
      </c>
      <c r="C268" s="16" t="s">
        <v>31</v>
      </c>
      <c r="D268" s="16" t="s">
        <v>32</v>
      </c>
      <c r="E268" s="17" t="s">
        <v>33</v>
      </c>
      <c r="F268" s="18" t="s">
        <v>1435</v>
      </c>
      <c r="G268" s="19" t="s">
        <v>1436</v>
      </c>
      <c r="H268" s="20" t="s">
        <v>1437</v>
      </c>
      <c r="I268" s="20" t="s">
        <v>1437</v>
      </c>
      <c r="J268" s="21" t="s">
        <v>1438</v>
      </c>
      <c r="K268" s="22">
        <v>1</v>
      </c>
      <c r="L268" s="77" t="s">
        <v>38</v>
      </c>
      <c r="M268" s="78">
        <v>400</v>
      </c>
      <c r="N268" s="24">
        <f t="shared" si="25"/>
        <v>480</v>
      </c>
      <c r="O268" s="47"/>
      <c r="P268" s="25">
        <f>O268*N268</f>
        <v>0</v>
      </c>
      <c r="Q268" s="79"/>
      <c r="R268" s="114" t="s">
        <v>1439</v>
      </c>
      <c r="S268" s="114">
        <v>119</v>
      </c>
      <c r="T268" s="47"/>
      <c r="U268" s="12"/>
      <c r="V268" s="80"/>
      <c r="W268" s="80"/>
      <c r="X268" s="12"/>
      <c r="Y268" s="81"/>
      <c r="Z268" s="82">
        <v>6</v>
      </c>
      <c r="AA268" s="83"/>
      <c r="AB268" s="83"/>
      <c r="AC268" s="33">
        <f t="shared" si="24"/>
        <v>6</v>
      </c>
      <c r="AD268" s="42">
        <f t="shared" si="23"/>
        <v>2400</v>
      </c>
    </row>
    <row r="269" spans="1:30" ht="20.100000000000001" customHeight="1">
      <c r="A269" s="14" t="s">
        <v>29</v>
      </c>
      <c r="B269" s="15" t="s">
        <v>30</v>
      </c>
      <c r="C269" s="16" t="s">
        <v>31</v>
      </c>
      <c r="D269" s="16" t="s">
        <v>32</v>
      </c>
      <c r="E269" s="17" t="s">
        <v>33</v>
      </c>
      <c r="F269" s="18" t="s">
        <v>1440</v>
      </c>
      <c r="G269" s="19" t="s">
        <v>1441</v>
      </c>
      <c r="H269" s="20" t="s">
        <v>1442</v>
      </c>
      <c r="I269" s="20" t="s">
        <v>1442</v>
      </c>
      <c r="J269" s="21" t="s">
        <v>1443</v>
      </c>
      <c r="K269" s="22">
        <v>1</v>
      </c>
      <c r="L269" s="77" t="s">
        <v>38</v>
      </c>
      <c r="M269" s="78">
        <v>200</v>
      </c>
      <c r="N269" s="24">
        <f t="shared" si="25"/>
        <v>240</v>
      </c>
      <c r="O269" s="47"/>
      <c r="P269" s="25">
        <f>O269*N269</f>
        <v>0</v>
      </c>
      <c r="Q269" s="79"/>
      <c r="R269" s="114">
        <v>93</v>
      </c>
      <c r="S269" s="114">
        <v>110</v>
      </c>
      <c r="T269" s="47"/>
      <c r="U269" s="12"/>
      <c r="V269" s="80"/>
      <c r="W269" s="80"/>
      <c r="X269" s="12"/>
      <c r="Y269" s="81"/>
      <c r="Z269" s="82">
        <v>6</v>
      </c>
      <c r="AA269" s="83"/>
      <c r="AB269" s="83"/>
      <c r="AC269" s="33">
        <f t="shared" si="24"/>
        <v>6</v>
      </c>
      <c r="AD269" s="42">
        <f t="shared" si="23"/>
        <v>1200</v>
      </c>
    </row>
    <row r="270" spans="1:30" ht="37.5" customHeight="1">
      <c r="A270" s="14" t="s">
        <v>29</v>
      </c>
      <c r="B270" s="15" t="s">
        <v>30</v>
      </c>
      <c r="C270" s="16" t="s">
        <v>31</v>
      </c>
      <c r="D270" s="16" t="s">
        <v>32</v>
      </c>
      <c r="E270" s="17" t="s">
        <v>33</v>
      </c>
      <c r="F270" s="18" t="s">
        <v>1444</v>
      </c>
      <c r="G270" s="19" t="s">
        <v>1445</v>
      </c>
      <c r="H270" s="20" t="s">
        <v>1446</v>
      </c>
      <c r="I270" s="20" t="s">
        <v>1446</v>
      </c>
      <c r="J270" s="21" t="s">
        <v>1447</v>
      </c>
      <c r="K270" s="22">
        <v>1</v>
      </c>
      <c r="L270" s="77" t="s">
        <v>38</v>
      </c>
      <c r="M270" s="77">
        <v>1800</v>
      </c>
      <c r="N270" s="24">
        <f t="shared" si="25"/>
        <v>2160</v>
      </c>
      <c r="O270" s="47">
        <v>10</v>
      </c>
      <c r="P270" s="25">
        <f>O270*N270</f>
        <v>21600</v>
      </c>
      <c r="Q270" s="79"/>
      <c r="R270" s="119">
        <v>98</v>
      </c>
      <c r="S270" s="119">
        <v>111</v>
      </c>
      <c r="T270" s="47">
        <v>10</v>
      </c>
      <c r="U270" s="12"/>
      <c r="V270" s="80"/>
      <c r="W270" s="80"/>
      <c r="X270" s="12"/>
      <c r="Y270" s="81">
        <v>5</v>
      </c>
      <c r="Z270" s="82">
        <v>10</v>
      </c>
      <c r="AA270" s="83"/>
      <c r="AB270" s="83"/>
      <c r="AC270" s="33">
        <f t="shared" si="24"/>
        <v>25</v>
      </c>
      <c r="AD270" s="42">
        <f t="shared" si="23"/>
        <v>45000</v>
      </c>
    </row>
    <row r="271" spans="1:30" ht="36" customHeight="1">
      <c r="A271" s="14" t="s">
        <v>29</v>
      </c>
      <c r="B271" s="15" t="s">
        <v>30</v>
      </c>
      <c r="C271" s="16" t="s">
        <v>31</v>
      </c>
      <c r="D271" s="16" t="s">
        <v>32</v>
      </c>
      <c r="E271" s="17" t="s">
        <v>33</v>
      </c>
      <c r="F271" s="18" t="s">
        <v>1448</v>
      </c>
      <c r="G271" s="19" t="s">
        <v>1449</v>
      </c>
      <c r="H271" s="20" t="s">
        <v>1450</v>
      </c>
      <c r="I271" s="20" t="s">
        <v>1450</v>
      </c>
      <c r="J271" s="21" t="s">
        <v>1451</v>
      </c>
      <c r="K271" s="22">
        <v>1</v>
      </c>
      <c r="L271" s="77" t="s">
        <v>38</v>
      </c>
      <c r="M271" s="77">
        <v>1350</v>
      </c>
      <c r="N271" s="24">
        <f t="shared" si="25"/>
        <v>1620</v>
      </c>
      <c r="O271" s="47"/>
      <c r="P271" s="25">
        <f>O271*N271</f>
        <v>0</v>
      </c>
      <c r="Q271" s="79"/>
      <c r="R271" s="119">
        <v>99</v>
      </c>
      <c r="S271" s="119">
        <v>112</v>
      </c>
      <c r="T271" s="47"/>
      <c r="U271" s="12"/>
      <c r="V271" s="80"/>
      <c r="W271" s="80"/>
      <c r="X271" s="12"/>
      <c r="Y271" s="81"/>
      <c r="Z271" s="82">
        <v>30</v>
      </c>
      <c r="AA271" s="83"/>
      <c r="AB271" s="83"/>
      <c r="AC271" s="33">
        <f t="shared" si="24"/>
        <v>30</v>
      </c>
      <c r="AD271" s="42">
        <f t="shared" si="23"/>
        <v>40500</v>
      </c>
    </row>
    <row r="272" spans="1:30" ht="20.100000000000001" hidden="1" customHeight="1">
      <c r="A272" s="54" t="s">
        <v>29</v>
      </c>
      <c r="B272" s="55" t="s">
        <v>30</v>
      </c>
      <c r="C272" s="16" t="s">
        <v>31</v>
      </c>
      <c r="D272" s="16" t="s">
        <v>32</v>
      </c>
      <c r="E272" s="56" t="s">
        <v>33</v>
      </c>
      <c r="F272" s="57" t="s">
        <v>1452</v>
      </c>
      <c r="G272" s="58" t="s">
        <v>1453</v>
      </c>
      <c r="H272" s="130" t="s">
        <v>1454</v>
      </c>
      <c r="I272" s="131" t="s">
        <v>1454</v>
      </c>
      <c r="J272" s="117" t="s">
        <v>1455</v>
      </c>
      <c r="K272" s="61">
        <v>1</v>
      </c>
      <c r="L272" s="77" t="s">
        <v>38</v>
      </c>
      <c r="M272" s="77">
        <v>850</v>
      </c>
      <c r="N272" s="24">
        <f t="shared" si="25"/>
        <v>1020</v>
      </c>
      <c r="O272" s="47"/>
      <c r="P272" s="25">
        <f>O272*N272</f>
        <v>0</v>
      </c>
      <c r="Q272" s="12"/>
      <c r="R272" s="118">
        <v>100</v>
      </c>
      <c r="S272" s="119"/>
      <c r="T272" s="47"/>
      <c r="U272" s="12"/>
      <c r="V272" s="80"/>
      <c r="W272" s="80"/>
      <c r="X272" s="12"/>
      <c r="Y272" s="81"/>
      <c r="Z272" s="82"/>
      <c r="AA272" s="83"/>
      <c r="AB272" s="83"/>
      <c r="AC272" s="33">
        <f t="shared" si="24"/>
        <v>0</v>
      </c>
      <c r="AD272" s="12"/>
    </row>
    <row r="273" spans="1:30" ht="33" customHeight="1">
      <c r="A273" s="14" t="s">
        <v>29</v>
      </c>
      <c r="B273" s="15" t="s">
        <v>30</v>
      </c>
      <c r="C273" s="16" t="s">
        <v>31</v>
      </c>
      <c r="D273" s="16" t="s">
        <v>32</v>
      </c>
      <c r="E273" s="17" t="s">
        <v>33</v>
      </c>
      <c r="F273" s="18" t="s">
        <v>1456</v>
      </c>
      <c r="G273" s="19" t="s">
        <v>1457</v>
      </c>
      <c r="H273" s="110" t="s">
        <v>1458</v>
      </c>
      <c r="I273" s="20" t="s">
        <v>1459</v>
      </c>
      <c r="J273" s="21" t="s">
        <v>1460</v>
      </c>
      <c r="K273" s="22">
        <v>1</v>
      </c>
      <c r="L273" s="77" t="s">
        <v>38</v>
      </c>
      <c r="M273" s="77">
        <v>180</v>
      </c>
      <c r="N273" s="24">
        <f t="shared" si="25"/>
        <v>216</v>
      </c>
      <c r="O273" s="47"/>
      <c r="P273" s="37">
        <v>0</v>
      </c>
      <c r="Q273" s="79"/>
      <c r="R273" s="119">
        <v>101</v>
      </c>
      <c r="S273" s="119">
        <v>113</v>
      </c>
      <c r="T273" s="47"/>
      <c r="U273" s="12"/>
      <c r="V273" s="80"/>
      <c r="W273" s="80"/>
      <c r="X273" s="12"/>
      <c r="Y273" s="81"/>
      <c r="Z273" s="82">
        <v>20</v>
      </c>
      <c r="AA273" s="83"/>
      <c r="AB273" s="83"/>
      <c r="AC273" s="33">
        <f t="shared" si="24"/>
        <v>20</v>
      </c>
      <c r="AD273" s="42">
        <f t="shared" ref="AD273:AD280" si="26">M273*AC273</f>
        <v>3600</v>
      </c>
    </row>
    <row r="274" spans="1:30" ht="27.75" customHeight="1">
      <c r="A274" s="14" t="s">
        <v>29</v>
      </c>
      <c r="B274" s="15" t="s">
        <v>30</v>
      </c>
      <c r="C274" s="16" t="s">
        <v>31</v>
      </c>
      <c r="D274" s="16" t="s">
        <v>32</v>
      </c>
      <c r="E274" s="17" t="s">
        <v>33</v>
      </c>
      <c r="F274" s="18" t="s">
        <v>1461</v>
      </c>
      <c r="G274" s="19" t="s">
        <v>1462</v>
      </c>
      <c r="H274" s="110" t="s">
        <v>1458</v>
      </c>
      <c r="I274" s="20" t="s">
        <v>1463</v>
      </c>
      <c r="J274" s="21" t="s">
        <v>1464</v>
      </c>
      <c r="K274" s="22">
        <v>1</v>
      </c>
      <c r="L274" s="77" t="s">
        <v>38</v>
      </c>
      <c r="M274" s="77">
        <v>180</v>
      </c>
      <c r="N274" s="24">
        <f t="shared" si="25"/>
        <v>216</v>
      </c>
      <c r="O274" s="47"/>
      <c r="P274" s="25">
        <f>O274*N274</f>
        <v>0</v>
      </c>
      <c r="Q274" s="79"/>
      <c r="R274" s="119">
        <v>102</v>
      </c>
      <c r="S274" s="119">
        <v>114</v>
      </c>
      <c r="T274" s="47"/>
      <c r="U274" s="12"/>
      <c r="V274" s="80"/>
      <c r="W274" s="80"/>
      <c r="X274" s="12"/>
      <c r="Y274" s="81"/>
      <c r="Z274" s="82">
        <v>30</v>
      </c>
      <c r="AA274" s="83"/>
      <c r="AB274" s="83"/>
      <c r="AC274" s="33">
        <f t="shared" si="24"/>
        <v>30</v>
      </c>
      <c r="AD274" s="42">
        <f t="shared" si="26"/>
        <v>5400</v>
      </c>
    </row>
    <row r="275" spans="1:30" ht="20.100000000000001" customHeight="1">
      <c r="A275" s="14" t="s">
        <v>29</v>
      </c>
      <c r="B275" s="15" t="s">
        <v>30</v>
      </c>
      <c r="C275" s="16" t="s">
        <v>31</v>
      </c>
      <c r="D275" s="16" t="s">
        <v>32</v>
      </c>
      <c r="E275" s="17" t="s">
        <v>33</v>
      </c>
      <c r="F275" s="18" t="s">
        <v>1465</v>
      </c>
      <c r="G275" s="19" t="s">
        <v>1466</v>
      </c>
      <c r="H275" s="110" t="s">
        <v>1458</v>
      </c>
      <c r="I275" s="20" t="s">
        <v>1467</v>
      </c>
      <c r="J275" s="21" t="s">
        <v>1468</v>
      </c>
      <c r="K275" s="22">
        <v>1</v>
      </c>
      <c r="L275" s="77" t="s">
        <v>38</v>
      </c>
      <c r="M275" s="77">
        <v>77</v>
      </c>
      <c r="N275" s="24">
        <f t="shared" si="25"/>
        <v>92.399999999999991</v>
      </c>
      <c r="O275" s="47"/>
      <c r="P275" s="25">
        <f>O275*N275</f>
        <v>0</v>
      </c>
      <c r="Q275" s="79"/>
      <c r="R275" s="114" t="s">
        <v>1469</v>
      </c>
      <c r="S275" s="114" t="s">
        <v>1470</v>
      </c>
      <c r="T275" s="47"/>
      <c r="U275" s="12"/>
      <c r="V275" s="80"/>
      <c r="W275" s="80"/>
      <c r="X275" s="12"/>
      <c r="Y275" s="81"/>
      <c r="Z275" s="82">
        <v>20</v>
      </c>
      <c r="AA275" s="83"/>
      <c r="AB275" s="83"/>
      <c r="AC275" s="33">
        <f t="shared" si="24"/>
        <v>20</v>
      </c>
      <c r="AD275" s="42">
        <f t="shared" si="26"/>
        <v>1540</v>
      </c>
    </row>
    <row r="276" spans="1:30" ht="20.100000000000001" customHeight="1">
      <c r="A276" s="14" t="s">
        <v>29</v>
      </c>
      <c r="B276" s="15" t="s">
        <v>30</v>
      </c>
      <c r="C276" s="16" t="s">
        <v>31</v>
      </c>
      <c r="D276" s="16" t="s">
        <v>32</v>
      </c>
      <c r="E276" s="17" t="s">
        <v>33</v>
      </c>
      <c r="F276" s="18" t="s">
        <v>1471</v>
      </c>
      <c r="G276" s="19" t="s">
        <v>1472</v>
      </c>
      <c r="H276" s="110" t="s">
        <v>1458</v>
      </c>
      <c r="I276" s="20" t="s">
        <v>1473</v>
      </c>
      <c r="J276" s="21" t="s">
        <v>1474</v>
      </c>
      <c r="K276" s="22">
        <v>1</v>
      </c>
      <c r="L276" s="77" t="s">
        <v>38</v>
      </c>
      <c r="M276" s="77">
        <v>40</v>
      </c>
      <c r="N276" s="24">
        <f t="shared" si="25"/>
        <v>48</v>
      </c>
      <c r="O276" s="47"/>
      <c r="P276" s="25">
        <f>O276*N276</f>
        <v>0</v>
      </c>
      <c r="Q276" s="79"/>
      <c r="R276" s="119" t="s">
        <v>1475</v>
      </c>
      <c r="S276" s="119" t="s">
        <v>1476</v>
      </c>
      <c r="T276" s="47"/>
      <c r="U276" s="12"/>
      <c r="V276" s="80"/>
      <c r="W276" s="80"/>
      <c r="X276" s="12"/>
      <c r="Y276" s="81"/>
      <c r="Z276" s="82">
        <v>20</v>
      </c>
      <c r="AA276" s="83"/>
      <c r="AB276" s="83"/>
      <c r="AC276" s="33">
        <f t="shared" si="24"/>
        <v>20</v>
      </c>
      <c r="AD276" s="42">
        <f t="shared" si="26"/>
        <v>800</v>
      </c>
    </row>
    <row r="277" spans="1:30" ht="37.5" customHeight="1">
      <c r="A277" s="14" t="s">
        <v>29</v>
      </c>
      <c r="B277" s="15" t="s">
        <v>30</v>
      </c>
      <c r="C277" s="16" t="s">
        <v>31</v>
      </c>
      <c r="D277" s="16" t="s">
        <v>32</v>
      </c>
      <c r="E277" s="17" t="s">
        <v>33</v>
      </c>
      <c r="F277" s="18" t="s">
        <v>1477</v>
      </c>
      <c r="G277" s="19" t="s">
        <v>1478</v>
      </c>
      <c r="H277" s="110" t="s">
        <v>1458</v>
      </c>
      <c r="I277" s="20" t="s">
        <v>1479</v>
      </c>
      <c r="J277" s="21" t="s">
        <v>1480</v>
      </c>
      <c r="K277" s="22">
        <v>1</v>
      </c>
      <c r="L277" s="77" t="s">
        <v>38</v>
      </c>
      <c r="M277" s="77">
        <v>20</v>
      </c>
      <c r="N277" s="24">
        <f t="shared" si="25"/>
        <v>24</v>
      </c>
      <c r="O277" s="47"/>
      <c r="P277" s="25">
        <f>O277*N277</f>
        <v>0</v>
      </c>
      <c r="Q277" s="79"/>
      <c r="R277" s="114" t="s">
        <v>1481</v>
      </c>
      <c r="S277" s="119">
        <v>116</v>
      </c>
      <c r="T277" s="47"/>
      <c r="U277" s="12"/>
      <c r="V277" s="80"/>
      <c r="W277" s="80"/>
      <c r="X277" s="12"/>
      <c r="Y277" s="81"/>
      <c r="Z277" s="82">
        <v>20</v>
      </c>
      <c r="AA277" s="83"/>
      <c r="AB277" s="83"/>
      <c r="AC277" s="33">
        <f t="shared" si="24"/>
        <v>20</v>
      </c>
      <c r="AD277" s="42">
        <f t="shared" si="26"/>
        <v>400</v>
      </c>
    </row>
    <row r="278" spans="1:30" ht="30" customHeight="1">
      <c r="A278" s="14" t="s">
        <v>29</v>
      </c>
      <c r="B278" s="15" t="s">
        <v>30</v>
      </c>
      <c r="C278" s="16" t="s">
        <v>31</v>
      </c>
      <c r="D278" s="16" t="s">
        <v>32</v>
      </c>
      <c r="E278" s="17" t="s">
        <v>33</v>
      </c>
      <c r="F278" s="18" t="s">
        <v>1482</v>
      </c>
      <c r="G278" s="19" t="s">
        <v>1483</v>
      </c>
      <c r="H278" s="20" t="s">
        <v>1484</v>
      </c>
      <c r="I278" s="20" t="s">
        <v>1484</v>
      </c>
      <c r="J278" s="21" t="s">
        <v>1485</v>
      </c>
      <c r="K278" s="22">
        <v>1</v>
      </c>
      <c r="L278" s="77" t="s">
        <v>38</v>
      </c>
      <c r="M278" s="77">
        <v>250</v>
      </c>
      <c r="N278" s="24">
        <f t="shared" si="25"/>
        <v>300</v>
      </c>
      <c r="O278" s="47"/>
      <c r="P278" s="37">
        <v>0</v>
      </c>
      <c r="Q278" s="79"/>
      <c r="R278" s="119" t="s">
        <v>1486</v>
      </c>
      <c r="S278" s="119" t="s">
        <v>1487</v>
      </c>
      <c r="T278" s="47"/>
      <c r="U278" s="12"/>
      <c r="V278" s="80"/>
      <c r="W278" s="80"/>
      <c r="X278" s="12"/>
      <c r="Y278" s="104">
        <v>10</v>
      </c>
      <c r="Z278" s="82">
        <v>30</v>
      </c>
      <c r="AA278" s="83"/>
      <c r="AB278" s="83"/>
      <c r="AC278" s="33">
        <f t="shared" si="24"/>
        <v>40</v>
      </c>
      <c r="AD278" s="42">
        <f t="shared" si="26"/>
        <v>10000</v>
      </c>
    </row>
    <row r="279" spans="1:30" ht="27.75" customHeight="1">
      <c r="A279" s="14" t="s">
        <v>29</v>
      </c>
      <c r="B279" s="15" t="s">
        <v>30</v>
      </c>
      <c r="C279" s="16" t="s">
        <v>31</v>
      </c>
      <c r="D279" s="16" t="s">
        <v>32</v>
      </c>
      <c r="E279" s="17" t="s">
        <v>33</v>
      </c>
      <c r="F279" s="18" t="s">
        <v>1488</v>
      </c>
      <c r="G279" s="19" t="s">
        <v>1489</v>
      </c>
      <c r="H279" s="20" t="s">
        <v>1490</v>
      </c>
      <c r="I279" s="20" t="s">
        <v>1490</v>
      </c>
      <c r="J279" s="21" t="s">
        <v>1491</v>
      </c>
      <c r="K279" s="22">
        <v>1</v>
      </c>
      <c r="L279" s="77" t="s">
        <v>38</v>
      </c>
      <c r="M279" s="77">
        <v>250</v>
      </c>
      <c r="N279" s="24">
        <f t="shared" si="25"/>
        <v>300</v>
      </c>
      <c r="O279" s="47"/>
      <c r="P279" s="25">
        <f>O279*N279</f>
        <v>0</v>
      </c>
      <c r="Q279" s="79"/>
      <c r="R279" s="119" t="s">
        <v>1492</v>
      </c>
      <c r="S279" s="119" t="s">
        <v>1493</v>
      </c>
      <c r="T279" s="47"/>
      <c r="U279" s="12"/>
      <c r="V279" s="80"/>
      <c r="W279" s="80"/>
      <c r="X279" s="12"/>
      <c r="Y279" s="81"/>
      <c r="Z279" s="82">
        <v>20</v>
      </c>
      <c r="AA279" s="83"/>
      <c r="AB279" s="83"/>
      <c r="AC279" s="33">
        <f t="shared" si="24"/>
        <v>20</v>
      </c>
      <c r="AD279" s="42">
        <f t="shared" si="26"/>
        <v>5000</v>
      </c>
    </row>
    <row r="280" spans="1:30" ht="24.75" customHeight="1">
      <c r="A280" s="14" t="s">
        <v>29</v>
      </c>
      <c r="B280" s="15" t="s">
        <v>30</v>
      </c>
      <c r="C280" s="16" t="s">
        <v>31</v>
      </c>
      <c r="D280" s="16" t="s">
        <v>32</v>
      </c>
      <c r="E280" s="17" t="s">
        <v>33</v>
      </c>
      <c r="F280" s="18" t="s">
        <v>1494</v>
      </c>
      <c r="G280" s="19" t="s">
        <v>1495</v>
      </c>
      <c r="H280" s="20" t="s">
        <v>1496</v>
      </c>
      <c r="I280" s="20" t="s">
        <v>1496</v>
      </c>
      <c r="J280" s="21" t="s">
        <v>1497</v>
      </c>
      <c r="K280" s="22">
        <v>1</v>
      </c>
      <c r="L280" s="77" t="s">
        <v>38</v>
      </c>
      <c r="M280" s="77">
        <v>550</v>
      </c>
      <c r="N280" s="24">
        <f t="shared" si="25"/>
        <v>660</v>
      </c>
      <c r="O280" s="47"/>
      <c r="P280" s="25">
        <f>O280*N280</f>
        <v>0</v>
      </c>
      <c r="Q280" s="79"/>
      <c r="R280" s="119">
        <v>105</v>
      </c>
      <c r="S280" s="119" t="s">
        <v>1498</v>
      </c>
      <c r="T280" s="47"/>
      <c r="U280" s="12"/>
      <c r="V280" s="80"/>
      <c r="W280" s="80"/>
      <c r="X280" s="12"/>
      <c r="Y280" s="81"/>
      <c r="Z280" s="82">
        <v>20</v>
      </c>
      <c r="AA280" s="83"/>
      <c r="AB280" s="83"/>
      <c r="AC280" s="33">
        <f t="shared" si="24"/>
        <v>20</v>
      </c>
      <c r="AD280" s="42">
        <f t="shared" si="26"/>
        <v>11000</v>
      </c>
    </row>
    <row r="281" spans="1:30" ht="26.25" customHeight="1">
      <c r="A281" s="12"/>
      <c r="B281" s="132"/>
      <c r="C281" s="12"/>
      <c r="D281" s="12"/>
      <c r="E281" s="79"/>
      <c r="F281" s="18" t="s">
        <v>1499</v>
      </c>
      <c r="G281" s="133"/>
      <c r="H281" s="134" t="s">
        <v>1500</v>
      </c>
      <c r="I281" s="134" t="s">
        <v>1501</v>
      </c>
      <c r="J281" s="135" t="s">
        <v>1502</v>
      </c>
      <c r="K281" s="132"/>
      <c r="L281" s="12"/>
      <c r="M281" s="47"/>
      <c r="N281" s="12"/>
      <c r="O281" s="12"/>
      <c r="P281" s="47">
        <f>SUM(P2:P280)</f>
        <v>521002.07600000006</v>
      </c>
      <c r="Q281" s="79"/>
      <c r="R281" s="47">
        <v>106</v>
      </c>
      <c r="S281" s="47">
        <v>118</v>
      </c>
      <c r="T281" s="12"/>
      <c r="U281" s="12"/>
      <c r="V281" s="12"/>
      <c r="W281" s="12"/>
      <c r="X281" s="12"/>
      <c r="Y281" s="12"/>
      <c r="Z281" s="136">
        <v>5</v>
      </c>
      <c r="AA281" s="12"/>
      <c r="AB281" s="12"/>
      <c r="AC281" s="33">
        <f t="shared" si="24"/>
        <v>5</v>
      </c>
      <c r="AD281" s="42">
        <v>25000</v>
      </c>
    </row>
    <row r="282" spans="1:30" ht="31.5" customHeight="1">
      <c r="H282" s="134" t="s">
        <v>1500</v>
      </c>
      <c r="I282" s="134" t="s">
        <v>1503</v>
      </c>
      <c r="J282" s="135" t="s">
        <v>1504</v>
      </c>
      <c r="R282" s="47">
        <v>106</v>
      </c>
      <c r="S282" s="47">
        <v>119</v>
      </c>
      <c r="T282" s="12"/>
      <c r="U282" s="12"/>
      <c r="V282" s="12"/>
      <c r="W282" s="12"/>
      <c r="X282" s="12"/>
      <c r="Y282" s="12"/>
      <c r="Z282" s="136">
        <v>50</v>
      </c>
      <c r="AA282" s="12"/>
      <c r="AB282" s="12"/>
      <c r="AC282" s="33">
        <f t="shared" si="24"/>
        <v>50</v>
      </c>
      <c r="AD282" s="42">
        <v>20000</v>
      </c>
    </row>
    <row r="283" spans="1:30" ht="11.25" hidden="1" customHeight="1">
      <c r="H283" s="12"/>
      <c r="I283" s="12"/>
      <c r="J283" s="12"/>
      <c r="R283" s="47"/>
      <c r="S283" s="47"/>
      <c r="T283" s="12"/>
      <c r="U283" s="12"/>
      <c r="V283" s="12"/>
      <c r="W283" s="12"/>
      <c r="X283" s="12"/>
      <c r="Y283" s="12"/>
      <c r="Z283" s="12"/>
      <c r="AA283" s="12"/>
      <c r="AB283" s="12"/>
      <c r="AC283" s="33">
        <f t="shared" ref="AC283" si="27">T283+U283+V283+W283+X283+Y283+Z283+AA283</f>
        <v>0</v>
      </c>
      <c r="AD283" s="42">
        <f>SUBTOTAL(9,AD2:AD282)</f>
        <v>7227001.6900000013</v>
      </c>
    </row>
    <row r="284" spans="1:30">
      <c r="AD284" s="139">
        <f>SUBTOTAL(9,AD2:AD282)</f>
        <v>7227001.6900000013</v>
      </c>
    </row>
  </sheetData>
  <autoFilter ref="A1:AC283" xr:uid="{5C9BE6BB-B453-41E3-82FB-7E3EA0A75FD1}">
    <filterColumn colId="28">
      <filters>
        <filter val="1"/>
        <filter val="10"/>
        <filter val="100"/>
        <filter val="1000"/>
        <filter val="1020"/>
        <filter val="108"/>
        <filter val="11"/>
        <filter val="110"/>
        <filter val="12"/>
        <filter val="120"/>
        <filter val="13"/>
        <filter val="130"/>
        <filter val="14"/>
        <filter val="140"/>
        <filter val="15"/>
        <filter val="158"/>
        <filter val="16"/>
        <filter val="160"/>
        <filter val="17"/>
        <filter val="170"/>
        <filter val="1700"/>
        <filter val="18"/>
        <filter val="1810"/>
        <filter val="19"/>
        <filter val="1915"/>
        <filter val="2"/>
        <filter val="20"/>
        <filter val="200"/>
        <filter val="21"/>
        <filter val="22"/>
        <filter val="2280"/>
        <filter val="23"/>
        <filter val="230"/>
        <filter val="234"/>
        <filter val="25"/>
        <filter val="250"/>
        <filter val="27"/>
        <filter val="28"/>
        <filter val="29"/>
        <filter val="3"/>
        <filter val="30"/>
        <filter val="300"/>
        <filter val="35"/>
        <filter val="36"/>
        <filter val="3640"/>
        <filter val="39"/>
        <filter val="4"/>
        <filter val="40"/>
        <filter val="4030"/>
        <filter val="4300"/>
        <filter val="45"/>
        <filter val="46"/>
        <filter val="47"/>
        <filter val="5"/>
        <filter val="50"/>
        <filter val="51"/>
        <filter val="520"/>
        <filter val="530"/>
        <filter val="540"/>
        <filter val="55"/>
        <filter val="56"/>
        <filter val="57"/>
        <filter val="6"/>
        <filter val="60"/>
        <filter val="62"/>
        <filter val="65"/>
        <filter val="66"/>
        <filter val="68"/>
        <filter val="7"/>
        <filter val="70"/>
        <filter val="705"/>
        <filter val="73"/>
        <filter val="75"/>
        <filter val="8"/>
        <filter val="80"/>
        <filter val="840"/>
        <filter val="85"/>
        <filter val="87"/>
        <filter val="9"/>
        <filter val="920"/>
        <filter val="950"/>
      </filters>
    </filterColumn>
  </autoFilter>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Imp. trauma-ortop.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CAPCS-Dispozitive</cp:lastModifiedBy>
  <dcterms:created xsi:type="dcterms:W3CDTF">2025-09-25T12:11:28Z</dcterms:created>
  <dcterms:modified xsi:type="dcterms:W3CDTF">2025-09-25T12:12:07Z</dcterms:modified>
</cp:coreProperties>
</file>