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ocuments\CRDM 2026\"/>
    </mc:Choice>
  </mc:AlternateContent>
  <xr:revisionPtr revIDLastSave="0" documentId="13_ncr:1_{EBCACA42-9DA7-4259-90FE-9A54E9F2218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Sheet1!$D$1:$D$90</definedName>
    <definedName name="_Hlk134601629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6" i="1" l="1"/>
  <c r="H86" i="1" s="1"/>
  <c r="F85" i="1"/>
  <c r="H85" i="1" s="1"/>
  <c r="F84" i="1"/>
  <c r="H84" i="1" s="1"/>
  <c r="G86" i="1"/>
  <c r="G85" i="1"/>
  <c r="G84" i="1"/>
  <c r="F70" i="1"/>
  <c r="G73" i="1"/>
  <c r="F73" i="1"/>
  <c r="H73" i="1" s="1"/>
  <c r="F52" i="1"/>
  <c r="G87" i="1" l="1"/>
  <c r="H87" i="1"/>
  <c r="O7" i="1" l="1"/>
  <c r="G47" i="1"/>
  <c r="F47" i="1"/>
  <c r="H47" i="1" s="1"/>
  <c r="G65" i="1" l="1"/>
  <c r="F65" i="1"/>
  <c r="H65" i="1" s="1"/>
  <c r="G64" i="1"/>
  <c r="F64" i="1"/>
  <c r="H64" i="1" s="1"/>
  <c r="G63" i="1"/>
  <c r="F63" i="1"/>
  <c r="H63" i="1" s="1"/>
  <c r="G62" i="1"/>
  <c r="F62" i="1"/>
  <c r="H62" i="1" s="1"/>
  <c r="G61" i="1"/>
  <c r="F61" i="1"/>
  <c r="H61" i="1" s="1"/>
  <c r="G60" i="1"/>
  <c r="F60" i="1"/>
  <c r="H60" i="1" s="1"/>
  <c r="G59" i="1"/>
  <c r="F59" i="1"/>
  <c r="H59" i="1" s="1"/>
  <c r="G58" i="1"/>
  <c r="F58" i="1"/>
  <c r="H58" i="1" s="1"/>
  <c r="G57" i="1"/>
  <c r="F57" i="1"/>
  <c r="H57" i="1" s="1"/>
  <c r="G56" i="1"/>
  <c r="F56" i="1"/>
  <c r="H56" i="1" s="1"/>
  <c r="F50" i="1"/>
  <c r="F51" i="1"/>
  <c r="F53" i="1"/>
  <c r="F54" i="1"/>
  <c r="F55" i="1"/>
  <c r="H52" i="1" l="1"/>
  <c r="G52" i="1"/>
  <c r="F40" i="1"/>
  <c r="H40" i="1" s="1"/>
  <c r="G33" i="1"/>
  <c r="F33" i="1"/>
  <c r="H33" i="1" s="1"/>
  <c r="G32" i="1"/>
  <c r="F32" i="1"/>
  <c r="H32" i="1" s="1"/>
  <c r="G31" i="1"/>
  <c r="F31" i="1"/>
  <c r="H31" i="1" s="1"/>
  <c r="G30" i="1"/>
  <c r="F30" i="1"/>
  <c r="H30" i="1" s="1"/>
  <c r="G81" i="1"/>
  <c r="F81" i="1"/>
  <c r="H81" i="1" s="1"/>
  <c r="F78" i="1"/>
  <c r="H78" i="1" s="1"/>
  <c r="G78" i="1"/>
  <c r="G77" i="1"/>
  <c r="F77" i="1"/>
  <c r="H77" i="1" s="1"/>
  <c r="G74" i="1"/>
  <c r="F74" i="1"/>
  <c r="H74" i="1" s="1"/>
  <c r="G72" i="1"/>
  <c r="F72" i="1"/>
  <c r="H72" i="1" s="1"/>
  <c r="G71" i="1"/>
  <c r="F71" i="1"/>
  <c r="H71" i="1" s="1"/>
  <c r="G70" i="1"/>
  <c r="H70" i="1"/>
  <c r="G69" i="1"/>
  <c r="F69" i="1"/>
  <c r="H69" i="1" s="1"/>
  <c r="G68" i="1"/>
  <c r="F68" i="1"/>
  <c r="H68" i="1" s="1"/>
  <c r="G55" i="1"/>
  <c r="G54" i="1"/>
  <c r="G53" i="1"/>
  <c r="G51" i="1"/>
  <c r="G50" i="1"/>
  <c r="G46" i="1"/>
  <c r="G34" i="1"/>
  <c r="G45" i="1"/>
  <c r="G17" i="1"/>
  <c r="G49" i="1"/>
  <c r="G48" i="1"/>
  <c r="G38" i="1"/>
  <c r="G8" i="1"/>
  <c r="G10" i="1"/>
  <c r="G43" i="1"/>
  <c r="G44" i="1"/>
  <c r="G39" i="1"/>
  <c r="G28" i="1"/>
  <c r="G37" i="1"/>
  <c r="G36" i="1"/>
  <c r="G41" i="1"/>
  <c r="G18" i="1"/>
  <c r="G35" i="1"/>
  <c r="G7" i="1"/>
  <c r="G9" i="1"/>
  <c r="G13" i="1"/>
  <c r="G15" i="1"/>
  <c r="G14" i="1"/>
  <c r="G23" i="1"/>
  <c r="G42" i="1"/>
  <c r="G29" i="1"/>
  <c r="G40" i="1"/>
  <c r="G25" i="1"/>
  <c r="G19" i="1"/>
  <c r="G12" i="1"/>
  <c r="G11" i="1"/>
  <c r="G27" i="1"/>
  <c r="G16" i="1"/>
  <c r="G20" i="1"/>
  <c r="G21" i="1"/>
  <c r="G22" i="1"/>
  <c r="G26" i="1"/>
  <c r="G24" i="1"/>
  <c r="F17" i="1"/>
  <c r="H17" i="1" s="1"/>
  <c r="H55" i="1"/>
  <c r="H54" i="1"/>
  <c r="H53" i="1"/>
  <c r="H51" i="1"/>
  <c r="H50" i="1"/>
  <c r="F46" i="1"/>
  <c r="H46" i="1" s="1"/>
  <c r="F34" i="1"/>
  <c r="H34" i="1" s="1"/>
  <c r="F45" i="1"/>
  <c r="H45" i="1" s="1"/>
  <c r="F49" i="1"/>
  <c r="H49" i="1" s="1"/>
  <c r="F48" i="1"/>
  <c r="H48" i="1" s="1"/>
  <c r="F38" i="1"/>
  <c r="H38" i="1" s="1"/>
  <c r="F8" i="1"/>
  <c r="H8" i="1" s="1"/>
  <c r="F10" i="1"/>
  <c r="H10" i="1" s="1"/>
  <c r="F43" i="1"/>
  <c r="H43" i="1" s="1"/>
  <c r="F44" i="1"/>
  <c r="H44" i="1" s="1"/>
  <c r="F39" i="1"/>
  <c r="H39" i="1" s="1"/>
  <c r="F28" i="1"/>
  <c r="H28" i="1" s="1"/>
  <c r="F37" i="1"/>
  <c r="H37" i="1" s="1"/>
  <c r="F36" i="1"/>
  <c r="H36" i="1" s="1"/>
  <c r="F41" i="1"/>
  <c r="H41" i="1" s="1"/>
  <c r="F18" i="1"/>
  <c r="H18" i="1" s="1"/>
  <c r="F35" i="1"/>
  <c r="H35" i="1" s="1"/>
  <c r="F7" i="1"/>
  <c r="H7" i="1" s="1"/>
  <c r="F9" i="1"/>
  <c r="H9" i="1" s="1"/>
  <c r="F15" i="1"/>
  <c r="H15" i="1" s="1"/>
  <c r="F13" i="1"/>
  <c r="H13" i="1" s="1"/>
  <c r="F14" i="1"/>
  <c r="H14" i="1" s="1"/>
  <c r="F23" i="1"/>
  <c r="H23" i="1" s="1"/>
  <c r="F42" i="1"/>
  <c r="H42" i="1" s="1"/>
  <c r="F29" i="1"/>
  <c r="H29" i="1" s="1"/>
  <c r="F25" i="1"/>
  <c r="H25" i="1" s="1"/>
  <c r="F19" i="1"/>
  <c r="H19" i="1" s="1"/>
  <c r="F12" i="1"/>
  <c r="H12" i="1" s="1"/>
  <c r="F11" i="1"/>
  <c r="H11" i="1" s="1"/>
  <c r="F27" i="1"/>
  <c r="H27" i="1" s="1"/>
  <c r="F16" i="1"/>
  <c r="H16" i="1" s="1"/>
  <c r="F20" i="1"/>
  <c r="H20" i="1" s="1"/>
  <c r="F21" i="1"/>
  <c r="H21" i="1" s="1"/>
  <c r="F22" i="1"/>
  <c r="H22" i="1" s="1"/>
  <c r="F26" i="1"/>
  <c r="H26" i="1" s="1"/>
  <c r="F24" i="1"/>
  <c r="H24" i="1" s="1"/>
  <c r="H75" i="1" l="1"/>
  <c r="G79" i="1"/>
  <c r="H79" i="1"/>
  <c r="G75" i="1"/>
  <c r="G66" i="1"/>
  <c r="H66" i="1"/>
  <c r="G82" i="1"/>
  <c r="H82" i="1"/>
  <c r="H89" i="1" l="1"/>
  <c r="G89" i="1"/>
</calcChain>
</file>

<file path=xl/sharedStrings.xml><?xml version="1.0" encoding="utf-8"?>
<sst xmlns="http://schemas.openxmlformats.org/spreadsheetml/2006/main" count="239" uniqueCount="108">
  <si>
    <t xml:space="preserve">  Anexa nr.23</t>
  </si>
  <si>
    <t>Specificații de preț</t>
  </si>
  <si>
    <t>Cod CPV</t>
  </si>
  <si>
    <t>Denumirea bunurilor/serviciilor</t>
  </si>
  <si>
    <t>Unitatea de măsură</t>
  </si>
  <si>
    <t>Canti-tatea</t>
  </si>
  <si>
    <t>Preţ unitar (fără TVA)</t>
  </si>
  <si>
    <t>Preţ unitar (cu TVA)</t>
  </si>
  <si>
    <t>Discount</t>
  </si>
  <si>
    <t>33696500-0</t>
  </si>
  <si>
    <t xml:space="preserve">  set</t>
  </si>
  <si>
    <t xml:space="preserve"> set</t>
  </si>
  <si>
    <t>GOT (ASAT) FS</t>
  </si>
  <si>
    <t>GOT (ALAT) FS</t>
  </si>
  <si>
    <t>GGT FS</t>
  </si>
  <si>
    <t>Bilirubina totala FS</t>
  </si>
  <si>
    <t>Alfa Amilaza FS</t>
  </si>
  <si>
    <t>Proteina totală</t>
  </si>
  <si>
    <t>Trigliceride</t>
  </si>
  <si>
    <t>Colesterol</t>
  </si>
  <si>
    <t>LDL Colesterol</t>
  </si>
  <si>
    <t>Fe IRON Ferene</t>
  </si>
  <si>
    <t>CK-NAC FS</t>
  </si>
  <si>
    <t>Set</t>
  </si>
  <si>
    <t>CK-MB FS</t>
  </si>
  <si>
    <t>set</t>
  </si>
  <si>
    <t>Magneziu FS</t>
  </si>
  <si>
    <t>Pancreatic amylase FS</t>
  </si>
  <si>
    <t xml:space="preserve">set </t>
  </si>
  <si>
    <t xml:space="preserve"> set </t>
  </si>
  <si>
    <t>Solutie spalare Cuvette Wash</t>
  </si>
  <si>
    <t>Solutie spalare Conditioner Wash</t>
  </si>
  <si>
    <t>ml</t>
  </si>
  <si>
    <t>Fluorinert Dialektika FC-43-5 kg</t>
  </si>
  <si>
    <t>bidon</t>
  </si>
  <si>
    <t>buc</t>
  </si>
  <si>
    <t>Yumizen G Cuvettes</t>
  </si>
  <si>
    <t>Reagent Yumizen G PT liquid 4</t>
  </si>
  <si>
    <t xml:space="preserve">Reagent Yumizen G FIB 2 </t>
  </si>
  <si>
    <t>Reagent Yumizen G IMIDAZOL</t>
  </si>
  <si>
    <t>Reagent Yumizen G APTT Liq 2</t>
  </si>
  <si>
    <t>Ymizen G Control I&amp;II</t>
  </si>
  <si>
    <t>Teste</t>
  </si>
  <si>
    <t>Cartus  300  aspirații/42 z cu oQC 30xL1,30Xl2,30Xl2, 30Xl3</t>
  </si>
  <si>
    <t>Suma fara TVA</t>
  </si>
  <si>
    <t>Suma cu TVA</t>
  </si>
  <si>
    <t>.</t>
  </si>
  <si>
    <t>TOTAL OFERTA</t>
  </si>
  <si>
    <t>Lot 7 Reagenti pentru analizatorul BioMajesty LCA BM6010/C</t>
  </si>
  <si>
    <t>Antistreptolizin ASL-O FS 600 teste</t>
  </si>
  <si>
    <t>Calibrator ASL-O Trucal ASO</t>
  </si>
  <si>
    <t>CRP FS 2280 teste</t>
  </si>
  <si>
    <t>Calibrator CRP Trucal CRP</t>
  </si>
  <si>
    <t>HDL Colesterol 1890 teste</t>
  </si>
  <si>
    <t>Bilirubina directa FS 600 teste</t>
  </si>
  <si>
    <t>Phosphatatase  Alkaline 1320 ntste</t>
  </si>
  <si>
    <t>Trucal CK-MB</t>
  </si>
  <si>
    <t>Creatinina  PAP</t>
  </si>
  <si>
    <t>Glucoza Hexokinase 2280 teste</t>
  </si>
  <si>
    <t>Lipase DC 1890 teste</t>
  </si>
  <si>
    <t>Ureea FS 2280 teste</t>
  </si>
  <si>
    <t xml:space="preserve">Calcium FS 1890 </t>
  </si>
  <si>
    <t>Imunoglobulin G 540 teste</t>
  </si>
  <si>
    <t>Imunoglobulin A 540 teste</t>
  </si>
  <si>
    <t>Imunoglobulin M 540 teste</t>
  </si>
  <si>
    <t>Trucal Protein 5x1 ml</t>
  </si>
  <si>
    <t>LDH 21 900 teste</t>
  </si>
  <si>
    <t>Trucal RF 5x1ml</t>
  </si>
  <si>
    <t>Reumatoid factor FS 600 teste</t>
  </si>
  <si>
    <t>Uric Acid FS TOOS 1890 teste</t>
  </si>
  <si>
    <t>Trucal Lipide 3x2ml</t>
  </si>
  <si>
    <t>Trucal U 6x3ml</t>
  </si>
  <si>
    <t>Trulab N,Control normal 6x3</t>
  </si>
  <si>
    <t>Trulab P,Control patologic biochimie 6x5 ml</t>
  </si>
  <si>
    <t>Litri</t>
  </si>
  <si>
    <t>Reagent Probe Wash K 3x500ml</t>
  </si>
  <si>
    <t>Reagent Probe Wash 1 5x250 ml</t>
  </si>
  <si>
    <t>Reagent Probe Wash 2 5x250 ml</t>
  </si>
  <si>
    <t>Halogen Lamp #3</t>
  </si>
  <si>
    <t xml:space="preserve">Bucata </t>
  </si>
  <si>
    <t>SAMPLE TUBE #3 A1C</t>
  </si>
  <si>
    <t>Sample Tube #6 RPP</t>
  </si>
  <si>
    <t>Bucata</t>
  </si>
  <si>
    <t>Cuvette RRV21</t>
  </si>
  <si>
    <t xml:space="preserve">Mixer Rod R #24 1 pc 980140   </t>
  </si>
  <si>
    <t>Kit of 4 cartridges 20" (OPF201+OPF202+OPF203+OPF5)</t>
  </si>
  <si>
    <t>Demineralizing resin with mixed beds (bag with 25 litres)</t>
  </si>
  <si>
    <t>Membrane filmtec TW30-1812-75 GPD (dry)</t>
  </si>
  <si>
    <t>Pompa GPD 75 pentru sistemul de osmoza OP301</t>
  </si>
  <si>
    <t>Lamp Coolant C 1pc-1x400mL</t>
  </si>
  <si>
    <t>Albumina 1500 teste</t>
  </si>
  <si>
    <t>Trulab  L- Level 1 1 3x1ml</t>
  </si>
  <si>
    <t>Trulab Protein  Llevel -1 3x1ml</t>
  </si>
  <si>
    <t>Trucal Protein Level-2 3x1ml.</t>
  </si>
  <si>
    <t>Reagent Yumizen CaCl 12x4</t>
  </si>
  <si>
    <t>reagenti pentru hemoglobina glicata la analizatorul LD 560 (sistem inchis)</t>
  </si>
  <si>
    <t>Reagent pack pentru 600 teste</t>
  </si>
  <si>
    <t>Control Kit (nivel  1: 3x0.1ml ; nivel  2: 3x0.1ml)</t>
  </si>
  <si>
    <t>Kit  Calibratori (nivel 1: 3x0.1ml ; nivel 2: 3x0.1ml)</t>
  </si>
  <si>
    <t>Consumabile pentru analizorul Cube 30 Tuch</t>
  </si>
  <si>
    <t>Consumabile pentru analizorul de electroliti E1</t>
  </si>
  <si>
    <t>Total Lot</t>
  </si>
  <si>
    <t>VSH CONTROL CUBE  2x9 ml</t>
  </si>
  <si>
    <t xml:space="preserve">Test device next 5000 teste </t>
  </si>
  <si>
    <t>Total lot</t>
  </si>
  <si>
    <t>Reagenti pentru analizorul Youmizen G400</t>
  </si>
  <si>
    <t xml:space="preserve">Ragenti pentru analizorul BioMajesty JCA 6010 </t>
  </si>
  <si>
    <t>Licitatia Publica 21324358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</si>
</sst>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rgb="FF4F81BD"/>
      <name val="Times New Roman"/>
      <family val="1"/>
    </font>
    <font>
      <b/>
      <sz val="8"/>
      <color theme="1"/>
      <name val="Times New Roman"/>
      <family val="1"/>
    </font>
    <font>
      <sz val="9"/>
      <color rgb="FF00000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9"/>
      <color rgb="FF000000"/>
      <name val="Calibri"/>
      <family val="2"/>
    </font>
    <font>
      <b/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vertical="center" wrapText="1"/>
    </xf>
    <xf numFmtId="0" fontId="0" fillId="0" borderId="2" xfId="0" applyBorder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2" fontId="2" fillId="0" borderId="4" xfId="0" applyNumberFormat="1" applyFont="1" applyBorder="1" applyAlignment="1">
      <alignment vertical="center" wrapText="1"/>
    </xf>
    <xf numFmtId="2" fontId="2" fillId="0" borderId="5" xfId="0" applyNumberFormat="1" applyFont="1" applyBorder="1" applyAlignment="1">
      <alignment vertical="center" wrapText="1"/>
    </xf>
    <xf numFmtId="0" fontId="0" fillId="0" borderId="3" xfId="0" applyBorder="1"/>
    <xf numFmtId="0" fontId="0" fillId="0" borderId="0" xfId="0" applyAlignment="1">
      <alignment vertical="top" wrapText="1"/>
    </xf>
    <xf numFmtId="0" fontId="2" fillId="0" borderId="0" xfId="0" applyFont="1" applyAlignment="1">
      <alignment vertical="center" wrapText="1"/>
    </xf>
    <xf numFmtId="2" fontId="2" fillId="2" borderId="3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/>
    <xf numFmtId="0" fontId="4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2" xfId="0" applyBorder="1"/>
    <xf numFmtId="0" fontId="2" fillId="0" borderId="2" xfId="0" applyFont="1" applyBorder="1" applyAlignment="1">
      <alignment vertical="center" wrapText="1"/>
    </xf>
    <xf numFmtId="0" fontId="0" fillId="0" borderId="12" xfId="0" applyBorder="1"/>
    <xf numFmtId="2" fontId="2" fillId="0" borderId="11" xfId="0" applyNumberFormat="1" applyFont="1" applyBorder="1" applyAlignment="1">
      <alignment vertical="center" wrapText="1"/>
    </xf>
    <xf numFmtId="0" fontId="0" fillId="0" borderId="13" xfId="0" applyBorder="1"/>
    <xf numFmtId="0" fontId="7" fillId="0" borderId="7" xfId="0" applyFont="1" applyBorder="1" applyAlignment="1">
      <alignment vertical="center" wrapText="1"/>
    </xf>
    <xf numFmtId="2" fontId="2" fillId="0" borderId="7" xfId="0" applyNumberFormat="1" applyFont="1" applyBorder="1" applyAlignment="1">
      <alignment vertical="center" wrapText="1"/>
    </xf>
    <xf numFmtId="0" fontId="0" fillId="0" borderId="14" xfId="0" applyBorder="1"/>
    <xf numFmtId="0" fontId="10" fillId="0" borderId="15" xfId="0" applyFont="1" applyBorder="1" applyAlignment="1">
      <alignment vertical="center" wrapText="1"/>
    </xf>
    <xf numFmtId="0" fontId="8" fillId="0" borderId="15" xfId="0" applyFont="1" applyBorder="1"/>
    <xf numFmtId="2" fontId="4" fillId="0" borderId="15" xfId="0" applyNumberFormat="1" applyFont="1" applyBorder="1" applyAlignment="1">
      <alignment vertical="center" wrapText="1"/>
    </xf>
    <xf numFmtId="2" fontId="4" fillId="0" borderId="16" xfId="0" applyNumberFormat="1" applyFont="1" applyBorder="1" applyAlignment="1">
      <alignment vertical="center" wrapText="1"/>
    </xf>
    <xf numFmtId="0" fontId="0" fillId="0" borderId="4" xfId="0" applyBorder="1"/>
    <xf numFmtId="0" fontId="7" fillId="0" borderId="4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2" fontId="2" fillId="0" borderId="17" xfId="0" applyNumberFormat="1" applyFont="1" applyBorder="1" applyAlignment="1">
      <alignment vertical="center" wrapText="1"/>
    </xf>
    <xf numFmtId="0" fontId="0" fillId="0" borderId="18" xfId="0" applyBorder="1"/>
    <xf numFmtId="2" fontId="4" fillId="0" borderId="7" xfId="0" applyNumberFormat="1" applyFont="1" applyBorder="1" applyAlignment="1">
      <alignment vertical="center" wrapText="1"/>
    </xf>
    <xf numFmtId="2" fontId="2" fillId="0" borderId="19" xfId="0" applyNumberFormat="1" applyFont="1" applyBorder="1" applyAlignment="1">
      <alignment vertical="center" wrapText="1"/>
    </xf>
    <xf numFmtId="0" fontId="0" fillId="0" borderId="15" xfId="0" applyBorder="1"/>
    <xf numFmtId="2" fontId="2" fillId="0" borderId="15" xfId="0" applyNumberFormat="1" applyFont="1" applyBorder="1" applyAlignment="1">
      <alignment vertical="center" wrapText="1"/>
    </xf>
    <xf numFmtId="2" fontId="2" fillId="0" borderId="16" xfId="0" applyNumberFormat="1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2" fontId="2" fillId="0" borderId="20" xfId="0" applyNumberFormat="1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2" fontId="4" fillId="0" borderId="9" xfId="0" applyNumberFormat="1" applyFont="1" applyBorder="1" applyAlignment="1">
      <alignment vertical="center" wrapText="1"/>
    </xf>
    <xf numFmtId="2" fontId="4" fillId="0" borderId="10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5"/>
  <sheetViews>
    <sheetView tabSelected="1" topLeftCell="A79" zoomScale="136" zoomScaleNormal="136" workbookViewId="0">
      <selection activeCell="M89" sqref="M89"/>
    </sheetView>
  </sheetViews>
  <sheetFormatPr defaultRowHeight="14.4" x14ac:dyDescent="0.3"/>
  <cols>
    <col min="2" max="2" width="19.44140625" customWidth="1"/>
    <col min="3" max="3" width="8.88671875" hidden="1" customWidth="1"/>
    <col min="7" max="7" width="10.77734375" bestFit="1" customWidth="1"/>
    <col min="8" max="8" width="10.5546875" bestFit="1" customWidth="1"/>
    <col min="9" max="9" width="8.88671875" hidden="1" customWidth="1"/>
    <col min="10" max="10" width="0.5546875" customWidth="1"/>
  </cols>
  <sheetData>
    <row r="1" spans="1:15" ht="15.6" x14ac:dyDescent="0.3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2"/>
    </row>
    <row r="2" spans="1:15" ht="10.8" customHeight="1" x14ac:dyDescent="0.3">
      <c r="A2" s="76" t="s">
        <v>107</v>
      </c>
      <c r="B2" s="76"/>
      <c r="C2" s="76"/>
      <c r="D2" s="76"/>
      <c r="E2" s="76"/>
      <c r="F2" s="76"/>
      <c r="G2" s="76"/>
      <c r="H2" s="76"/>
      <c r="I2" s="76"/>
      <c r="J2" s="76"/>
      <c r="K2" s="2"/>
    </row>
    <row r="3" spans="1:15" ht="16.2" thickBot="1" x14ac:dyDescent="0.35">
      <c r="A3" s="78" t="s">
        <v>1</v>
      </c>
      <c r="B3" s="78"/>
      <c r="C3" s="78"/>
      <c r="D3" s="78"/>
      <c r="E3" s="78"/>
      <c r="F3" s="78"/>
      <c r="G3" s="78"/>
      <c r="H3" s="78"/>
      <c r="I3" s="78"/>
      <c r="J3" s="78"/>
      <c r="K3" s="2"/>
    </row>
    <row r="4" spans="1:15" ht="30.6" x14ac:dyDescent="0.3">
      <c r="A4" s="20"/>
      <c r="B4" s="7" t="s">
        <v>48</v>
      </c>
      <c r="C4" s="7"/>
      <c r="D4" s="7"/>
      <c r="E4" s="7"/>
      <c r="F4" s="7"/>
      <c r="G4" s="7"/>
      <c r="H4" s="7"/>
      <c r="I4" s="7"/>
      <c r="J4" s="21"/>
      <c r="K4" s="1"/>
    </row>
    <row r="5" spans="1:15" ht="49.2" customHeight="1" thickBot="1" x14ac:dyDescent="0.35">
      <c r="A5" s="19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44</v>
      </c>
      <c r="H5" s="6" t="s">
        <v>45</v>
      </c>
      <c r="I5" s="6" t="s">
        <v>8</v>
      </c>
      <c r="J5" s="36"/>
      <c r="K5" s="2"/>
    </row>
    <row r="6" spans="1:15" ht="21" thickBot="1" x14ac:dyDescent="0.35">
      <c r="A6" s="73"/>
      <c r="B6" s="74" t="s">
        <v>106</v>
      </c>
      <c r="C6" s="74"/>
      <c r="D6" s="74"/>
      <c r="E6" s="74"/>
      <c r="F6" s="74"/>
      <c r="G6" s="74"/>
      <c r="H6" s="75"/>
      <c r="I6" s="14"/>
      <c r="J6" s="5"/>
      <c r="K6" s="2"/>
    </row>
    <row r="7" spans="1:15" ht="24" x14ac:dyDescent="0.3">
      <c r="A7" s="64" t="s">
        <v>9</v>
      </c>
      <c r="B7" s="72" t="s">
        <v>49</v>
      </c>
      <c r="C7" s="67" t="s">
        <v>10</v>
      </c>
      <c r="D7" s="12">
        <v>13</v>
      </c>
      <c r="E7" s="12">
        <v>7450</v>
      </c>
      <c r="F7" s="12">
        <f t="shared" ref="F7:F15" si="0">E7*K7</f>
        <v>8046.0000000000009</v>
      </c>
      <c r="G7" s="12">
        <f t="shared" ref="G7:G25" si="1">E7*D7</f>
        <v>96850</v>
      </c>
      <c r="H7" s="12">
        <f t="shared" ref="H7:H25" si="2">D7*F7</f>
        <v>104598.00000000001</v>
      </c>
      <c r="I7" s="7"/>
      <c r="J7" s="21"/>
      <c r="K7" s="2">
        <v>1.08</v>
      </c>
      <c r="M7">
        <v>150</v>
      </c>
      <c r="O7">
        <f>M7*20</f>
        <v>3000</v>
      </c>
    </row>
    <row r="8" spans="1:15" ht="24" x14ac:dyDescent="0.3">
      <c r="A8" s="20" t="s">
        <v>9</v>
      </c>
      <c r="B8" s="9" t="s">
        <v>50</v>
      </c>
      <c r="C8" s="3" t="s">
        <v>25</v>
      </c>
      <c r="D8" s="4">
        <v>3</v>
      </c>
      <c r="E8" s="4">
        <v>1900</v>
      </c>
      <c r="F8" s="4">
        <f t="shared" si="0"/>
        <v>2052</v>
      </c>
      <c r="G8" s="4">
        <f t="shared" si="1"/>
        <v>5700</v>
      </c>
      <c r="H8" s="4">
        <f t="shared" si="2"/>
        <v>6156</v>
      </c>
      <c r="I8" s="7"/>
      <c r="J8" s="21"/>
      <c r="K8" s="2">
        <v>1.08</v>
      </c>
      <c r="M8">
        <v>55</v>
      </c>
    </row>
    <row r="9" spans="1:15" ht="15.6" x14ac:dyDescent="0.3">
      <c r="A9" s="20" t="s">
        <v>9</v>
      </c>
      <c r="B9" s="8" t="s">
        <v>51</v>
      </c>
      <c r="C9" s="3" t="s">
        <v>11</v>
      </c>
      <c r="D9" s="4">
        <v>5</v>
      </c>
      <c r="E9" s="4">
        <v>7210</v>
      </c>
      <c r="F9" s="4">
        <f t="shared" si="0"/>
        <v>7786.8</v>
      </c>
      <c r="G9" s="4">
        <f t="shared" si="1"/>
        <v>36050</v>
      </c>
      <c r="H9" s="4">
        <f t="shared" si="2"/>
        <v>38934</v>
      </c>
      <c r="I9" s="7"/>
      <c r="J9" s="21"/>
      <c r="K9" s="2">
        <v>1.08</v>
      </c>
      <c r="M9">
        <v>200</v>
      </c>
    </row>
    <row r="10" spans="1:15" ht="16.2" customHeight="1" x14ac:dyDescent="0.3">
      <c r="A10" s="20" t="s">
        <v>9</v>
      </c>
      <c r="B10" s="9" t="s">
        <v>52</v>
      </c>
      <c r="C10" s="3" t="s">
        <v>25</v>
      </c>
      <c r="D10" s="4">
        <v>3</v>
      </c>
      <c r="E10" s="4">
        <v>2650</v>
      </c>
      <c r="F10" s="4">
        <f t="shared" si="0"/>
        <v>2862</v>
      </c>
      <c r="G10" s="4">
        <f t="shared" si="1"/>
        <v>7950</v>
      </c>
      <c r="H10" s="4">
        <f t="shared" si="2"/>
        <v>8586</v>
      </c>
      <c r="I10" s="7"/>
      <c r="J10" s="21"/>
      <c r="K10" s="2">
        <v>1.08</v>
      </c>
      <c r="M10">
        <v>100</v>
      </c>
    </row>
    <row r="11" spans="1:15" ht="16.2" customHeight="1" x14ac:dyDescent="0.3">
      <c r="A11" s="20" t="s">
        <v>9</v>
      </c>
      <c r="B11" s="9" t="s">
        <v>15</v>
      </c>
      <c r="C11" s="3" t="s">
        <v>11</v>
      </c>
      <c r="D11" s="4">
        <v>3</v>
      </c>
      <c r="E11" s="4">
        <v>760</v>
      </c>
      <c r="F11" s="4">
        <f t="shared" si="0"/>
        <v>820.80000000000007</v>
      </c>
      <c r="G11" s="4">
        <f t="shared" si="1"/>
        <v>2280</v>
      </c>
      <c r="H11" s="4">
        <f t="shared" si="2"/>
        <v>2462.4</v>
      </c>
      <c r="I11" s="7"/>
      <c r="J11" s="21"/>
      <c r="K11" s="2">
        <v>1.08</v>
      </c>
      <c r="M11">
        <v>20</v>
      </c>
    </row>
    <row r="12" spans="1:15" ht="24" x14ac:dyDescent="0.3">
      <c r="A12" s="20" t="s">
        <v>9</v>
      </c>
      <c r="B12" s="9" t="s">
        <v>54</v>
      </c>
      <c r="C12" s="3" t="s">
        <v>11</v>
      </c>
      <c r="D12" s="4">
        <v>6</v>
      </c>
      <c r="E12" s="4">
        <v>720</v>
      </c>
      <c r="F12" s="4">
        <f t="shared" si="0"/>
        <v>777.6</v>
      </c>
      <c r="G12" s="4">
        <f t="shared" si="1"/>
        <v>4320</v>
      </c>
      <c r="H12" s="4">
        <f t="shared" si="2"/>
        <v>4665.6000000000004</v>
      </c>
      <c r="I12" s="7"/>
      <c r="J12" s="21"/>
      <c r="K12" s="2">
        <v>1.08</v>
      </c>
      <c r="M12">
        <v>20</v>
      </c>
    </row>
    <row r="13" spans="1:15" ht="16.2" customHeight="1" x14ac:dyDescent="0.3">
      <c r="A13" s="20" t="s">
        <v>9</v>
      </c>
      <c r="B13" s="9" t="s">
        <v>21</v>
      </c>
      <c r="C13" s="3" t="s">
        <v>10</v>
      </c>
      <c r="D13" s="4">
        <v>5</v>
      </c>
      <c r="E13" s="4">
        <v>820</v>
      </c>
      <c r="F13" s="4">
        <f t="shared" si="0"/>
        <v>885.6</v>
      </c>
      <c r="G13" s="4">
        <f t="shared" si="1"/>
        <v>4100</v>
      </c>
      <c r="H13" s="4">
        <f t="shared" si="2"/>
        <v>4428</v>
      </c>
      <c r="I13" s="7"/>
      <c r="J13" s="21"/>
      <c r="K13" s="2">
        <v>1.08</v>
      </c>
      <c r="M13">
        <v>40</v>
      </c>
    </row>
    <row r="14" spans="1:15" ht="16.2" customHeight="1" x14ac:dyDescent="0.3">
      <c r="A14" s="20" t="s">
        <v>9</v>
      </c>
      <c r="B14" s="8" t="s">
        <v>53</v>
      </c>
      <c r="C14" s="3" t="s">
        <v>10</v>
      </c>
      <c r="D14" s="4">
        <v>4</v>
      </c>
      <c r="E14" s="16">
        <v>8900</v>
      </c>
      <c r="F14" s="4">
        <f t="shared" si="0"/>
        <v>9612</v>
      </c>
      <c r="G14" s="4">
        <f t="shared" si="1"/>
        <v>35600</v>
      </c>
      <c r="H14" s="4">
        <f t="shared" si="2"/>
        <v>38448</v>
      </c>
      <c r="I14" s="7"/>
      <c r="J14" s="21"/>
      <c r="K14" s="2">
        <v>1.08</v>
      </c>
      <c r="M14">
        <v>220</v>
      </c>
    </row>
    <row r="15" spans="1:15" ht="16.2" customHeight="1" x14ac:dyDescent="0.3">
      <c r="A15" s="20" t="s">
        <v>9</v>
      </c>
      <c r="B15" s="8" t="s">
        <v>20</v>
      </c>
      <c r="C15" s="3" t="s">
        <v>11</v>
      </c>
      <c r="D15" s="4">
        <v>8</v>
      </c>
      <c r="E15" s="16">
        <v>6200</v>
      </c>
      <c r="F15" s="4">
        <f t="shared" si="0"/>
        <v>6696</v>
      </c>
      <c r="G15" s="4">
        <f t="shared" si="1"/>
        <v>49600</v>
      </c>
      <c r="H15" s="4">
        <f t="shared" si="2"/>
        <v>53568</v>
      </c>
      <c r="I15" s="7"/>
      <c r="J15" s="21"/>
      <c r="K15" s="2">
        <v>1.08</v>
      </c>
      <c r="M15">
        <v>153</v>
      </c>
    </row>
    <row r="16" spans="1:15" ht="24" customHeight="1" x14ac:dyDescent="0.3">
      <c r="A16" s="20" t="s">
        <v>9</v>
      </c>
      <c r="B16" s="9" t="s">
        <v>55</v>
      </c>
      <c r="C16" s="3" t="s">
        <v>11</v>
      </c>
      <c r="D16" s="4">
        <v>4</v>
      </c>
      <c r="E16" s="16">
        <v>990</v>
      </c>
      <c r="F16" s="4">
        <f>E16*K20</f>
        <v>1069.2</v>
      </c>
      <c r="G16" s="4">
        <f t="shared" si="1"/>
        <v>3960</v>
      </c>
      <c r="H16" s="4">
        <f t="shared" si="2"/>
        <v>4276.8</v>
      </c>
      <c r="I16" s="7"/>
      <c r="J16" s="21"/>
      <c r="K16" s="2">
        <v>1.08</v>
      </c>
      <c r="M16">
        <v>4200</v>
      </c>
    </row>
    <row r="17" spans="1:13" ht="15.6" x14ac:dyDescent="0.3">
      <c r="A17" s="20" t="s">
        <v>9</v>
      </c>
      <c r="B17" s="9" t="s">
        <v>56</v>
      </c>
      <c r="C17" s="3" t="s">
        <v>25</v>
      </c>
      <c r="D17" s="4">
        <v>2</v>
      </c>
      <c r="E17" s="4">
        <v>2100</v>
      </c>
      <c r="F17" s="4">
        <f t="shared" ref="F17:F48" si="3">E17*K17</f>
        <v>2520</v>
      </c>
      <c r="G17" s="4">
        <f t="shared" si="1"/>
        <v>4200</v>
      </c>
      <c r="H17" s="4">
        <f t="shared" si="2"/>
        <v>5040</v>
      </c>
      <c r="I17" s="7"/>
      <c r="J17" s="21"/>
      <c r="K17" s="2">
        <v>1.2</v>
      </c>
      <c r="M17">
        <v>70</v>
      </c>
    </row>
    <row r="18" spans="1:13" ht="15" customHeight="1" x14ac:dyDescent="0.3">
      <c r="A18" s="20" t="s">
        <v>9</v>
      </c>
      <c r="B18" s="9" t="s">
        <v>24</v>
      </c>
      <c r="C18" s="3" t="s">
        <v>25</v>
      </c>
      <c r="D18" s="4">
        <v>2</v>
      </c>
      <c r="E18" s="16">
        <v>3700</v>
      </c>
      <c r="F18" s="4">
        <f t="shared" si="3"/>
        <v>3996.0000000000005</v>
      </c>
      <c r="G18" s="4">
        <f t="shared" si="1"/>
        <v>7400</v>
      </c>
      <c r="H18" s="4">
        <f t="shared" si="2"/>
        <v>7992.0000000000009</v>
      </c>
      <c r="I18" s="7"/>
      <c r="J18" s="21"/>
      <c r="K18" s="2">
        <v>1.08</v>
      </c>
      <c r="M18">
        <v>60</v>
      </c>
    </row>
    <row r="19" spans="1:13" ht="16.2" customHeight="1" x14ac:dyDescent="0.3">
      <c r="A19" s="20" t="s">
        <v>9</v>
      </c>
      <c r="B19" s="9" t="s">
        <v>16</v>
      </c>
      <c r="C19" s="3" t="s">
        <v>10</v>
      </c>
      <c r="D19" s="4">
        <v>4</v>
      </c>
      <c r="E19" s="16">
        <v>3320</v>
      </c>
      <c r="F19" s="4">
        <f t="shared" si="3"/>
        <v>3585.6000000000004</v>
      </c>
      <c r="G19" s="4">
        <f t="shared" si="1"/>
        <v>13280</v>
      </c>
      <c r="H19" s="4">
        <f t="shared" si="2"/>
        <v>14342.400000000001</v>
      </c>
      <c r="I19" s="7"/>
      <c r="J19" s="21"/>
      <c r="K19" s="2">
        <v>1.08</v>
      </c>
      <c r="M19">
        <v>100</v>
      </c>
    </row>
    <row r="20" spans="1:13" ht="15.6" x14ac:dyDescent="0.3">
      <c r="A20" s="20" t="s">
        <v>9</v>
      </c>
      <c r="B20" s="8" t="s">
        <v>13</v>
      </c>
      <c r="C20" s="3" t="s">
        <v>11</v>
      </c>
      <c r="D20" s="4">
        <v>4</v>
      </c>
      <c r="E20" s="4">
        <v>650</v>
      </c>
      <c r="F20" s="4">
        <f t="shared" si="3"/>
        <v>702</v>
      </c>
      <c r="G20" s="4">
        <f t="shared" si="1"/>
        <v>2600</v>
      </c>
      <c r="H20" s="4">
        <f t="shared" si="2"/>
        <v>2808</v>
      </c>
      <c r="I20" s="7"/>
      <c r="J20" s="21"/>
      <c r="K20" s="2">
        <v>1.08</v>
      </c>
      <c r="M20">
        <v>15</v>
      </c>
    </row>
    <row r="21" spans="1:13" ht="15.6" x14ac:dyDescent="0.3">
      <c r="A21" s="20" t="s">
        <v>9</v>
      </c>
      <c r="B21" s="8" t="s">
        <v>12</v>
      </c>
      <c r="C21" s="3" t="s">
        <v>10</v>
      </c>
      <c r="D21" s="4">
        <v>4</v>
      </c>
      <c r="E21" s="4">
        <v>650</v>
      </c>
      <c r="F21" s="4">
        <f t="shared" si="3"/>
        <v>702</v>
      </c>
      <c r="G21" s="4">
        <f t="shared" si="1"/>
        <v>2600</v>
      </c>
      <c r="H21" s="4">
        <f t="shared" si="2"/>
        <v>2808</v>
      </c>
      <c r="I21" s="7"/>
      <c r="J21" s="21"/>
      <c r="K21" s="2">
        <v>1.08</v>
      </c>
      <c r="M21">
        <v>15</v>
      </c>
    </row>
    <row r="22" spans="1:13" ht="15.6" x14ac:dyDescent="0.3">
      <c r="A22" s="20" t="s">
        <v>9</v>
      </c>
      <c r="B22" s="8" t="s">
        <v>57</v>
      </c>
      <c r="C22" s="3" t="s">
        <v>11</v>
      </c>
      <c r="D22" s="4">
        <v>2</v>
      </c>
      <c r="E22" s="16">
        <v>4600</v>
      </c>
      <c r="F22" s="4">
        <f t="shared" si="3"/>
        <v>4968</v>
      </c>
      <c r="G22" s="4">
        <f t="shared" si="1"/>
        <v>9200</v>
      </c>
      <c r="H22" s="4">
        <f t="shared" si="2"/>
        <v>9936</v>
      </c>
      <c r="I22" s="7"/>
      <c r="J22" s="21"/>
      <c r="K22" s="2">
        <v>1.08</v>
      </c>
      <c r="M22">
        <v>100</v>
      </c>
    </row>
    <row r="23" spans="1:13" ht="15.6" x14ac:dyDescent="0.3">
      <c r="A23" s="20" t="s">
        <v>9</v>
      </c>
      <c r="B23" s="8" t="s">
        <v>19</v>
      </c>
      <c r="C23" s="3" t="s">
        <v>11</v>
      </c>
      <c r="D23" s="4">
        <v>3</v>
      </c>
      <c r="E23" s="4">
        <v>600</v>
      </c>
      <c r="F23" s="4">
        <f t="shared" si="3"/>
        <v>648</v>
      </c>
      <c r="G23" s="4">
        <f t="shared" si="1"/>
        <v>1800</v>
      </c>
      <c r="H23" s="4">
        <f t="shared" si="2"/>
        <v>1944</v>
      </c>
      <c r="I23" s="7"/>
      <c r="J23" s="21"/>
      <c r="K23" s="2">
        <v>1.08</v>
      </c>
      <c r="M23">
        <v>40</v>
      </c>
    </row>
    <row r="24" spans="1:13" ht="16.2" customHeight="1" x14ac:dyDescent="0.3">
      <c r="A24" s="20" t="s">
        <v>9</v>
      </c>
      <c r="B24" s="3" t="s">
        <v>58</v>
      </c>
      <c r="C24" s="3" t="s">
        <v>10</v>
      </c>
      <c r="D24" s="4">
        <v>3</v>
      </c>
      <c r="E24" s="4">
        <v>1290</v>
      </c>
      <c r="F24" s="4">
        <f t="shared" si="3"/>
        <v>1393.2</v>
      </c>
      <c r="G24" s="4">
        <f t="shared" si="1"/>
        <v>3870</v>
      </c>
      <c r="H24" s="4">
        <f t="shared" si="2"/>
        <v>4179.6000000000004</v>
      </c>
      <c r="I24" s="7"/>
      <c r="J24" s="21"/>
      <c r="K24" s="2">
        <v>1.08</v>
      </c>
      <c r="M24">
        <v>30</v>
      </c>
    </row>
    <row r="25" spans="1:13" ht="15.6" x14ac:dyDescent="0.3">
      <c r="A25" s="20" t="s">
        <v>9</v>
      </c>
      <c r="B25" s="9" t="s">
        <v>59</v>
      </c>
      <c r="C25" s="3" t="s">
        <v>11</v>
      </c>
      <c r="D25" s="4">
        <v>3</v>
      </c>
      <c r="E25" s="4">
        <v>6230</v>
      </c>
      <c r="F25" s="4">
        <f t="shared" si="3"/>
        <v>6728.4000000000005</v>
      </c>
      <c r="G25" s="4">
        <f t="shared" si="1"/>
        <v>18690</v>
      </c>
      <c r="H25" s="4">
        <f t="shared" si="2"/>
        <v>20185.2</v>
      </c>
      <c r="I25" s="7"/>
      <c r="J25" s="21"/>
      <c r="K25" s="2">
        <v>1.08</v>
      </c>
      <c r="M25">
        <v>150</v>
      </c>
    </row>
    <row r="26" spans="1:13" ht="15.6" x14ac:dyDescent="0.3">
      <c r="A26" s="20" t="s">
        <v>9</v>
      </c>
      <c r="B26" s="8" t="s">
        <v>60</v>
      </c>
      <c r="C26" s="3" t="s">
        <v>11</v>
      </c>
      <c r="D26" s="4">
        <v>3</v>
      </c>
      <c r="E26" s="16">
        <v>980</v>
      </c>
      <c r="F26" s="4">
        <f t="shared" si="3"/>
        <v>1058.4000000000001</v>
      </c>
      <c r="G26" s="4">
        <f t="shared" ref="G26" si="4">E26*D26</f>
        <v>2940</v>
      </c>
      <c r="H26" s="4">
        <f t="shared" ref="H26" si="5">D26*F26</f>
        <v>3175.2000000000003</v>
      </c>
      <c r="I26" s="7"/>
      <c r="J26" s="21"/>
      <c r="K26" s="2">
        <v>1.08</v>
      </c>
      <c r="M26">
        <v>30</v>
      </c>
    </row>
    <row r="27" spans="1:13" ht="15.6" x14ac:dyDescent="0.3">
      <c r="A27" s="20" t="s">
        <v>9</v>
      </c>
      <c r="B27" s="9" t="s">
        <v>14</v>
      </c>
      <c r="C27" s="3" t="s">
        <v>10</v>
      </c>
      <c r="D27" s="4">
        <v>2</v>
      </c>
      <c r="E27" s="4">
        <v>1440</v>
      </c>
      <c r="F27" s="4">
        <f t="shared" si="3"/>
        <v>1555.2</v>
      </c>
      <c r="G27" s="4">
        <f>E27*D27</f>
        <v>2880</v>
      </c>
      <c r="H27" s="4">
        <f>D27*F27</f>
        <v>3110.4</v>
      </c>
      <c r="I27" s="7"/>
      <c r="J27" s="21"/>
      <c r="K27" s="2">
        <v>1.08</v>
      </c>
      <c r="M27">
        <v>40</v>
      </c>
    </row>
    <row r="28" spans="1:13" ht="15.6" x14ac:dyDescent="0.3">
      <c r="A28" s="20" t="s">
        <v>9</v>
      </c>
      <c r="B28" s="9" t="s">
        <v>90</v>
      </c>
      <c r="C28" s="3" t="s">
        <v>25</v>
      </c>
      <c r="D28" s="4">
        <v>1</v>
      </c>
      <c r="E28" s="4">
        <v>390</v>
      </c>
      <c r="F28" s="4">
        <f t="shared" si="3"/>
        <v>421.20000000000005</v>
      </c>
      <c r="G28" s="4">
        <f>E28*D28</f>
        <v>390</v>
      </c>
      <c r="H28" s="4">
        <f>D28*F28</f>
        <v>421.20000000000005</v>
      </c>
      <c r="I28" s="7"/>
      <c r="J28" s="21"/>
      <c r="K28" s="2">
        <v>1.08</v>
      </c>
      <c r="M28">
        <v>5</v>
      </c>
    </row>
    <row r="29" spans="1:13" ht="15.6" x14ac:dyDescent="0.3">
      <c r="A29" s="20" t="s">
        <v>9</v>
      </c>
      <c r="B29" s="8" t="s">
        <v>17</v>
      </c>
      <c r="C29" s="3" t="s">
        <v>10</v>
      </c>
      <c r="D29" s="4">
        <v>1</v>
      </c>
      <c r="E29" s="4">
        <v>450</v>
      </c>
      <c r="F29" s="4">
        <f t="shared" si="3"/>
        <v>486.00000000000006</v>
      </c>
      <c r="G29" s="4">
        <f>E29*D29</f>
        <v>450</v>
      </c>
      <c r="H29" s="4">
        <f>D29*F29</f>
        <v>486.00000000000006</v>
      </c>
      <c r="I29" s="7"/>
      <c r="J29" s="21"/>
      <c r="K29" s="2">
        <v>1.08</v>
      </c>
      <c r="M29">
        <v>10</v>
      </c>
    </row>
    <row r="30" spans="1:13" ht="15.6" x14ac:dyDescent="0.3">
      <c r="A30" s="20" t="s">
        <v>9</v>
      </c>
      <c r="B30" s="9" t="s">
        <v>61</v>
      </c>
      <c r="C30" s="3" t="s">
        <v>10</v>
      </c>
      <c r="D30" s="4">
        <v>1</v>
      </c>
      <c r="E30" s="4">
        <v>700</v>
      </c>
      <c r="F30" s="4">
        <f t="shared" si="3"/>
        <v>756</v>
      </c>
      <c r="G30" s="4">
        <f>E30*D30</f>
        <v>700</v>
      </c>
      <c r="H30" s="4">
        <f>D30*F30</f>
        <v>756</v>
      </c>
      <c r="I30" s="7"/>
      <c r="J30" s="21"/>
      <c r="K30" s="2">
        <v>1.08</v>
      </c>
      <c r="M30">
        <v>20</v>
      </c>
    </row>
    <row r="31" spans="1:13" ht="15.6" x14ac:dyDescent="0.3">
      <c r="A31" s="20" t="s">
        <v>9</v>
      </c>
      <c r="B31" s="9" t="s">
        <v>62</v>
      </c>
      <c r="C31" s="3" t="s">
        <v>10</v>
      </c>
      <c r="D31" s="4">
        <v>2</v>
      </c>
      <c r="E31" s="4">
        <v>5600</v>
      </c>
      <c r="F31" s="4">
        <f t="shared" si="3"/>
        <v>6048</v>
      </c>
      <c r="G31" s="4">
        <f>E31*D31</f>
        <v>11200</v>
      </c>
      <c r="H31" s="4">
        <f>D31*F31</f>
        <v>12096</v>
      </c>
      <c r="I31" s="7"/>
      <c r="J31" s="21"/>
      <c r="K31" s="2">
        <v>1.08</v>
      </c>
      <c r="M31">
        <v>140</v>
      </c>
    </row>
    <row r="32" spans="1:13" ht="15.6" x14ac:dyDescent="0.3">
      <c r="A32" s="20" t="s">
        <v>9</v>
      </c>
      <c r="B32" s="9" t="s">
        <v>63</v>
      </c>
      <c r="C32" s="3" t="s">
        <v>10</v>
      </c>
      <c r="D32" s="4">
        <v>2</v>
      </c>
      <c r="E32" s="4">
        <v>5600</v>
      </c>
      <c r="F32" s="4">
        <f t="shared" si="3"/>
        <v>6048</v>
      </c>
      <c r="G32" s="4">
        <f t="shared" ref="G32:G33" si="6">E32*D32</f>
        <v>11200</v>
      </c>
      <c r="H32" s="4">
        <f t="shared" ref="H32:H33" si="7">D32*F32</f>
        <v>12096</v>
      </c>
      <c r="I32" s="7"/>
      <c r="J32" s="21"/>
      <c r="K32" s="2">
        <v>1.08</v>
      </c>
      <c r="M32">
        <v>140</v>
      </c>
    </row>
    <row r="33" spans="1:13" ht="15.6" x14ac:dyDescent="0.3">
      <c r="A33" s="20" t="s">
        <v>9</v>
      </c>
      <c r="B33" s="9" t="s">
        <v>64</v>
      </c>
      <c r="C33" s="3" t="s">
        <v>10</v>
      </c>
      <c r="D33" s="4">
        <v>2</v>
      </c>
      <c r="E33" s="4">
        <v>5600</v>
      </c>
      <c r="F33" s="4">
        <f t="shared" si="3"/>
        <v>6048</v>
      </c>
      <c r="G33" s="4">
        <f t="shared" si="6"/>
        <v>11200</v>
      </c>
      <c r="H33" s="4">
        <f t="shared" si="7"/>
        <v>12096</v>
      </c>
      <c r="I33" s="7"/>
      <c r="J33" s="21"/>
      <c r="K33" s="2">
        <v>1.08</v>
      </c>
      <c r="M33">
        <v>140</v>
      </c>
    </row>
    <row r="34" spans="1:13" ht="15.6" x14ac:dyDescent="0.3">
      <c r="A34" s="20" t="s">
        <v>9</v>
      </c>
      <c r="B34" s="8" t="s">
        <v>65</v>
      </c>
      <c r="C34" s="3" t="s">
        <v>25</v>
      </c>
      <c r="D34" s="4">
        <v>2</v>
      </c>
      <c r="E34" s="16">
        <v>4950</v>
      </c>
      <c r="F34" s="4">
        <f t="shared" si="3"/>
        <v>5940</v>
      </c>
      <c r="G34" s="4">
        <f t="shared" ref="G34:G39" si="8">E34*D34</f>
        <v>9900</v>
      </c>
      <c r="H34" s="4">
        <f t="shared" ref="H34:H39" si="9">D34*F34</f>
        <v>11880</v>
      </c>
      <c r="I34" s="7"/>
      <c r="J34" s="21"/>
      <c r="K34" s="2">
        <v>1.2</v>
      </c>
      <c r="M34">
        <v>140</v>
      </c>
    </row>
    <row r="35" spans="1:13" ht="18" customHeight="1" x14ac:dyDescent="0.3">
      <c r="A35" s="20" t="s">
        <v>9</v>
      </c>
      <c r="B35" s="9" t="s">
        <v>22</v>
      </c>
      <c r="C35" s="3" t="s">
        <v>23</v>
      </c>
      <c r="D35" s="4">
        <v>2</v>
      </c>
      <c r="E35" s="4">
        <v>2900</v>
      </c>
      <c r="F35" s="4">
        <f t="shared" si="3"/>
        <v>3132</v>
      </c>
      <c r="G35" s="4">
        <f t="shared" si="8"/>
        <v>5800</v>
      </c>
      <c r="H35" s="4">
        <f t="shared" si="9"/>
        <v>6264</v>
      </c>
      <c r="I35" s="7"/>
      <c r="J35" s="21"/>
      <c r="K35" s="2">
        <v>1.08</v>
      </c>
      <c r="M35">
        <v>80</v>
      </c>
    </row>
    <row r="36" spans="1:13" ht="15" customHeight="1" x14ac:dyDescent="0.3">
      <c r="A36" s="20" t="s">
        <v>9</v>
      </c>
      <c r="B36" s="9" t="s">
        <v>66</v>
      </c>
      <c r="C36" s="3" t="s">
        <v>25</v>
      </c>
      <c r="D36" s="4">
        <v>3</v>
      </c>
      <c r="E36" s="16">
        <v>1020</v>
      </c>
      <c r="F36" s="4">
        <f t="shared" si="3"/>
        <v>1101.6000000000001</v>
      </c>
      <c r="G36" s="4">
        <f t="shared" si="8"/>
        <v>3060</v>
      </c>
      <c r="H36" s="4">
        <f t="shared" si="9"/>
        <v>3304.8</v>
      </c>
      <c r="I36" s="7"/>
      <c r="J36" s="21"/>
      <c r="K36" s="2">
        <v>1.08</v>
      </c>
      <c r="M36">
        <v>30</v>
      </c>
    </row>
    <row r="37" spans="1:13" ht="15.6" x14ac:dyDescent="0.3">
      <c r="A37" s="20" t="s">
        <v>9</v>
      </c>
      <c r="B37" s="9" t="s">
        <v>27</v>
      </c>
      <c r="C37" s="3" t="s">
        <v>25</v>
      </c>
      <c r="D37" s="4">
        <v>5</v>
      </c>
      <c r="E37" s="4">
        <v>4200</v>
      </c>
      <c r="F37" s="4">
        <f t="shared" si="3"/>
        <v>4536</v>
      </c>
      <c r="G37" s="4">
        <f t="shared" si="8"/>
        <v>21000</v>
      </c>
      <c r="H37" s="4">
        <f t="shared" si="9"/>
        <v>22680</v>
      </c>
      <c r="I37" s="7"/>
      <c r="J37" s="21"/>
      <c r="K37" s="2">
        <v>1.08</v>
      </c>
      <c r="M37">
        <v>110</v>
      </c>
    </row>
    <row r="38" spans="1:13" ht="16.2" customHeight="1" x14ac:dyDescent="0.3">
      <c r="A38" s="20" t="s">
        <v>9</v>
      </c>
      <c r="B38" s="9" t="s">
        <v>67</v>
      </c>
      <c r="C38" s="3" t="s">
        <v>25</v>
      </c>
      <c r="D38" s="4">
        <v>3</v>
      </c>
      <c r="E38" s="4">
        <v>1200</v>
      </c>
      <c r="F38" s="4">
        <f t="shared" si="3"/>
        <v>1440</v>
      </c>
      <c r="G38" s="4">
        <f t="shared" si="8"/>
        <v>3600</v>
      </c>
      <c r="H38" s="4">
        <f t="shared" si="9"/>
        <v>4320</v>
      </c>
      <c r="I38" s="7"/>
      <c r="J38" s="21"/>
      <c r="K38" s="2">
        <v>1.2</v>
      </c>
      <c r="M38">
        <v>30</v>
      </c>
    </row>
    <row r="39" spans="1:13" ht="24" x14ac:dyDescent="0.3">
      <c r="A39" s="20" t="s">
        <v>9</v>
      </c>
      <c r="B39" s="8" t="s">
        <v>68</v>
      </c>
      <c r="C39" s="3" t="s">
        <v>11</v>
      </c>
      <c r="D39" s="4">
        <v>11</v>
      </c>
      <c r="E39" s="4">
        <v>4020</v>
      </c>
      <c r="F39" s="4">
        <f t="shared" si="3"/>
        <v>4341.6000000000004</v>
      </c>
      <c r="G39" s="4">
        <f t="shared" si="8"/>
        <v>44220</v>
      </c>
      <c r="H39" s="4">
        <f t="shared" si="9"/>
        <v>47757.600000000006</v>
      </c>
      <c r="I39" s="7"/>
      <c r="J39" s="21"/>
      <c r="K39" s="2">
        <v>1.08</v>
      </c>
      <c r="M39">
        <v>100</v>
      </c>
    </row>
    <row r="40" spans="1:13" ht="24" x14ac:dyDescent="0.3">
      <c r="A40" s="20" t="s">
        <v>9</v>
      </c>
      <c r="B40" s="9" t="s">
        <v>69</v>
      </c>
      <c r="C40" s="3" t="s">
        <v>11</v>
      </c>
      <c r="D40" s="4">
        <v>3</v>
      </c>
      <c r="E40" s="4">
        <v>1280</v>
      </c>
      <c r="F40" s="4">
        <f t="shared" si="3"/>
        <v>1382.4</v>
      </c>
      <c r="G40" s="4">
        <f t="shared" ref="G40" si="10">E40*D40</f>
        <v>3840</v>
      </c>
      <c r="H40" s="4">
        <f t="shared" ref="H40" si="11">D40*F40</f>
        <v>4147.2000000000007</v>
      </c>
      <c r="I40" s="7"/>
      <c r="J40" s="21"/>
      <c r="K40" s="2">
        <v>1.08</v>
      </c>
      <c r="M40">
        <v>40</v>
      </c>
    </row>
    <row r="41" spans="1:13" ht="15.6" x14ac:dyDescent="0.3">
      <c r="A41" s="20" t="s">
        <v>9</v>
      </c>
      <c r="B41" s="9" t="s">
        <v>26</v>
      </c>
      <c r="C41" s="3" t="s">
        <v>25</v>
      </c>
      <c r="D41" s="4">
        <v>1</v>
      </c>
      <c r="E41" s="4">
        <v>580</v>
      </c>
      <c r="F41" s="4">
        <f t="shared" si="3"/>
        <v>626.40000000000009</v>
      </c>
      <c r="G41" s="4">
        <f>E41*D41</f>
        <v>580</v>
      </c>
      <c r="H41" s="4">
        <f>D41*F41</f>
        <v>626.40000000000009</v>
      </c>
      <c r="I41" s="7"/>
      <c r="J41" s="21"/>
      <c r="K41" s="2">
        <v>1.08</v>
      </c>
      <c r="M41">
        <v>20</v>
      </c>
    </row>
    <row r="42" spans="1:13" ht="15.6" x14ac:dyDescent="0.3">
      <c r="A42" s="20" t="s">
        <v>9</v>
      </c>
      <c r="B42" s="8" t="s">
        <v>18</v>
      </c>
      <c r="C42" s="3" t="s">
        <v>11</v>
      </c>
      <c r="D42" s="4">
        <v>2</v>
      </c>
      <c r="E42" s="4">
        <v>1150</v>
      </c>
      <c r="F42" s="4">
        <f t="shared" si="3"/>
        <v>1242</v>
      </c>
      <c r="G42" s="4">
        <f t="shared" ref="G42" si="12">E42*D42</f>
        <v>2300</v>
      </c>
      <c r="H42" s="4">
        <f t="shared" ref="H42" si="13">D42*F42</f>
        <v>2484</v>
      </c>
      <c r="I42" s="7"/>
      <c r="J42" s="21"/>
      <c r="K42" s="2">
        <v>1.08</v>
      </c>
      <c r="M42">
        <v>30</v>
      </c>
    </row>
    <row r="43" spans="1:13" ht="15.6" x14ac:dyDescent="0.3">
      <c r="A43" s="20" t="s">
        <v>9</v>
      </c>
      <c r="B43" s="9" t="s">
        <v>70</v>
      </c>
      <c r="C43" s="3" t="s">
        <v>25</v>
      </c>
      <c r="D43" s="4">
        <v>3</v>
      </c>
      <c r="E43" s="4">
        <v>1150</v>
      </c>
      <c r="F43" s="4">
        <f t="shared" si="3"/>
        <v>1242</v>
      </c>
      <c r="G43" s="4">
        <f t="shared" ref="G43:G55" si="14">E43*D43</f>
        <v>3450</v>
      </c>
      <c r="H43" s="4">
        <f t="shared" ref="H43:H55" si="15">D43*F43</f>
        <v>3726</v>
      </c>
      <c r="I43" s="7"/>
      <c r="J43" s="21"/>
      <c r="K43" s="2">
        <v>1.08</v>
      </c>
      <c r="M43">
        <v>90</v>
      </c>
    </row>
    <row r="44" spans="1:13" ht="24" customHeight="1" x14ac:dyDescent="0.3">
      <c r="A44" s="20" t="s">
        <v>9</v>
      </c>
      <c r="B44" s="9" t="s">
        <v>71</v>
      </c>
      <c r="C44" s="3" t="s">
        <v>25</v>
      </c>
      <c r="D44" s="4">
        <v>5</v>
      </c>
      <c r="E44" s="4">
        <v>1680</v>
      </c>
      <c r="F44" s="4">
        <f t="shared" si="3"/>
        <v>2016</v>
      </c>
      <c r="G44" s="4">
        <f t="shared" si="14"/>
        <v>8400</v>
      </c>
      <c r="H44" s="4">
        <f t="shared" si="15"/>
        <v>10080</v>
      </c>
      <c r="I44" s="7"/>
      <c r="J44" s="21"/>
      <c r="K44" s="2">
        <v>1.2</v>
      </c>
      <c r="M44">
        <v>40</v>
      </c>
    </row>
    <row r="45" spans="1:13" ht="24" x14ac:dyDescent="0.3">
      <c r="A45" s="20" t="s">
        <v>9</v>
      </c>
      <c r="B45" s="8" t="s">
        <v>72</v>
      </c>
      <c r="C45" s="3" t="s">
        <v>28</v>
      </c>
      <c r="D45" s="4">
        <v>4</v>
      </c>
      <c r="E45" s="4">
        <v>1690</v>
      </c>
      <c r="F45" s="4">
        <f t="shared" si="3"/>
        <v>2028</v>
      </c>
      <c r="G45" s="4">
        <f t="shared" si="14"/>
        <v>6760</v>
      </c>
      <c r="H45" s="4">
        <f t="shared" si="15"/>
        <v>8112</v>
      </c>
      <c r="I45" s="7"/>
      <c r="J45" s="21"/>
      <c r="K45" s="2">
        <v>1.2</v>
      </c>
      <c r="M45">
        <v>50</v>
      </c>
    </row>
    <row r="46" spans="1:13" ht="24" customHeight="1" x14ac:dyDescent="0.3">
      <c r="A46" s="20" t="s">
        <v>9</v>
      </c>
      <c r="B46" s="8" t="s">
        <v>73</v>
      </c>
      <c r="C46" s="3" t="s">
        <v>29</v>
      </c>
      <c r="D46" s="4">
        <v>4</v>
      </c>
      <c r="E46" s="4">
        <v>1690</v>
      </c>
      <c r="F46" s="4">
        <f t="shared" si="3"/>
        <v>2028</v>
      </c>
      <c r="G46" s="4">
        <f t="shared" si="14"/>
        <v>6760</v>
      </c>
      <c r="H46" s="4">
        <f t="shared" si="15"/>
        <v>8112</v>
      </c>
      <c r="I46" s="7"/>
      <c r="J46" s="21"/>
      <c r="K46" s="2">
        <v>1.2</v>
      </c>
      <c r="M46">
        <v>50</v>
      </c>
    </row>
    <row r="47" spans="1:13" ht="15.6" x14ac:dyDescent="0.3">
      <c r="A47" s="20" t="s">
        <v>9</v>
      </c>
      <c r="B47" s="9" t="s">
        <v>91</v>
      </c>
      <c r="C47" s="3" t="s">
        <v>25</v>
      </c>
      <c r="D47" s="4">
        <v>4</v>
      </c>
      <c r="E47" s="4">
        <v>1690</v>
      </c>
      <c r="F47" s="4">
        <f t="shared" si="3"/>
        <v>2028</v>
      </c>
      <c r="G47" s="4">
        <f t="shared" si="14"/>
        <v>6760</v>
      </c>
      <c r="H47" s="4">
        <f t="shared" si="15"/>
        <v>8112</v>
      </c>
      <c r="I47" s="7"/>
      <c r="J47" s="21"/>
      <c r="K47" s="2">
        <v>1.2</v>
      </c>
      <c r="M47">
        <v>50</v>
      </c>
    </row>
    <row r="48" spans="1:13" ht="24" x14ac:dyDescent="0.3">
      <c r="A48" s="20" t="s">
        <v>9</v>
      </c>
      <c r="B48" s="9" t="s">
        <v>92</v>
      </c>
      <c r="C48" s="3" t="s">
        <v>25</v>
      </c>
      <c r="D48" s="4">
        <v>2</v>
      </c>
      <c r="E48" s="4">
        <v>1850</v>
      </c>
      <c r="F48" s="4">
        <f t="shared" si="3"/>
        <v>2220</v>
      </c>
      <c r="G48" s="4">
        <f t="shared" si="14"/>
        <v>3700</v>
      </c>
      <c r="H48" s="4">
        <f t="shared" si="15"/>
        <v>4440</v>
      </c>
      <c r="I48" s="7"/>
      <c r="J48" s="21"/>
      <c r="K48" s="2">
        <v>1.2</v>
      </c>
      <c r="M48">
        <v>60</v>
      </c>
    </row>
    <row r="49" spans="1:13" ht="24" x14ac:dyDescent="0.3">
      <c r="A49" s="20" t="s">
        <v>9</v>
      </c>
      <c r="B49" s="9" t="s">
        <v>93</v>
      </c>
      <c r="C49" s="3" t="s">
        <v>25</v>
      </c>
      <c r="D49" s="4">
        <v>2</v>
      </c>
      <c r="E49" s="4">
        <v>1850</v>
      </c>
      <c r="F49" s="4">
        <f t="shared" ref="F49:F65" si="16">E49*K49</f>
        <v>2220</v>
      </c>
      <c r="G49" s="4">
        <f t="shared" si="14"/>
        <v>3700</v>
      </c>
      <c r="H49" s="4">
        <f t="shared" si="15"/>
        <v>4440</v>
      </c>
      <c r="I49" s="7"/>
      <c r="J49" s="21"/>
      <c r="K49" s="2">
        <v>1.2</v>
      </c>
      <c r="M49">
        <v>60</v>
      </c>
    </row>
    <row r="50" spans="1:13" ht="24" customHeight="1" x14ac:dyDescent="0.3">
      <c r="A50" s="20" t="s">
        <v>9</v>
      </c>
      <c r="B50" s="9" t="s">
        <v>30</v>
      </c>
      <c r="C50" s="3" t="s">
        <v>74</v>
      </c>
      <c r="D50" s="4">
        <v>160</v>
      </c>
      <c r="E50" s="4">
        <v>850</v>
      </c>
      <c r="F50" s="4">
        <f t="shared" si="16"/>
        <v>1020</v>
      </c>
      <c r="G50" s="4">
        <f t="shared" si="14"/>
        <v>136000</v>
      </c>
      <c r="H50" s="4">
        <f t="shared" si="15"/>
        <v>163200</v>
      </c>
      <c r="I50" s="7"/>
      <c r="J50" s="21"/>
      <c r="K50" s="2">
        <v>1.2</v>
      </c>
      <c r="M50">
        <v>15</v>
      </c>
    </row>
    <row r="51" spans="1:13" ht="24" customHeight="1" x14ac:dyDescent="0.3">
      <c r="A51" s="20" t="s">
        <v>9</v>
      </c>
      <c r="B51" s="9" t="s">
        <v>31</v>
      </c>
      <c r="C51" s="3" t="s">
        <v>74</v>
      </c>
      <c r="D51" s="4">
        <v>160</v>
      </c>
      <c r="E51" s="4">
        <v>720</v>
      </c>
      <c r="F51" s="4">
        <f t="shared" si="16"/>
        <v>864</v>
      </c>
      <c r="G51" s="4">
        <f t="shared" si="14"/>
        <v>115200</v>
      </c>
      <c r="H51" s="4">
        <f t="shared" si="15"/>
        <v>138240</v>
      </c>
      <c r="I51" s="7"/>
      <c r="J51" s="21"/>
      <c r="K51" s="2">
        <v>1.2</v>
      </c>
      <c r="M51">
        <v>13</v>
      </c>
    </row>
    <row r="52" spans="1:13" ht="21" customHeight="1" x14ac:dyDescent="0.3">
      <c r="A52" s="20" t="s">
        <v>9</v>
      </c>
      <c r="B52" s="9" t="s">
        <v>75</v>
      </c>
      <c r="C52" s="3" t="s">
        <v>25</v>
      </c>
      <c r="D52" s="4">
        <v>2</v>
      </c>
      <c r="E52" s="4">
        <v>2240</v>
      </c>
      <c r="F52" s="4">
        <f t="shared" si="16"/>
        <v>2688</v>
      </c>
      <c r="G52" s="4">
        <f t="shared" si="14"/>
        <v>4480</v>
      </c>
      <c r="H52" s="4">
        <f t="shared" si="15"/>
        <v>5376</v>
      </c>
      <c r="I52" s="7"/>
      <c r="J52" s="21"/>
      <c r="K52" s="2">
        <v>1.2</v>
      </c>
      <c r="M52">
        <v>60</v>
      </c>
    </row>
    <row r="53" spans="1:13" ht="22.2" customHeight="1" x14ac:dyDescent="0.3">
      <c r="A53" s="20" t="s">
        <v>9</v>
      </c>
      <c r="B53" s="9" t="s">
        <v>76</v>
      </c>
      <c r="C53" s="3" t="s">
        <v>32</v>
      </c>
      <c r="D53" s="4">
        <v>2</v>
      </c>
      <c r="E53" s="4">
        <v>1050</v>
      </c>
      <c r="F53" s="4">
        <f t="shared" si="16"/>
        <v>1260</v>
      </c>
      <c r="G53" s="4">
        <f t="shared" si="14"/>
        <v>2100</v>
      </c>
      <c r="H53" s="4">
        <f t="shared" si="15"/>
        <v>2520</v>
      </c>
      <c r="I53" s="7"/>
      <c r="J53" s="21"/>
      <c r="K53" s="2">
        <v>1.2</v>
      </c>
      <c r="M53">
        <v>40</v>
      </c>
    </row>
    <row r="54" spans="1:13" ht="21.6" customHeight="1" x14ac:dyDescent="0.3">
      <c r="A54" s="20" t="s">
        <v>9</v>
      </c>
      <c r="B54" s="9" t="s">
        <v>77</v>
      </c>
      <c r="C54" s="3" t="s">
        <v>32</v>
      </c>
      <c r="D54" s="4">
        <v>2</v>
      </c>
      <c r="E54" s="4">
        <v>1580</v>
      </c>
      <c r="F54" s="4">
        <f t="shared" si="16"/>
        <v>1896</v>
      </c>
      <c r="G54" s="4">
        <f t="shared" si="14"/>
        <v>3160</v>
      </c>
      <c r="H54" s="4">
        <f t="shared" si="15"/>
        <v>3792</v>
      </c>
      <c r="I54" s="7"/>
      <c r="J54" s="21"/>
      <c r="K54" s="2">
        <v>1.2</v>
      </c>
      <c r="M54">
        <v>40</v>
      </c>
    </row>
    <row r="55" spans="1:13" ht="24" customHeight="1" x14ac:dyDescent="0.3">
      <c r="A55" s="20" t="s">
        <v>9</v>
      </c>
      <c r="B55" s="9" t="s">
        <v>33</v>
      </c>
      <c r="C55" s="3" t="s">
        <v>34</v>
      </c>
      <c r="D55" s="4">
        <v>10</v>
      </c>
      <c r="E55" s="4">
        <v>12800</v>
      </c>
      <c r="F55" s="4">
        <f t="shared" si="16"/>
        <v>15360</v>
      </c>
      <c r="G55" s="4">
        <f t="shared" si="14"/>
        <v>128000</v>
      </c>
      <c r="H55" s="4">
        <f t="shared" si="15"/>
        <v>153600</v>
      </c>
      <c r="I55" s="7"/>
      <c r="J55" s="21"/>
      <c r="K55" s="2">
        <v>1.2</v>
      </c>
      <c r="M55">
        <v>2400</v>
      </c>
    </row>
    <row r="56" spans="1:13" ht="21.6" customHeight="1" x14ac:dyDescent="0.3">
      <c r="A56" s="20" t="s">
        <v>9</v>
      </c>
      <c r="B56" s="9" t="s">
        <v>89</v>
      </c>
      <c r="C56" s="3" t="s">
        <v>23</v>
      </c>
      <c r="D56" s="4">
        <v>2</v>
      </c>
      <c r="E56" s="4">
        <v>1250</v>
      </c>
      <c r="F56" s="4">
        <f t="shared" si="16"/>
        <v>1500</v>
      </c>
      <c r="G56" s="4">
        <f t="shared" ref="G56:G65" si="17">E56*D56</f>
        <v>2500</v>
      </c>
      <c r="H56" s="4">
        <f t="shared" ref="H56:H65" si="18">D56*F56</f>
        <v>3000</v>
      </c>
      <c r="I56" s="7"/>
      <c r="J56" s="21"/>
      <c r="K56" s="2">
        <v>1.2</v>
      </c>
      <c r="M56">
        <v>30</v>
      </c>
    </row>
    <row r="57" spans="1:13" ht="15.6" x14ac:dyDescent="0.3">
      <c r="A57" s="20" t="s">
        <v>9</v>
      </c>
      <c r="B57" s="9" t="s">
        <v>78</v>
      </c>
      <c r="C57" s="3" t="s">
        <v>79</v>
      </c>
      <c r="D57" s="4">
        <v>4</v>
      </c>
      <c r="E57" s="4">
        <v>11220</v>
      </c>
      <c r="F57" s="4">
        <f t="shared" si="16"/>
        <v>13464</v>
      </c>
      <c r="G57" s="4">
        <f t="shared" si="17"/>
        <v>44880</v>
      </c>
      <c r="H57" s="4">
        <f t="shared" si="18"/>
        <v>53856</v>
      </c>
      <c r="I57" s="7"/>
      <c r="J57" s="21"/>
      <c r="K57" s="2">
        <v>1.2</v>
      </c>
      <c r="M57">
        <v>420</v>
      </c>
    </row>
    <row r="58" spans="1:13" ht="15.6" x14ac:dyDescent="0.3">
      <c r="A58" s="20" t="s">
        <v>9</v>
      </c>
      <c r="B58" s="9" t="s">
        <v>80</v>
      </c>
      <c r="C58" s="3" t="s">
        <v>79</v>
      </c>
      <c r="D58" s="4">
        <v>2</v>
      </c>
      <c r="E58" s="4">
        <v>21000</v>
      </c>
      <c r="F58" s="4">
        <f t="shared" si="16"/>
        <v>25200</v>
      </c>
      <c r="G58" s="4">
        <f t="shared" si="17"/>
        <v>42000</v>
      </c>
      <c r="H58" s="4">
        <f t="shared" si="18"/>
        <v>50400</v>
      </c>
      <c r="I58" s="7"/>
      <c r="J58" s="21"/>
      <c r="K58" s="2">
        <v>1.2</v>
      </c>
      <c r="M58">
        <v>500</v>
      </c>
    </row>
    <row r="59" spans="1:13" ht="15.6" x14ac:dyDescent="0.3">
      <c r="A59" s="20" t="s">
        <v>9</v>
      </c>
      <c r="B59" s="9" t="s">
        <v>81</v>
      </c>
      <c r="C59" s="3" t="s">
        <v>82</v>
      </c>
      <c r="D59" s="4">
        <v>4</v>
      </c>
      <c r="E59" s="4">
        <v>2400</v>
      </c>
      <c r="F59" s="4">
        <f t="shared" si="16"/>
        <v>2880</v>
      </c>
      <c r="G59" s="4">
        <f t="shared" si="17"/>
        <v>9600</v>
      </c>
      <c r="H59" s="4">
        <f t="shared" si="18"/>
        <v>11520</v>
      </c>
      <c r="I59" s="7"/>
      <c r="J59" s="21"/>
      <c r="K59" s="2">
        <v>1.2</v>
      </c>
      <c r="M59">
        <v>500</v>
      </c>
    </row>
    <row r="60" spans="1:13" ht="15.6" x14ac:dyDescent="0.3">
      <c r="A60" s="20" t="s">
        <v>9</v>
      </c>
      <c r="B60" s="9" t="s">
        <v>83</v>
      </c>
      <c r="C60" s="3" t="s">
        <v>82</v>
      </c>
      <c r="D60" s="4">
        <v>12</v>
      </c>
      <c r="E60" s="4">
        <v>5800</v>
      </c>
      <c r="F60" s="4">
        <f t="shared" si="16"/>
        <v>6960</v>
      </c>
      <c r="G60" s="4">
        <f t="shared" si="17"/>
        <v>69600</v>
      </c>
      <c r="H60" s="4">
        <f t="shared" si="18"/>
        <v>83520</v>
      </c>
      <c r="I60" s="7"/>
      <c r="J60" s="21"/>
      <c r="K60" s="2">
        <v>1.2</v>
      </c>
      <c r="M60">
        <v>150</v>
      </c>
    </row>
    <row r="61" spans="1:13" ht="24" x14ac:dyDescent="0.3">
      <c r="A61" s="20" t="s">
        <v>9</v>
      </c>
      <c r="B61" s="9" t="s">
        <v>84</v>
      </c>
      <c r="C61" s="3" t="s">
        <v>82</v>
      </c>
      <c r="D61" s="4">
        <v>1</v>
      </c>
      <c r="E61" s="4">
        <v>13050</v>
      </c>
      <c r="F61" s="4">
        <f t="shared" si="16"/>
        <v>15660</v>
      </c>
      <c r="G61" s="4">
        <f t="shared" si="17"/>
        <v>13050</v>
      </c>
      <c r="H61" s="4">
        <f t="shared" si="18"/>
        <v>15660</v>
      </c>
      <c r="I61" s="7"/>
      <c r="J61" s="21"/>
      <c r="K61" s="2">
        <v>1.2</v>
      </c>
      <c r="M61">
        <v>600</v>
      </c>
    </row>
    <row r="62" spans="1:13" ht="36" x14ac:dyDescent="0.3">
      <c r="A62" s="20" t="s">
        <v>9</v>
      </c>
      <c r="B62" s="9" t="s">
        <v>85</v>
      </c>
      <c r="C62" s="3" t="s">
        <v>82</v>
      </c>
      <c r="D62" s="4">
        <v>3</v>
      </c>
      <c r="E62" s="4">
        <v>3210</v>
      </c>
      <c r="F62" s="4">
        <f t="shared" si="16"/>
        <v>3852</v>
      </c>
      <c r="G62" s="4">
        <f t="shared" si="17"/>
        <v>9630</v>
      </c>
      <c r="H62" s="4">
        <f t="shared" si="18"/>
        <v>11556</v>
      </c>
      <c r="I62" s="7"/>
      <c r="J62" s="21"/>
      <c r="K62" s="2">
        <v>1.2</v>
      </c>
      <c r="M62">
        <v>60</v>
      </c>
    </row>
    <row r="63" spans="1:13" ht="36" x14ac:dyDescent="0.3">
      <c r="A63" s="20" t="s">
        <v>9</v>
      </c>
      <c r="B63" s="9" t="s">
        <v>86</v>
      </c>
      <c r="C63" s="3" t="s">
        <v>82</v>
      </c>
      <c r="D63" s="4">
        <v>1</v>
      </c>
      <c r="E63" s="4">
        <v>12800</v>
      </c>
      <c r="F63" s="4">
        <f t="shared" si="16"/>
        <v>15360</v>
      </c>
      <c r="G63" s="4">
        <f t="shared" si="17"/>
        <v>12800</v>
      </c>
      <c r="H63" s="4">
        <f t="shared" si="18"/>
        <v>15360</v>
      </c>
      <c r="I63" s="7"/>
      <c r="J63" s="21"/>
      <c r="K63" s="2">
        <v>1.2</v>
      </c>
      <c r="M63">
        <v>320</v>
      </c>
    </row>
    <row r="64" spans="1:13" ht="24" x14ac:dyDescent="0.3">
      <c r="A64" s="20" t="s">
        <v>9</v>
      </c>
      <c r="B64" s="9" t="s">
        <v>87</v>
      </c>
      <c r="C64" s="3" t="s">
        <v>82</v>
      </c>
      <c r="D64" s="4">
        <v>3</v>
      </c>
      <c r="E64" s="4">
        <v>4300</v>
      </c>
      <c r="F64" s="4">
        <f t="shared" si="16"/>
        <v>5160</v>
      </c>
      <c r="G64" s="4">
        <f t="shared" si="17"/>
        <v>12900</v>
      </c>
      <c r="H64" s="4">
        <f t="shared" si="18"/>
        <v>15480</v>
      </c>
      <c r="I64" s="7"/>
      <c r="J64" s="21"/>
      <c r="K64" s="2">
        <v>1.2</v>
      </c>
      <c r="M64">
        <v>100</v>
      </c>
    </row>
    <row r="65" spans="1:13" ht="24.6" thickBot="1" x14ac:dyDescent="0.35">
      <c r="A65" s="47" t="s">
        <v>9</v>
      </c>
      <c r="B65" s="56" t="s">
        <v>88</v>
      </c>
      <c r="C65" s="45" t="s">
        <v>82</v>
      </c>
      <c r="D65" s="28">
        <v>3</v>
      </c>
      <c r="E65" s="28">
        <v>6820</v>
      </c>
      <c r="F65" s="28">
        <f t="shared" si="16"/>
        <v>8184</v>
      </c>
      <c r="G65" s="28">
        <f t="shared" si="17"/>
        <v>20460</v>
      </c>
      <c r="H65" s="28">
        <f t="shared" si="18"/>
        <v>24552</v>
      </c>
      <c r="I65" s="7"/>
      <c r="J65" s="21"/>
      <c r="K65" s="2">
        <v>1.2</v>
      </c>
      <c r="M65">
        <v>100</v>
      </c>
    </row>
    <row r="66" spans="1:13" ht="16.2" thickBot="1" x14ac:dyDescent="0.35">
      <c r="A66" s="68"/>
      <c r="B66" s="58" t="s">
        <v>101</v>
      </c>
      <c r="C66" s="71"/>
      <c r="D66" s="32"/>
      <c r="E66" s="32"/>
      <c r="F66" s="32"/>
      <c r="G66" s="32">
        <f>SUM(G7:G65)</f>
        <v>1111200</v>
      </c>
      <c r="H66" s="33">
        <f>SUM(H7:H65)</f>
        <v>1281712.8</v>
      </c>
      <c r="I66" s="15"/>
      <c r="J66" s="23"/>
      <c r="K66" s="2"/>
    </row>
    <row r="67" spans="1:13" ht="34.799999999999997" thickBot="1" x14ac:dyDescent="0.35">
      <c r="A67" s="68"/>
      <c r="B67" s="58" t="s">
        <v>105</v>
      </c>
      <c r="C67" s="71"/>
      <c r="D67" s="32"/>
      <c r="E67" s="32"/>
      <c r="F67" s="32"/>
      <c r="G67" s="32"/>
      <c r="H67" s="33"/>
      <c r="I67" s="15"/>
      <c r="J67" s="23"/>
      <c r="K67" s="2"/>
    </row>
    <row r="68" spans="1:13" ht="24.6" customHeight="1" x14ac:dyDescent="0.3">
      <c r="A68" s="64" t="s">
        <v>9</v>
      </c>
      <c r="B68" s="65" t="s">
        <v>36</v>
      </c>
      <c r="C68" s="67" t="s">
        <v>25</v>
      </c>
      <c r="D68" s="67">
        <v>20</v>
      </c>
      <c r="E68" s="70">
        <v>3200</v>
      </c>
      <c r="F68" s="12">
        <f t="shared" ref="F68:F74" si="19">E68*K68</f>
        <v>3840</v>
      </c>
      <c r="G68" s="12">
        <f t="shared" ref="G68:G74" si="20">E68*D68</f>
        <v>64000</v>
      </c>
      <c r="H68" s="12">
        <f t="shared" ref="H68:H74" si="21">D68*F68</f>
        <v>76800</v>
      </c>
      <c r="I68" s="7"/>
      <c r="J68" s="21"/>
      <c r="K68" s="2">
        <v>1.2</v>
      </c>
    </row>
    <row r="69" spans="1:13" ht="24" customHeight="1" x14ac:dyDescent="0.3">
      <c r="A69" s="20" t="s">
        <v>9</v>
      </c>
      <c r="B69" s="9" t="s">
        <v>37</v>
      </c>
      <c r="C69" s="3" t="s">
        <v>25</v>
      </c>
      <c r="D69" s="3">
        <v>14</v>
      </c>
      <c r="E69" s="10">
        <v>2600</v>
      </c>
      <c r="F69" s="4">
        <f t="shared" si="19"/>
        <v>2808</v>
      </c>
      <c r="G69" s="4">
        <f t="shared" si="20"/>
        <v>36400</v>
      </c>
      <c r="H69" s="4">
        <f t="shared" si="21"/>
        <v>39312</v>
      </c>
      <c r="I69" s="7"/>
      <c r="J69" s="21"/>
      <c r="K69" s="2">
        <v>1.08</v>
      </c>
    </row>
    <row r="70" spans="1:13" ht="24" customHeight="1" x14ac:dyDescent="0.3">
      <c r="A70" s="20" t="s">
        <v>9</v>
      </c>
      <c r="B70" s="9" t="s">
        <v>38</v>
      </c>
      <c r="C70" s="3" t="s">
        <v>25</v>
      </c>
      <c r="D70" s="3">
        <v>20</v>
      </c>
      <c r="E70" s="10">
        <v>3380</v>
      </c>
      <c r="F70" s="4">
        <f t="shared" si="19"/>
        <v>3650.4</v>
      </c>
      <c r="G70" s="4">
        <f t="shared" si="20"/>
        <v>67600</v>
      </c>
      <c r="H70" s="4">
        <f t="shared" si="21"/>
        <v>73008</v>
      </c>
      <c r="I70" s="7"/>
      <c r="J70" s="21"/>
      <c r="K70" s="2">
        <v>1.08</v>
      </c>
    </row>
    <row r="71" spans="1:13" ht="24" customHeight="1" x14ac:dyDescent="0.3">
      <c r="A71" s="20" t="s">
        <v>9</v>
      </c>
      <c r="B71" s="9" t="s">
        <v>39</v>
      </c>
      <c r="C71" s="3" t="s">
        <v>25</v>
      </c>
      <c r="D71" s="3">
        <v>10</v>
      </c>
      <c r="E71" s="10">
        <v>980</v>
      </c>
      <c r="F71" s="4">
        <f t="shared" si="19"/>
        <v>1058.4000000000001</v>
      </c>
      <c r="G71" s="4">
        <f t="shared" si="20"/>
        <v>9800</v>
      </c>
      <c r="H71" s="4">
        <f t="shared" si="21"/>
        <v>10584</v>
      </c>
      <c r="I71" s="7"/>
      <c r="J71" s="21"/>
      <c r="K71" s="2">
        <v>1.08</v>
      </c>
    </row>
    <row r="72" spans="1:13" ht="24" customHeight="1" x14ac:dyDescent="0.3">
      <c r="A72" s="20" t="s">
        <v>9</v>
      </c>
      <c r="B72" s="9" t="s">
        <v>40</v>
      </c>
      <c r="C72" s="3" t="s">
        <v>25</v>
      </c>
      <c r="D72" s="3">
        <v>8</v>
      </c>
      <c r="E72" s="10">
        <v>3120</v>
      </c>
      <c r="F72" s="4">
        <f t="shared" si="19"/>
        <v>3369.6000000000004</v>
      </c>
      <c r="G72" s="4">
        <f t="shared" si="20"/>
        <v>24960</v>
      </c>
      <c r="H72" s="4">
        <f t="shared" si="21"/>
        <v>26956.800000000003</v>
      </c>
      <c r="I72" s="7"/>
      <c r="J72" s="21"/>
      <c r="K72" s="2">
        <v>1.08</v>
      </c>
    </row>
    <row r="73" spans="1:13" ht="24" customHeight="1" x14ac:dyDescent="0.3">
      <c r="A73" s="20" t="s">
        <v>9</v>
      </c>
      <c r="B73" s="9" t="s">
        <v>94</v>
      </c>
      <c r="C73" s="3" t="s">
        <v>25</v>
      </c>
      <c r="D73" s="3">
        <v>8</v>
      </c>
      <c r="E73" s="10">
        <v>750</v>
      </c>
      <c r="F73" s="4">
        <f t="shared" si="19"/>
        <v>810</v>
      </c>
      <c r="G73" s="4">
        <f t="shared" ref="G73" si="22">E73*D73</f>
        <v>6000</v>
      </c>
      <c r="H73" s="4">
        <f t="shared" ref="H73" si="23">D73*F73</f>
        <v>6480</v>
      </c>
      <c r="I73" s="7"/>
      <c r="J73" s="21"/>
      <c r="K73" s="2">
        <v>1.08</v>
      </c>
    </row>
    <row r="74" spans="1:13" ht="15.6" x14ac:dyDescent="0.3">
      <c r="A74" s="20" t="s">
        <v>9</v>
      </c>
      <c r="B74" s="9" t="s">
        <v>41</v>
      </c>
      <c r="C74" s="3" t="s">
        <v>25</v>
      </c>
      <c r="D74" s="3">
        <v>15</v>
      </c>
      <c r="E74" s="10">
        <v>3200</v>
      </c>
      <c r="F74" s="4">
        <f t="shared" si="19"/>
        <v>3840</v>
      </c>
      <c r="G74" s="4">
        <f t="shared" si="20"/>
        <v>48000</v>
      </c>
      <c r="H74" s="4">
        <f t="shared" si="21"/>
        <v>57600</v>
      </c>
      <c r="I74" s="7"/>
      <c r="J74" s="21"/>
      <c r="K74" s="2">
        <v>1.2</v>
      </c>
    </row>
    <row r="75" spans="1:13" ht="16.2" thickBot="1" x14ac:dyDescent="0.35">
      <c r="A75" s="47"/>
      <c r="B75" s="61" t="s">
        <v>101</v>
      </c>
      <c r="C75" s="62"/>
      <c r="D75" s="62"/>
      <c r="E75" s="63"/>
      <c r="F75" s="39"/>
      <c r="G75" s="39">
        <f>SUM(G68:G74)</f>
        <v>256760</v>
      </c>
      <c r="H75" s="39">
        <f>SUM(H68:H74)</f>
        <v>290740.8</v>
      </c>
      <c r="I75" s="7"/>
      <c r="J75" s="21"/>
      <c r="K75" s="2"/>
    </row>
    <row r="76" spans="1:13" ht="24" customHeight="1" thickBot="1" x14ac:dyDescent="0.35">
      <c r="A76" s="68"/>
      <c r="B76" s="58" t="s">
        <v>99</v>
      </c>
      <c r="C76" s="59"/>
      <c r="D76" s="59"/>
      <c r="E76" s="69"/>
      <c r="F76" s="42"/>
      <c r="G76" s="42"/>
      <c r="H76" s="43"/>
      <c r="I76" s="7"/>
      <c r="J76" s="21"/>
      <c r="K76" s="2"/>
    </row>
    <row r="77" spans="1:13" ht="15.6" x14ac:dyDescent="0.3">
      <c r="A77" s="64" t="s">
        <v>9</v>
      </c>
      <c r="B77" s="65" t="s">
        <v>103</v>
      </c>
      <c r="C77" s="66" t="s">
        <v>42</v>
      </c>
      <c r="D77" s="67">
        <v>3</v>
      </c>
      <c r="E77" s="12">
        <v>19000</v>
      </c>
      <c r="F77" s="12">
        <f>E77*K77</f>
        <v>22800</v>
      </c>
      <c r="G77" s="12">
        <f t="shared" ref="G77" si="24">E77*D77</f>
        <v>57000</v>
      </c>
      <c r="H77" s="12">
        <f t="shared" ref="H77" si="25">D77*F77</f>
        <v>68400</v>
      </c>
      <c r="I77" s="7"/>
      <c r="J77" s="21"/>
      <c r="K77" s="2">
        <v>1.2</v>
      </c>
    </row>
    <row r="78" spans="1:13" ht="24.6" thickBot="1" x14ac:dyDescent="0.35">
      <c r="A78" s="47" t="s">
        <v>9</v>
      </c>
      <c r="B78" s="56" t="s">
        <v>102</v>
      </c>
      <c r="C78" s="44" t="s">
        <v>23</v>
      </c>
      <c r="D78" s="45">
        <v>2</v>
      </c>
      <c r="E78" s="28">
        <v>3500</v>
      </c>
      <c r="F78" s="28">
        <f>E78*K78</f>
        <v>4200</v>
      </c>
      <c r="G78" s="28">
        <f t="shared" ref="G78" si="26">E78*D78</f>
        <v>7000</v>
      </c>
      <c r="H78" s="28">
        <f t="shared" ref="H78" si="27">D78*F78</f>
        <v>8400</v>
      </c>
      <c r="I78" s="7"/>
      <c r="J78" s="21"/>
      <c r="K78" s="2">
        <v>1.2</v>
      </c>
    </row>
    <row r="79" spans="1:13" ht="14.4" customHeight="1" thickBot="1" x14ac:dyDescent="0.35">
      <c r="A79" s="57"/>
      <c r="B79" s="58" t="s">
        <v>104</v>
      </c>
      <c r="C79" s="59"/>
      <c r="D79" s="60"/>
      <c r="E79" s="42" t="s">
        <v>46</v>
      </c>
      <c r="F79" s="42"/>
      <c r="G79" s="32">
        <f>SUM(G77:G78)</f>
        <v>64000</v>
      </c>
      <c r="H79" s="33">
        <f>SUM(H77:H78)</f>
        <v>76800</v>
      </c>
      <c r="I79" s="7"/>
      <c r="J79" s="21"/>
      <c r="K79" s="2"/>
    </row>
    <row r="80" spans="1:13" ht="34.200000000000003" x14ac:dyDescent="0.3">
      <c r="A80" s="51"/>
      <c r="B80" s="46" t="s">
        <v>100</v>
      </c>
      <c r="C80" s="52"/>
      <c r="D80" s="53"/>
      <c r="E80" s="54"/>
      <c r="F80" s="54"/>
      <c r="G80" s="54"/>
      <c r="H80" s="55"/>
      <c r="I80" s="7"/>
      <c r="J80" s="21"/>
      <c r="K80" s="2"/>
    </row>
    <row r="81" spans="1:11" ht="36" customHeight="1" thickBot="1" x14ac:dyDescent="0.35">
      <c r="A81" s="47" t="s">
        <v>9</v>
      </c>
      <c r="B81" s="27" t="s">
        <v>43</v>
      </c>
      <c r="C81" s="27" t="s">
        <v>35</v>
      </c>
      <c r="D81" s="48">
        <v>25</v>
      </c>
      <c r="E81" s="49">
        <v>13500</v>
      </c>
      <c r="F81" s="28">
        <f>E81*K81</f>
        <v>14580.000000000002</v>
      </c>
      <c r="G81" s="28">
        <f t="shared" ref="G81" si="28">E81*D81</f>
        <v>337500</v>
      </c>
      <c r="H81" s="50">
        <f t="shared" ref="H81" si="29">D81*F81</f>
        <v>364500.00000000006</v>
      </c>
      <c r="I81" s="7"/>
      <c r="J81" s="21"/>
      <c r="K81" s="2">
        <v>1.08</v>
      </c>
    </row>
    <row r="82" spans="1:11" ht="15" thickBot="1" x14ac:dyDescent="0.35">
      <c r="A82" s="29"/>
      <c r="B82" s="30" t="s">
        <v>101</v>
      </c>
      <c r="C82" s="31"/>
      <c r="D82" s="31"/>
      <c r="E82" s="31" t="s">
        <v>46</v>
      </c>
      <c r="F82" s="31"/>
      <c r="G82" s="32">
        <f>SUM(G81:G81)</f>
        <v>337500</v>
      </c>
      <c r="H82" s="33">
        <f>SUM(H81:H81)</f>
        <v>364500.00000000006</v>
      </c>
      <c r="I82" s="13"/>
      <c r="J82" s="24"/>
    </row>
    <row r="83" spans="1:11" ht="48.6" thickBot="1" x14ac:dyDescent="0.35">
      <c r="A83" s="29"/>
      <c r="B83" s="30" t="s">
        <v>95</v>
      </c>
      <c r="C83" s="41"/>
      <c r="D83" s="41"/>
      <c r="E83" s="41"/>
      <c r="F83" s="41"/>
      <c r="G83" s="42"/>
      <c r="H83" s="43"/>
      <c r="J83" s="22"/>
    </row>
    <row r="84" spans="1:11" ht="15.6" x14ac:dyDescent="0.3">
      <c r="A84" s="40" t="s">
        <v>9</v>
      </c>
      <c r="B84" s="12" t="s">
        <v>96</v>
      </c>
      <c r="C84" s="12"/>
      <c r="D84" s="12">
        <v>5</v>
      </c>
      <c r="E84" s="12">
        <v>23400</v>
      </c>
      <c r="F84" s="12">
        <f>E84*K84</f>
        <v>25272</v>
      </c>
      <c r="G84" s="12">
        <f t="shared" ref="G84:G86" si="30">E84*D84</f>
        <v>117000</v>
      </c>
      <c r="H84" s="12">
        <f t="shared" ref="H84:H86" si="31">D84*F84</f>
        <v>126360</v>
      </c>
      <c r="I84" s="7"/>
      <c r="J84" s="21"/>
      <c r="K84" s="2">
        <v>1.08</v>
      </c>
    </row>
    <row r="85" spans="1:11" ht="20.399999999999999" x14ac:dyDescent="0.3">
      <c r="A85" s="25" t="s">
        <v>9</v>
      </c>
      <c r="B85" s="4" t="s">
        <v>97</v>
      </c>
      <c r="C85" s="4"/>
      <c r="D85" s="4">
        <v>5</v>
      </c>
      <c r="E85" s="4">
        <v>3600</v>
      </c>
      <c r="F85" s="4">
        <f>E85*K85</f>
        <v>4320</v>
      </c>
      <c r="G85" s="4">
        <f t="shared" si="30"/>
        <v>18000</v>
      </c>
      <c r="H85" s="4">
        <f t="shared" si="31"/>
        <v>21600</v>
      </c>
      <c r="I85" s="7"/>
      <c r="J85" s="21"/>
      <c r="K85" s="2">
        <v>1.2</v>
      </c>
    </row>
    <row r="86" spans="1:11" ht="21" thickBot="1" x14ac:dyDescent="0.35">
      <c r="A86" s="37" t="s">
        <v>9</v>
      </c>
      <c r="B86" s="28" t="s">
        <v>98</v>
      </c>
      <c r="C86" s="28"/>
      <c r="D86" s="28">
        <v>5</v>
      </c>
      <c r="E86" s="28">
        <v>4000</v>
      </c>
      <c r="F86" s="28">
        <f>E86*K86</f>
        <v>4800</v>
      </c>
      <c r="G86" s="28">
        <f t="shared" si="30"/>
        <v>20000</v>
      </c>
      <c r="H86" s="28">
        <f t="shared" si="31"/>
        <v>24000</v>
      </c>
      <c r="I86" s="7"/>
      <c r="J86" s="21"/>
      <c r="K86" s="2">
        <v>1.2</v>
      </c>
    </row>
    <row r="87" spans="1:11" ht="15" thickBot="1" x14ac:dyDescent="0.35">
      <c r="A87" s="29"/>
      <c r="B87" s="30" t="s">
        <v>101</v>
      </c>
      <c r="C87" s="31"/>
      <c r="D87" s="31"/>
      <c r="E87" s="31"/>
      <c r="F87" s="31"/>
      <c r="G87" s="32">
        <f>SUM(G84:G86)</f>
        <v>155000</v>
      </c>
      <c r="H87" s="33">
        <f>SUM(H84:H86)</f>
        <v>171960</v>
      </c>
      <c r="J87" s="22"/>
    </row>
    <row r="88" spans="1:11" ht="15" thickBot="1" x14ac:dyDescent="0.35">
      <c r="A88" s="38"/>
      <c r="B88" s="35"/>
      <c r="C88" s="34"/>
      <c r="D88" s="34"/>
      <c r="E88" s="34"/>
      <c r="F88" s="34"/>
      <c r="G88" s="11"/>
      <c r="H88" s="11"/>
      <c r="J88" s="22"/>
    </row>
    <row r="89" spans="1:11" ht="15" thickBot="1" x14ac:dyDescent="0.35">
      <c r="A89" s="29"/>
      <c r="B89" s="30" t="s">
        <v>47</v>
      </c>
      <c r="C89" s="31"/>
      <c r="D89" s="31"/>
      <c r="E89" s="31"/>
      <c r="F89" s="31"/>
      <c r="G89" s="32">
        <f>G87+G82+G79+G75+G66</f>
        <v>1924460</v>
      </c>
      <c r="H89" s="33">
        <f>H87+H82+H79+H75+H66</f>
        <v>2185713.6</v>
      </c>
      <c r="I89" s="26"/>
      <c r="J89" s="18"/>
    </row>
    <row r="90" spans="1:11" x14ac:dyDescent="0.3">
      <c r="G90" s="11"/>
      <c r="H90" s="11"/>
    </row>
    <row r="91" spans="1:11" ht="66.599999999999994" customHeight="1" x14ac:dyDescent="0.3">
      <c r="B91" s="2"/>
      <c r="C91" s="17"/>
    </row>
    <row r="92" spans="1:11" x14ac:dyDescent="0.3">
      <c r="C92" s="17"/>
    </row>
    <row r="93" spans="1:11" x14ac:dyDescent="0.3">
      <c r="B93" s="17"/>
      <c r="C93" s="17"/>
    </row>
    <row r="94" spans="1:11" x14ac:dyDescent="0.3">
      <c r="B94" s="17"/>
      <c r="C94" s="17"/>
    </row>
    <row r="95" spans="1:11" x14ac:dyDescent="0.3">
      <c r="B95" s="17"/>
      <c r="C95" s="17"/>
    </row>
  </sheetData>
  <autoFilter ref="D1:D90" xr:uid="{00000000-0001-0000-0000-000000000000}"/>
  <mergeCells count="3">
    <mergeCell ref="A2:J2"/>
    <mergeCell ref="A1:J1"/>
    <mergeCell ref="A3:J3"/>
  </mergeCells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chirita alexandru</cp:lastModifiedBy>
  <cp:lastPrinted>2022-12-04T18:52:28Z</cp:lastPrinted>
  <dcterms:created xsi:type="dcterms:W3CDTF">2015-06-05T18:17:20Z</dcterms:created>
  <dcterms:modified xsi:type="dcterms:W3CDTF">2025-12-10T05:10:07Z</dcterms:modified>
</cp:coreProperties>
</file>