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DM Imprimantă-pelicula SC Bălți\INIȚIERE\"/>
    </mc:Choice>
  </mc:AlternateContent>
  <bookViews>
    <workbookView xWindow="0" yWindow="0" windowWidth="28800" windowHeight="12330" activeTab="1"/>
  </bookViews>
  <sheets>
    <sheet name="Specificaţii tehnice         " sheetId="4" r:id="rId1"/>
    <sheet name="Specificaţii de preț        " sheetId="5" r:id="rId2"/>
    <sheet name="CMC" sheetId="7" r:id="rId3"/>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V5" i="7" l="1"/>
  <c r="T5" i="7"/>
  <c r="M10" i="5" l="1"/>
  <c r="M9" i="5"/>
  <c r="Q5" i="7"/>
  <c r="S5" i="7" s="1"/>
  <c r="P5" i="7" l="1"/>
  <c r="M5" i="7"/>
  <c r="J5" i="7"/>
  <c r="G5" i="7"/>
  <c r="D5" i="7"/>
  <c r="R5" i="7" l="1"/>
</calcChain>
</file>

<file path=xl/sharedStrings.xml><?xml version="1.0" encoding="utf-8"?>
<sst xmlns="http://schemas.openxmlformats.org/spreadsheetml/2006/main" count="88" uniqueCount="46">
  <si>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</si>
  <si>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</si>
  <si>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</si>
  <si>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</si>
  <si>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</si>
  <si>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</si>
  <si>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</si>
  <si>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</si>
  <si>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</si>
  <si>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</si>
  <si>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</si>
  <si>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</si>
  <si>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</si>
  <si>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</si>
  <si>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</si>
  <si>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</si>
  <si>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</si>
  <si>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</si>
  <si>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</si>
  <si>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</si>
  <si>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</si>
  <si>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</si>
  <si>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</si>
  <si>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</si>
  <si>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</si>
  <si>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</si>
  <si>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</si>
  <si>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</si>
  <si>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</si>
  <si>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</si>
  <si>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</si>
  <si>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1.2</t>
  </si>
  <si>
    <t>1.1</t>
  </si>
  <si>
    <t>Imprimantă laser medicală 
compatibil cu Tomograf computerizat Revolution Ascend</t>
  </si>
  <si>
    <t>Imprimantă laser medicală 
compatibil cu Tomograf computerizat Revolution Ascend
Specificații generale
Printer laser Parametru Specificație
 Tehnologie de imprimare Laser semiconductor 
 Aplicație Imprimare imagini medicale (RX, CT, MRI, CR, DR)
 Compatibilitate DICOM Print
 Tip procesare Uscată (fără substanțe chimice)
Performanță imprimare Parametru Valoare
 Rezoluție 78 µm (≈ 320–325 dpi)
 Adâncime tonuri gri 14 biți (16.384 nivele)
 Viteză imprimare ≥45 filme/oră (35×43 cm)
 Număr imagini pe film 1, 2, 4, 6, 8, 9, 12, 15, 16, 20, 24, 30, 35
Filme acceptate Parametru Specificație
 Dimensiuni acceptate 20×25 cm, 25×30 cm, 28×35 cm, 35×43 cm
 Număr tăvi film 1 tavă universală
Conectivitate &amp; memorie Parametru Valoare
 Interfață rețea Ethernet 
 Memorie internă 2 GB</t>
  </si>
  <si>
    <t>Peliculă radiologică  (35 × 43 cm)</t>
  </si>
  <si>
    <t>Achiziționarea dispozitivelor medicale conform necesității instituților medico-sanitare publice IMSP Spitalul Clinic Balti</t>
  </si>
  <si>
    <t>Peliculă radiologică  (35 × 43 cm)
Parametru Specificație
Tip produs Peliculă radiologică pentru developare uscată compatibilă cu imprimanta solicitată
Dimensiune 35 × 43 cm (14″ × 17″)
Caracteristici imagine
Parametru Valoare
Tip bază film Transparent, tentă albastră
Rezoluție efectivă ~325 dpi
Adâncime tonuri gri 14 biți
Densitate maximă (Dmax) ≈ 3.0
Calitate diagnostică Radiologie generală, Ambalaj (filme )min 125 buc</t>
  </si>
  <si>
    <t>Total</t>
  </si>
  <si>
    <t xml:space="preserve">Cantitate </t>
  </si>
  <si>
    <t>Pret unitate</t>
  </si>
  <si>
    <t>Suma</t>
  </si>
  <si>
    <t>Film radioloic</t>
  </si>
  <si>
    <t>Garanție comercială 24 luni</t>
  </si>
  <si>
    <t>Valoarea DM f/TVA</t>
  </si>
  <si>
    <t>Valoarea DM +Consumabile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</si>
</sst>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2"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1"/>
      <color theme="1"/>
      <name val="Cambria"/>
      <family val="1"/>
    </font>
    <font>
      <b/>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medium">
        <color indexed="64"/>
      </left>
      <right style="thin">
        <color indexed="64"/>
      </right>
      <top style="thin">
        <color indexed="64"/>
      </top>
      <bottom style="thin">
        <color indexed="64"/>
      </bottom>
      <diagonal style="thin">
        <color indexed="64"/>
      </diagonal>
    </border>
    <border diagonalUp="1" diagonalDown="1">
      <left style="thin">
        <color indexed="64"/>
      </left>
      <right style="medium">
        <color indexed="64"/>
      </right>
      <top style="thin">
        <color indexed="64"/>
      </top>
      <bottom style="thin">
        <color indexed="64"/>
      </bottom>
      <diagonal style="thin">
        <color indexed="64"/>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s>
  <cellStyleXfs count="14">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0" fontId="15" fillId="0" borderId="0"/>
    <xf numFmtId="0" fontId="15" fillId="0" borderId="0"/>
    <xf numFmtId="0" fontId="16" fillId="0" borderId="0"/>
  </cellStyleXfs>
  <cellXfs count="10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49" fontId="9" fillId="0" borderId="1" xfId="0" applyNumberFormat="1" applyFont="1" applyBorder="1" applyAlignment="1" applyProtection="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1" xfId="0" applyBorder="1" applyAlignment="1">
      <alignment horizontal="center" vertical="center"/>
    </xf>
    <xf numFmtId="0" fontId="14" fillId="0" borderId="0" xfId="0" applyFont="1"/>
    <xf numFmtId="4" fontId="20" fillId="0" borderId="1" xfId="0" applyNumberFormat="1" applyFont="1" applyBorder="1" applyAlignment="1">
      <alignment horizontal="center" vertical="center"/>
    </xf>
    <xf numFmtId="4" fontId="0" fillId="0" borderId="0" xfId="0" applyNumberFormat="1"/>
    <xf numFmtId="0" fontId="21" fillId="6" borderId="7" xfId="11" applyFont="1" applyFill="1" applyBorder="1" applyAlignment="1">
      <alignment vertical="center"/>
    </xf>
    <xf numFmtId="0" fontId="21" fillId="6" borderId="12" xfId="11" applyFont="1" applyFill="1" applyBorder="1" applyAlignment="1">
      <alignment vertical="center" wrapText="1"/>
    </xf>
    <xf numFmtId="0" fontId="21" fillId="6" borderId="8" xfId="11" applyFont="1" applyFill="1" applyBorder="1" applyAlignment="1">
      <alignment vertical="center"/>
    </xf>
    <xf numFmtId="0" fontId="21" fillId="6" borderId="8" xfId="11" applyFont="1" applyFill="1" applyBorder="1" applyAlignment="1">
      <alignment vertical="center" wrapText="1"/>
    </xf>
    <xf numFmtId="0" fontId="21" fillId="5" borderId="17" xfId="11" applyFont="1" applyFill="1" applyBorder="1" applyAlignment="1">
      <alignment vertical="center" wrapText="1"/>
    </xf>
    <xf numFmtId="0" fontId="15" fillId="0" borderId="13" xfId="11" applyBorder="1" applyAlignment="1">
      <alignment horizontal="center" vertical="center"/>
    </xf>
    <xf numFmtId="0" fontId="15" fillId="0" borderId="14" xfId="11" applyBorder="1" applyAlignment="1">
      <alignment horizontal="center" vertical="center"/>
    </xf>
    <xf numFmtId="0" fontId="15" fillId="0" borderId="15" xfId="11" applyBorder="1" applyAlignment="1">
      <alignment horizontal="center" vertical="center"/>
    </xf>
    <xf numFmtId="0" fontId="21" fillId="5" borderId="16" xfId="0" applyFont="1" applyFill="1" applyBorder="1" applyAlignment="1">
      <alignment vertical="center" wrapText="1"/>
    </xf>
    <xf numFmtId="0" fontId="0" fillId="0" borderId="19" xfId="0"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center" vertical="center"/>
    </xf>
    <xf numFmtId="1" fontId="15" fillId="0" borderId="13" xfId="11" applyNumberFormat="1" applyBorder="1" applyAlignment="1">
      <alignment horizontal="center" vertical="center"/>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21" fillId="0" borderId="21" xfId="11" applyFont="1" applyBorder="1" applyAlignment="1">
      <alignment horizontal="center" vertical="center" wrapText="1"/>
    </xf>
    <xf numFmtId="0" fontId="21" fillId="0" borderId="22" xfId="11" applyFont="1" applyBorder="1" applyAlignment="1">
      <alignment horizontal="center" vertical="center" wrapText="1"/>
    </xf>
    <xf numFmtId="0" fontId="21" fillId="4" borderId="9" xfId="11" applyFont="1" applyFill="1" applyBorder="1" applyAlignment="1">
      <alignment horizontal="center" vertical="center"/>
    </xf>
    <xf numFmtId="0" fontId="21" fillId="4" borderId="10" xfId="11" applyFont="1" applyFill="1" applyBorder="1" applyAlignment="1">
      <alignment horizontal="center" vertical="center"/>
    </xf>
    <xf numFmtId="0" fontId="21" fillId="4" borderId="11" xfId="11" applyFont="1" applyFill="1" applyBorder="1" applyAlignment="1">
      <alignment horizontal="center" vertical="center"/>
    </xf>
    <xf numFmtId="9" fontId="21" fillId="4" borderId="9" xfId="11" applyNumberFormat="1" applyFont="1" applyFill="1" applyBorder="1" applyAlignment="1">
      <alignment horizontal="center" vertical="center"/>
    </xf>
    <xf numFmtId="9" fontId="21" fillId="4" borderId="11" xfId="11" applyNumberFormat="1" applyFont="1" applyFill="1" applyBorder="1" applyAlignment="1">
      <alignment horizontal="center" vertical="center"/>
    </xf>
    <xf numFmtId="0" fontId="7" fillId="7" borderId="1" xfId="1" applyFont="1" applyFill="1" applyBorder="1" applyAlignment="1" applyProtection="1">
      <alignment horizontal="center" vertical="top" wrapText="1"/>
      <protection locked="0"/>
    </xf>
  </cellXfs>
  <cellStyles count="14">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 name="Обычный 2" xfId="13"/>
    <cellStyle name="Обычный 3" xfId="12"/>
    <cellStyle name="Обычный 4"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4"/>
  <sheetViews>
    <sheetView zoomScale="70" zoomScaleNormal="70" workbookViewId="0">
      <selection activeCell="H9" sqref="H9"/>
    </sheetView>
  </sheetViews>
  <sheetFormatPr defaultColWidth="9.140625" defaultRowHeight="15.75" x14ac:dyDescent="0.2"/>
  <cols>
    <col min="1" max="1" width="5.7109375" style="31" customWidth="1"/>
    <col min="2" max="2" width="8.710937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78" t="s">
        <v>25</v>
      </c>
      <c r="D1" s="78"/>
      <c r="E1" s="78"/>
      <c r="F1" s="78"/>
      <c r="G1" s="78"/>
      <c r="H1" s="78"/>
      <c r="I1" s="78"/>
      <c r="J1" s="78"/>
      <c r="K1" s="78"/>
    </row>
    <row r="2" spans="1:18" x14ac:dyDescent="0.2">
      <c r="D2" s="81" t="s">
        <v>13</v>
      </c>
      <c r="E2" s="81"/>
      <c r="F2" s="81"/>
      <c r="G2" s="81"/>
      <c r="H2" s="81"/>
    </row>
    <row r="3" spans="1:18" x14ac:dyDescent="0.2">
      <c r="A3" s="82" t="s">
        <v>9</v>
      </c>
      <c r="B3" s="82"/>
      <c r="C3" s="82"/>
      <c r="D3" s="83" t="s">
        <v>28</v>
      </c>
      <c r="E3" s="83"/>
      <c r="F3" s="83"/>
      <c r="G3" s="83"/>
      <c r="H3" s="83"/>
      <c r="I3" s="31" t="s">
        <v>10</v>
      </c>
      <c r="J3" s="30" t="s">
        <v>11</v>
      </c>
    </row>
    <row r="4" spans="1:18" s="22" customFormat="1" ht="18.75" customHeight="1" x14ac:dyDescent="0.2">
      <c r="A4" s="84" t="s">
        <v>8</v>
      </c>
      <c r="B4" s="84"/>
      <c r="C4" s="84"/>
      <c r="D4" s="85" t="s">
        <v>36</v>
      </c>
      <c r="E4" s="85"/>
      <c r="F4" s="85"/>
      <c r="G4" s="85"/>
      <c r="H4" s="85"/>
      <c r="I4" s="85"/>
      <c r="J4" s="26" t="s">
        <v>12</v>
      </c>
      <c r="K4" s="27"/>
    </row>
    <row r="5" spans="1:18" s="23" customFormat="1" x14ac:dyDescent="0.2">
      <c r="C5" s="43"/>
      <c r="D5" s="79"/>
      <c r="E5" s="79"/>
      <c r="F5" s="79"/>
      <c r="G5" s="79"/>
      <c r="H5" s="79"/>
      <c r="I5" s="79"/>
      <c r="J5" s="79"/>
      <c r="K5" s="27"/>
    </row>
    <row r="6" spans="1:18" ht="31.5" x14ac:dyDescent="0.2">
      <c r="A6" s="28" t="s">
        <v>2</v>
      </c>
      <c r="B6" s="28" t="s">
        <v>0</v>
      </c>
      <c r="C6" s="44" t="s">
        <v>1</v>
      </c>
      <c r="D6" s="44" t="s">
        <v>3</v>
      </c>
      <c r="E6" s="37" t="s">
        <v>4</v>
      </c>
      <c r="F6" s="29" t="s">
        <v>5</v>
      </c>
      <c r="G6" s="29" t="s">
        <v>6</v>
      </c>
      <c r="H6" s="29" t="s">
        <v>7</v>
      </c>
      <c r="I6" s="29" t="s">
        <v>26</v>
      </c>
      <c r="J6" s="28"/>
      <c r="K6" s="25"/>
    </row>
    <row r="7" spans="1:18" x14ac:dyDescent="0.2">
      <c r="A7" s="47">
        <v>1</v>
      </c>
      <c r="B7" s="80">
        <v>2</v>
      </c>
      <c r="C7" s="80"/>
      <c r="D7" s="80"/>
      <c r="E7" s="48">
        <v>3</v>
      </c>
      <c r="F7" s="47">
        <v>4</v>
      </c>
      <c r="G7" s="47">
        <v>5</v>
      </c>
      <c r="H7" s="47">
        <v>6</v>
      </c>
      <c r="I7" s="49"/>
      <c r="J7" s="47">
        <v>8</v>
      </c>
      <c r="K7" s="25"/>
    </row>
    <row r="8" spans="1:18" ht="92.25" customHeight="1" x14ac:dyDescent="0.2">
      <c r="A8" s="24" t="s">
        <v>29</v>
      </c>
      <c r="B8" s="58" t="s">
        <v>32</v>
      </c>
      <c r="C8" s="59" t="s">
        <v>33</v>
      </c>
      <c r="D8" s="59" t="s">
        <v>33</v>
      </c>
      <c r="E8" s="45"/>
      <c r="F8" s="40"/>
      <c r="G8" s="61"/>
      <c r="H8" s="38" t="s">
        <v>34</v>
      </c>
      <c r="I8" s="33"/>
      <c r="J8" s="35"/>
      <c r="K8" s="32"/>
    </row>
    <row r="9" spans="1:18" ht="86.25" customHeight="1" x14ac:dyDescent="0.2">
      <c r="A9" s="24" t="s">
        <v>29</v>
      </c>
      <c r="B9" s="58" t="s">
        <v>31</v>
      </c>
      <c r="C9" s="60" t="s">
        <v>35</v>
      </c>
      <c r="D9" s="60" t="s">
        <v>35</v>
      </c>
      <c r="E9" s="45"/>
      <c r="F9" s="40"/>
      <c r="G9" s="61"/>
      <c r="H9" s="38" t="s">
        <v>37</v>
      </c>
      <c r="I9" s="33"/>
      <c r="J9" s="35"/>
      <c r="K9" s="32"/>
    </row>
    <row r="10" spans="1:18" x14ac:dyDescent="0.2">
      <c r="A10" s="24"/>
      <c r="B10" s="53"/>
      <c r="C10" s="50"/>
      <c r="D10" s="50"/>
      <c r="E10" s="45"/>
      <c r="F10" s="40"/>
      <c r="G10" s="54"/>
      <c r="H10" s="38"/>
      <c r="I10" s="33"/>
      <c r="J10" s="35"/>
      <c r="K10" s="57"/>
      <c r="L10" s="57"/>
      <c r="M10" s="57"/>
      <c r="N10" s="57"/>
      <c r="O10" s="57"/>
      <c r="P10" s="57"/>
      <c r="Q10" s="57"/>
      <c r="R10" s="57"/>
    </row>
    <row r="11" spans="1:18" x14ac:dyDescent="0.2">
      <c r="A11" s="24"/>
      <c r="B11" s="53"/>
      <c r="C11" s="50"/>
      <c r="D11" s="50"/>
      <c r="E11" s="45"/>
      <c r="F11" s="40"/>
      <c r="G11" s="54"/>
      <c r="H11" s="38"/>
      <c r="I11" s="33"/>
      <c r="J11" s="35"/>
      <c r="K11" s="57"/>
      <c r="L11" s="57"/>
      <c r="M11" s="57"/>
      <c r="N11" s="57"/>
      <c r="O11" s="57"/>
      <c r="P11" s="57"/>
      <c r="Q11" s="57"/>
      <c r="R11" s="57"/>
    </row>
    <row r="12" spans="1:18" ht="20.25" x14ac:dyDescent="0.3">
      <c r="A12" s="56"/>
      <c r="B12" s="56"/>
      <c r="C12" s="9" t="s">
        <v>14</v>
      </c>
      <c r="D12" s="9"/>
      <c r="E12" s="9"/>
      <c r="F12" s="9"/>
      <c r="G12" s="9"/>
      <c r="H12" s="9"/>
      <c r="I12" s="9"/>
      <c r="J12" s="9"/>
      <c r="K12" s="9"/>
      <c r="L12" s="9"/>
      <c r="M12" s="9"/>
      <c r="N12" s="9"/>
      <c r="O12" s="9"/>
      <c r="P12" s="9"/>
      <c r="Q12" s="9"/>
      <c r="R12" s="9"/>
    </row>
    <row r="13" spans="1:18" ht="20.25" x14ac:dyDescent="0.3">
      <c r="C13" s="9"/>
      <c r="D13" s="9"/>
      <c r="E13" s="9"/>
      <c r="F13" s="9"/>
      <c r="G13" s="9"/>
      <c r="H13" s="9"/>
      <c r="I13" s="9"/>
      <c r="J13" s="9"/>
      <c r="K13" s="9"/>
      <c r="L13" s="9"/>
      <c r="M13" s="9"/>
      <c r="N13" s="9"/>
      <c r="O13" s="9"/>
      <c r="P13" s="9"/>
      <c r="Q13" s="9"/>
      <c r="R13" s="9"/>
    </row>
    <row r="14" spans="1:18" ht="20.25" x14ac:dyDescent="0.3">
      <c r="C14" s="9" t="s">
        <v>15</v>
      </c>
      <c r="D14" s="9"/>
      <c r="E14" s="9"/>
      <c r="F14" s="9"/>
      <c r="G14" s="9"/>
      <c r="H14" s="9"/>
      <c r="I14" s="9"/>
      <c r="J14" s="9"/>
      <c r="K14" s="9"/>
      <c r="L14" s="9"/>
      <c r="M14" s="9"/>
      <c r="N14" s="9"/>
      <c r="O14" s="9"/>
      <c r="P14" s="9"/>
      <c r="Q14" s="9"/>
      <c r="R14"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tabSelected="1" zoomScale="90" zoomScaleNormal="90" workbookViewId="0">
      <selection activeCell="L8" sqref="L8"/>
    </sheetView>
  </sheetViews>
  <sheetFormatPr defaultColWidth="9.140625" defaultRowHeight="15.75" x14ac:dyDescent="0.25"/>
  <cols>
    <col min="1" max="1" width="3.42578125" style="2" customWidth="1"/>
    <col min="2" max="2" width="5.7109375" style="2" customWidth="1"/>
    <col min="3" max="3" width="4.42578125" style="51"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89" t="s">
        <v>24</v>
      </c>
      <c r="E1" s="89"/>
      <c r="F1" s="89"/>
      <c r="G1" s="89"/>
      <c r="H1" s="89"/>
      <c r="I1" s="89"/>
      <c r="J1" s="89"/>
      <c r="K1" s="89"/>
      <c r="L1" s="89"/>
    </row>
    <row r="2" spans="1:15" x14ac:dyDescent="0.25">
      <c r="D2" s="90" t="s">
        <v>16</v>
      </c>
      <c r="E2" s="90"/>
      <c r="F2" s="90"/>
      <c r="G2" s="90"/>
      <c r="H2" s="90"/>
      <c r="I2" s="90"/>
      <c r="J2" s="90"/>
      <c r="K2" s="13"/>
    </row>
    <row r="3" spans="1:15" x14ac:dyDescent="0.25">
      <c r="B3" s="91" t="s">
        <v>9</v>
      </c>
      <c r="C3" s="91"/>
      <c r="D3" s="91"/>
      <c r="E3" s="92" t="s">
        <v>28</v>
      </c>
      <c r="F3" s="92"/>
      <c r="G3" s="92"/>
      <c r="H3" s="92"/>
      <c r="I3" s="92"/>
      <c r="K3" s="2" t="s">
        <v>10</v>
      </c>
      <c r="L3" s="2" t="s">
        <v>11</v>
      </c>
    </row>
    <row r="4" spans="1:15" s="4" customFormat="1" ht="32.25" customHeight="1" x14ac:dyDescent="0.25">
      <c r="A4" s="3"/>
      <c r="B4" s="93" t="s">
        <v>8</v>
      </c>
      <c r="C4" s="93"/>
      <c r="D4" s="93"/>
      <c r="E4" s="101" t="s">
        <v>36</v>
      </c>
      <c r="F4" s="101"/>
      <c r="G4" s="101"/>
      <c r="H4" s="101"/>
      <c r="I4" s="101"/>
      <c r="J4" s="101"/>
      <c r="K4" s="101"/>
      <c r="L4" s="16" t="s">
        <v>12</v>
      </c>
    </row>
    <row r="5" spans="1:15" s="5" customFormat="1" ht="20.100000000000001" customHeight="1" x14ac:dyDescent="0.25">
      <c r="A5" s="3"/>
      <c r="C5" s="52"/>
      <c r="E5" s="87"/>
      <c r="F5" s="87"/>
      <c r="G5" s="87"/>
      <c r="H5" s="87"/>
      <c r="I5" s="87"/>
      <c r="J5" s="34"/>
      <c r="K5" s="34"/>
      <c r="L5" s="34"/>
    </row>
    <row r="6" spans="1:15" ht="47.25" x14ac:dyDescent="0.25">
      <c r="A6" s="6"/>
      <c r="B6" s="1" t="s">
        <v>2</v>
      </c>
      <c r="C6" s="46" t="s">
        <v>0</v>
      </c>
      <c r="D6" s="1" t="s">
        <v>1</v>
      </c>
      <c r="E6" s="46" t="s">
        <v>3</v>
      </c>
      <c r="F6" s="46" t="s">
        <v>17</v>
      </c>
      <c r="G6" s="39" t="s">
        <v>18</v>
      </c>
      <c r="H6" s="46" t="s">
        <v>19</v>
      </c>
      <c r="I6" s="46" t="s">
        <v>20</v>
      </c>
      <c r="J6" s="19" t="s">
        <v>21</v>
      </c>
      <c r="K6" s="46" t="s">
        <v>22</v>
      </c>
      <c r="L6" s="46" t="s">
        <v>23</v>
      </c>
    </row>
    <row r="7" spans="1:15" x14ac:dyDescent="0.25">
      <c r="A7" s="6"/>
      <c r="B7" s="46">
        <v>1</v>
      </c>
      <c r="C7" s="88">
        <v>2</v>
      </c>
      <c r="D7" s="88"/>
      <c r="E7" s="88"/>
      <c r="F7" s="46">
        <v>3</v>
      </c>
      <c r="G7" s="39">
        <v>4</v>
      </c>
      <c r="H7" s="46">
        <v>5</v>
      </c>
      <c r="I7" s="46">
        <v>6</v>
      </c>
      <c r="J7" s="46">
        <v>7</v>
      </c>
      <c r="K7" s="46">
        <v>8</v>
      </c>
      <c r="L7" s="15">
        <v>9</v>
      </c>
    </row>
    <row r="8" spans="1:15" ht="94.5" x14ac:dyDescent="0.25">
      <c r="A8" s="18"/>
      <c r="B8" s="24" t="s">
        <v>29</v>
      </c>
      <c r="C8" s="58" t="s">
        <v>32</v>
      </c>
      <c r="D8" s="59" t="s">
        <v>33</v>
      </c>
      <c r="E8" s="59" t="s">
        <v>33</v>
      </c>
      <c r="F8" s="45" t="s">
        <v>27</v>
      </c>
      <c r="G8" s="40">
        <v>1</v>
      </c>
      <c r="H8" s="20"/>
      <c r="I8" s="21"/>
      <c r="J8" s="21"/>
      <c r="K8" s="21"/>
      <c r="L8" s="17" t="s">
        <v>30</v>
      </c>
      <c r="M8" s="55">
        <v>75000</v>
      </c>
    </row>
    <row r="9" spans="1:15" ht="76.5" x14ac:dyDescent="0.25">
      <c r="A9" s="18"/>
      <c r="B9" s="24" t="s">
        <v>29</v>
      </c>
      <c r="C9" s="58" t="s">
        <v>31</v>
      </c>
      <c r="D9" s="60" t="s">
        <v>35</v>
      </c>
      <c r="E9" s="60" t="s">
        <v>35</v>
      </c>
      <c r="F9" s="45" t="s">
        <v>27</v>
      </c>
      <c r="G9" s="40">
        <v>15</v>
      </c>
      <c r="H9" s="20"/>
      <c r="I9" s="21"/>
      <c r="J9" s="21"/>
      <c r="K9" s="21"/>
      <c r="L9" s="17" t="s">
        <v>30</v>
      </c>
      <c r="M9" s="55">
        <f>G9*4400</f>
        <v>66000</v>
      </c>
    </row>
    <row r="10" spans="1:15" x14ac:dyDescent="0.25">
      <c r="M10" s="55">
        <f>SUM(M8:M9)</f>
        <v>141000</v>
      </c>
    </row>
    <row r="11" spans="1:15" x14ac:dyDescent="0.25">
      <c r="B11" s="10"/>
      <c r="C11" s="10"/>
      <c r="D11" s="11"/>
      <c r="E11" s="10"/>
      <c r="F11" s="12"/>
      <c r="G11" s="12"/>
      <c r="H11" s="10"/>
      <c r="I11" s="10"/>
      <c r="J11" s="10"/>
    </row>
    <row r="12" spans="1:15" x14ac:dyDescent="0.25">
      <c r="B12" s="10"/>
      <c r="C12" s="10"/>
      <c r="D12" s="11"/>
      <c r="E12" s="10"/>
      <c r="F12" s="86"/>
      <c r="G12" s="86"/>
      <c r="H12" s="8"/>
      <c r="I12" s="8"/>
      <c r="J12" s="10"/>
    </row>
    <row r="13" spans="1:15" x14ac:dyDescent="0.25">
      <c r="C13" s="2"/>
      <c r="D13" s="7"/>
      <c r="E13" s="2"/>
      <c r="F13" s="2"/>
      <c r="G13" s="2"/>
    </row>
    <row r="14" spans="1:15" x14ac:dyDescent="0.25">
      <c r="C14" s="2"/>
      <c r="D14" s="7"/>
      <c r="E14" s="2"/>
      <c r="F14" s="2"/>
      <c r="G14" s="2"/>
    </row>
    <row r="15" spans="1:15" ht="20.25" x14ac:dyDescent="0.3">
      <c r="B15" s="9" t="s">
        <v>14</v>
      </c>
      <c r="C15" s="9"/>
      <c r="D15" s="9"/>
      <c r="E15" s="9"/>
      <c r="F15" s="9"/>
      <c r="G15" s="9"/>
      <c r="H15" s="9"/>
      <c r="I15" s="9"/>
      <c r="J15" s="9"/>
      <c r="K15" s="9"/>
      <c r="L15" s="9"/>
      <c r="M15" s="9"/>
      <c r="N15" s="9"/>
      <c r="O15" s="9"/>
    </row>
    <row r="16" spans="1:15" ht="20.25" x14ac:dyDescent="0.3">
      <c r="B16" s="9"/>
      <c r="C16" s="9"/>
      <c r="D16" s="9"/>
      <c r="E16" s="9"/>
      <c r="F16" s="9"/>
      <c r="G16" s="9"/>
      <c r="H16" s="9"/>
      <c r="I16" s="9"/>
      <c r="J16" s="9"/>
      <c r="K16" s="9"/>
      <c r="L16" s="9"/>
      <c r="M16" s="9"/>
      <c r="N16" s="9"/>
      <c r="O16" s="9"/>
    </row>
    <row r="17" spans="2:15" ht="20.25" x14ac:dyDescent="0.3">
      <c r="B17" s="9" t="s">
        <v>15</v>
      </c>
      <c r="C17" s="9"/>
      <c r="D17" s="9"/>
      <c r="E17" s="9"/>
      <c r="F17" s="9"/>
      <c r="G17" s="9"/>
      <c r="H17" s="9"/>
      <c r="I17" s="9"/>
      <c r="J17" s="9"/>
      <c r="K17" s="9"/>
      <c r="L17" s="9"/>
      <c r="M17" s="9"/>
      <c r="N17" s="9"/>
      <c r="O17" s="9"/>
    </row>
  </sheetData>
  <mergeCells count="9">
    <mergeCell ref="F12:G12"/>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24"/>
  <sheetViews>
    <sheetView workbookViewId="0">
      <selection activeCell="V5" sqref="V5"/>
    </sheetView>
  </sheetViews>
  <sheetFormatPr defaultRowHeight="12.75" x14ac:dyDescent="0.2"/>
  <cols>
    <col min="1" max="1" width="27.7109375" customWidth="1"/>
    <col min="2" max="2" width="11.140625" customWidth="1"/>
    <col min="19" max="19" width="10.28515625" customWidth="1"/>
  </cols>
  <sheetData>
    <row r="2" spans="1:22" ht="13.5" thickBot="1" x14ac:dyDescent="0.25"/>
    <row r="3" spans="1:22" ht="15.75" thickBot="1" x14ac:dyDescent="0.25">
      <c r="A3" s="94"/>
      <c r="B3" s="96">
        <v>2026</v>
      </c>
      <c r="C3" s="97"/>
      <c r="D3" s="98"/>
      <c r="E3" s="96">
        <v>2027</v>
      </c>
      <c r="F3" s="97"/>
      <c r="G3" s="98"/>
      <c r="H3" s="96">
        <v>2028</v>
      </c>
      <c r="I3" s="97"/>
      <c r="J3" s="98"/>
      <c r="K3" s="96">
        <v>2029</v>
      </c>
      <c r="L3" s="97"/>
      <c r="M3" s="98"/>
      <c r="N3" s="96">
        <v>2030</v>
      </c>
      <c r="O3" s="97"/>
      <c r="P3" s="98"/>
      <c r="Q3" s="99">
        <v>0.15</v>
      </c>
      <c r="R3" s="100"/>
      <c r="S3" s="96" t="s">
        <v>38</v>
      </c>
      <c r="T3" s="98"/>
    </row>
    <row r="4" spans="1:22" ht="30.75" thickBot="1" x14ac:dyDescent="0.25">
      <c r="A4" s="95"/>
      <c r="B4" s="65" t="s">
        <v>39</v>
      </c>
      <c r="C4" s="66" t="s">
        <v>40</v>
      </c>
      <c r="D4" s="67" t="s">
        <v>41</v>
      </c>
      <c r="E4" s="65" t="s">
        <v>39</v>
      </c>
      <c r="F4" s="66" t="s">
        <v>40</v>
      </c>
      <c r="G4" s="67" t="s">
        <v>41</v>
      </c>
      <c r="H4" s="65" t="s">
        <v>39</v>
      </c>
      <c r="I4" s="66" t="s">
        <v>40</v>
      </c>
      <c r="J4" s="67" t="s">
        <v>41</v>
      </c>
      <c r="K4" s="65" t="s">
        <v>39</v>
      </c>
      <c r="L4" s="66" t="s">
        <v>40</v>
      </c>
      <c r="M4" s="67" t="s">
        <v>41</v>
      </c>
      <c r="N4" s="65" t="s">
        <v>39</v>
      </c>
      <c r="O4" s="66" t="s">
        <v>40</v>
      </c>
      <c r="P4" s="67" t="s">
        <v>41</v>
      </c>
      <c r="Q4" s="65" t="s">
        <v>39</v>
      </c>
      <c r="R4" s="68" t="s">
        <v>41</v>
      </c>
      <c r="S4" s="65" t="s">
        <v>39</v>
      </c>
      <c r="T4" s="67" t="s">
        <v>41</v>
      </c>
      <c r="U4" s="62" t="s">
        <v>44</v>
      </c>
      <c r="V4" s="62" t="s">
        <v>45</v>
      </c>
    </row>
    <row r="5" spans="1:22" ht="36" customHeight="1" x14ac:dyDescent="0.2">
      <c r="A5" s="69" t="s">
        <v>42</v>
      </c>
      <c r="B5" s="70">
        <v>15</v>
      </c>
      <c r="C5" s="71">
        <v>4400</v>
      </c>
      <c r="D5" s="72">
        <f>B5*C5</f>
        <v>66000</v>
      </c>
      <c r="E5" s="70">
        <v>15</v>
      </c>
      <c r="F5" s="71">
        <v>4400</v>
      </c>
      <c r="G5" s="72">
        <f>E5*F5</f>
        <v>66000</v>
      </c>
      <c r="H5" s="70">
        <v>15</v>
      </c>
      <c r="I5" s="71">
        <v>4400</v>
      </c>
      <c r="J5" s="72">
        <f>H5*I5</f>
        <v>66000</v>
      </c>
      <c r="K5" s="70">
        <v>15</v>
      </c>
      <c r="L5" s="71">
        <v>4400</v>
      </c>
      <c r="M5" s="72">
        <f>K5*L5</f>
        <v>66000</v>
      </c>
      <c r="N5" s="70">
        <v>15</v>
      </c>
      <c r="O5" s="71">
        <v>4400</v>
      </c>
      <c r="P5" s="72">
        <f>N5*O5</f>
        <v>66000</v>
      </c>
      <c r="Q5" s="70">
        <f>(B5+E5+H5+K5+N5)*0.15</f>
        <v>11.25</v>
      </c>
      <c r="R5" s="72">
        <f>(D5+G5+J5+M5+P5)*0.15</f>
        <v>49500</v>
      </c>
      <c r="S5" s="77">
        <f>N5+K5+H5+E5+B5+Q5</f>
        <v>86.25</v>
      </c>
      <c r="T5" s="72">
        <f>P5+M5+J5+G5+D5+R5</f>
        <v>379500</v>
      </c>
      <c r="U5">
        <v>75000</v>
      </c>
      <c r="V5">
        <f>T5+U5</f>
        <v>454500</v>
      </c>
    </row>
    <row r="6" spans="1:22" ht="36.75" customHeight="1" x14ac:dyDescent="0.2">
      <c r="A6" s="73" t="s">
        <v>43</v>
      </c>
      <c r="B6" s="74"/>
      <c r="C6" s="75"/>
      <c r="D6" s="76"/>
      <c r="E6" s="74"/>
      <c r="F6" s="75"/>
      <c r="G6" s="76"/>
      <c r="H6" s="74"/>
      <c r="I6" s="75"/>
      <c r="J6" s="76"/>
      <c r="K6" s="74"/>
      <c r="L6" s="75"/>
      <c r="M6" s="76"/>
      <c r="N6" s="74"/>
      <c r="O6" s="75"/>
      <c r="P6" s="76"/>
      <c r="Q6" s="74"/>
      <c r="R6" s="76"/>
      <c r="S6" s="74"/>
      <c r="T6" s="76"/>
    </row>
    <row r="7" spans="1:22" s="2" customFormat="1" ht="15.75" x14ac:dyDescent="0.25">
      <c r="A7" s="10"/>
      <c r="B7" s="10"/>
      <c r="C7" s="10"/>
      <c r="D7" s="11"/>
      <c r="E7" s="10"/>
      <c r="F7" s="86"/>
      <c r="G7" s="86"/>
      <c r="H7" s="8"/>
      <c r="I7" s="8"/>
      <c r="J7" s="10"/>
    </row>
    <row r="8" spans="1:22" s="2" customFormat="1" ht="15.75" x14ac:dyDescent="0.25">
      <c r="D8" s="7"/>
    </row>
    <row r="9" spans="1:22" s="2" customFormat="1" ht="15.75" x14ac:dyDescent="0.25">
      <c r="D9" s="7"/>
    </row>
    <row r="10" spans="1:22" s="9" customFormat="1" ht="20.25" x14ac:dyDescent="0.3"/>
    <row r="11" spans="1:22" s="9" customFormat="1" ht="20.25" x14ac:dyDescent="0.3"/>
    <row r="12" spans="1:22" s="9" customFormat="1" ht="20.25" x14ac:dyDescent="0.3"/>
    <row r="23" spans="1:2" x14ac:dyDescent="0.2">
      <c r="A23" s="62"/>
      <c r="B23" s="62"/>
    </row>
    <row r="24" spans="1:2" ht="14.25" x14ac:dyDescent="0.2">
      <c r="A24" s="63"/>
      <c r="B24" s="64"/>
    </row>
  </sheetData>
  <mergeCells count="9">
    <mergeCell ref="F7:G7"/>
    <mergeCell ref="A3:A4"/>
    <mergeCell ref="B3:D3"/>
    <mergeCell ref="E3:G3"/>
    <mergeCell ref="S3:T3"/>
    <mergeCell ref="Q3:R3"/>
    <mergeCell ref="N3:P3"/>
    <mergeCell ref="K3:M3"/>
    <mergeCell ref="H3:J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CMC</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2026-03-19T12:02:54Z</dcterms:modified>
</cp:coreProperties>
</file>