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4240" windowHeight="8025" activeTab="1"/>
  </bookViews>
  <sheets>
    <sheet name="Belt (3)" sheetId="22" r:id="rId1"/>
    <sheet name="Belt (2)" sheetId="21" r:id="rId2"/>
  </sheets>
  <definedNames>
    <definedName name="_GoBack" localSheetId="1">#REF!</definedName>
    <definedName name="_GoBack" localSheetId="0">#REF!</definedName>
    <definedName name="_xlnm.Print_Area" localSheetId="1">'Belt (2)'!$A$1:$H$215</definedName>
    <definedName name="_xlnm.Print_Area" localSheetId="0">'Belt (3)'!$A$1:$G$216</definedName>
  </definedNames>
  <calcPr calcId="162913" refMode="R1C1"/>
  <extLst/>
</workbook>
</file>

<file path=xl/sharedStrings.xml><?xml version="1.0" encoding="utf-8"?>
<sst xmlns="http://schemas.openxmlformats.org/spreadsheetml/2006/main" count="1153" uniqueCount="398">
  <si>
    <t>Preţ unitar (fără TVA)</t>
  </si>
  <si>
    <t>Preţi unitar (cu  TVA)</t>
  </si>
  <si>
    <t>Suma fără TVA</t>
  </si>
  <si>
    <t>Suma cu TVA</t>
  </si>
  <si>
    <t>Denumire: Bunuri solicitate</t>
  </si>
  <si>
    <t>Unitatea de măsura</t>
  </si>
  <si>
    <t>Cantitatea</t>
  </si>
  <si>
    <t>Specificarea tehnică deplină solicitată, Standarde de referinţă</t>
  </si>
  <si>
    <t xml:space="preserve">Specificarea tehnică deplină propusă de către afertant </t>
  </si>
  <si>
    <r>
      <t>Semnat:</t>
    </r>
    <r>
      <rPr>
        <b/>
        <u val="single"/>
        <sz val="12"/>
        <rFont val="Times New Roman"/>
        <family val="1"/>
      </rPr>
      <t xml:space="preserve">_Serghei Savcenco  </t>
    </r>
    <r>
      <rPr>
        <sz val="12"/>
        <rFont val="Times New Roman"/>
        <family val="1"/>
      </rPr>
      <t xml:space="preserve">        În calitate de: </t>
    </r>
    <r>
      <rPr>
        <b/>
        <u val="single"/>
        <sz val="12"/>
        <rFont val="Times New Roman"/>
        <family val="1"/>
      </rPr>
      <t>director</t>
    </r>
  </si>
  <si>
    <t>Ofertantul:  SRL Soverang  Adresa: mun. Chisinau, str. Dacia 25 ap 105</t>
  </si>
  <si>
    <t>MD</t>
  </si>
  <si>
    <t>PL</t>
  </si>
  <si>
    <t>UA</t>
  </si>
  <si>
    <t>RU</t>
  </si>
  <si>
    <t>Santehproduct</t>
  </si>
  <si>
    <t>Uniplast</t>
  </si>
  <si>
    <t>Lider</t>
  </si>
  <si>
    <t xml:space="preserve">specificații tehnice F4.1 </t>
  </si>
  <si>
    <t>buc</t>
  </si>
  <si>
    <t>m</t>
  </si>
  <si>
    <t>set</t>
  </si>
  <si>
    <t>kg</t>
  </si>
  <si>
    <t>CN</t>
  </si>
  <si>
    <t>MPN</t>
  </si>
  <si>
    <r>
      <rPr>
        <sz val="10"/>
        <rFont val="Times New Roman"/>
        <family val="1"/>
      </rPr>
      <t>Nr. d/o</t>
    </r>
  </si>
  <si>
    <t>Multicolor</t>
  </si>
  <si>
    <t>100 mm</t>
  </si>
  <si>
    <t>180 mm</t>
  </si>
  <si>
    <t>250 mm</t>
  </si>
  <si>
    <t>Bimetcom</t>
  </si>
  <si>
    <t>Volta</t>
  </si>
  <si>
    <t>Yato</t>
  </si>
  <si>
    <t>Luga</t>
  </si>
  <si>
    <t>CN, TR</t>
  </si>
  <si>
    <t>Toya</t>
  </si>
  <si>
    <t>GR</t>
  </si>
  <si>
    <t>buc.</t>
  </si>
  <si>
    <t>Pungi pentru gunoi</t>
  </si>
  <si>
    <t>Lopată</t>
  </si>
  <si>
    <t>Model / articol</t>
  </si>
  <si>
    <t>Tara de orighene</t>
  </si>
  <si>
    <t>Producător</t>
  </si>
  <si>
    <t>Sac de polietilenă</t>
  </si>
  <si>
    <t>Lot- 11 Pungi pentru gunoi</t>
  </si>
  <si>
    <t>Total pe lot 11</t>
  </si>
  <si>
    <t>50 kg</t>
  </si>
  <si>
    <t xml:space="preserve"> (30 pachete/30 l) ПВД 30-100 мкм</t>
  </si>
  <si>
    <t xml:space="preserve"> (30 pachete/60 l) ПВД 30-100 мкм</t>
  </si>
  <si>
    <t xml:space="preserve"> (50 pachete) ПВД 30-100 мкм</t>
  </si>
  <si>
    <t>Lot- 12 Mănuși</t>
  </si>
  <si>
    <t xml:space="preserve">Mănuşi </t>
  </si>
  <si>
    <t xml:space="preserve">Mănuși </t>
  </si>
  <si>
    <t>Mănuşi</t>
  </si>
  <si>
    <t>perechi</t>
  </si>
  <si>
    <t>elastice (mărimea S, L,M)</t>
  </si>
  <si>
    <t>elastice (mărimea L-17 perechi , M-2 perechi)</t>
  </si>
  <si>
    <t>pentru lucrător</t>
  </si>
  <si>
    <t>din pînză (перчатки тряпочные)</t>
  </si>
  <si>
    <t>Total pe lot 12</t>
  </si>
  <si>
    <t>Lot - 14 Mături</t>
  </si>
  <si>
    <t xml:space="preserve">Mătură </t>
  </si>
  <si>
    <t>naturală</t>
  </si>
  <si>
    <t>de grădină din silicon, cu mîiner lung</t>
  </si>
  <si>
    <t>de grădină</t>
  </si>
  <si>
    <t>din mălai</t>
  </si>
  <si>
    <t>Total pe lot 14</t>
  </si>
  <si>
    <t>AlexGrup</t>
  </si>
  <si>
    <t xml:space="preserve">Făraș </t>
  </si>
  <si>
    <t>Lot -15 Făraș</t>
  </si>
  <si>
    <t>plastic</t>
  </si>
  <si>
    <t>plastic cu coadă lungă și perie</t>
  </si>
  <si>
    <t>Total pe lot 15</t>
  </si>
  <si>
    <t>Lot -16  Inventar pentru menaj</t>
  </si>
  <si>
    <t xml:space="preserve">Teu în set cu găleata </t>
  </si>
  <si>
    <t xml:space="preserve">Găleată </t>
  </si>
  <si>
    <t>(volumul găleţii 15 l), cu storcator</t>
  </si>
  <si>
    <t>cu mop de plastic</t>
  </si>
  <si>
    <t>(volumul găleţii 10 l), cu storcator</t>
  </si>
  <si>
    <t>Teu de lemn (швабра)</t>
  </si>
  <si>
    <t>Set mătură cu făraș cu coadă lungă</t>
  </si>
  <si>
    <t>Perie universală</t>
  </si>
  <si>
    <t xml:space="preserve">Unealta din plastic și fire pvc folosită la curățarea diferitelor suprafețe </t>
  </si>
  <si>
    <t>Total pe lot 16</t>
  </si>
  <si>
    <t>Coș de gunoi</t>
  </si>
  <si>
    <t>Căldare zinc</t>
  </si>
  <si>
    <t>Căldare plastic</t>
  </si>
  <si>
    <t>Găleată de zinc</t>
  </si>
  <si>
    <t>Urne</t>
  </si>
  <si>
    <t>Lot -18  Coșuri de gunoi și caldări</t>
  </si>
  <si>
    <t>Total pe lot 18</t>
  </si>
  <si>
    <t>din plastic, fără capac (urnă)</t>
  </si>
  <si>
    <t>10 litri</t>
  </si>
  <si>
    <t>10 litri, fără capac</t>
  </si>
  <si>
    <t>10 l</t>
  </si>
  <si>
    <t>de plastic</t>
  </si>
  <si>
    <t>Grasdan</t>
  </si>
  <si>
    <t>Crasdan</t>
  </si>
  <si>
    <t>Coadă pentru lopeți</t>
  </si>
  <si>
    <t>Hîrleţ</t>
  </si>
  <si>
    <t>Greblă</t>
  </si>
  <si>
    <t>Furca</t>
  </si>
  <si>
    <t>Sapă</t>
  </si>
  <si>
    <t>Coasă</t>
  </si>
  <si>
    <t>Topor</t>
  </si>
  <si>
    <t>pentru zăpadă din lemn, cu mîiner</t>
  </si>
  <si>
    <t>din metal, cu mîiner din lemn</t>
  </si>
  <si>
    <t>din metal, cu măiner din lemn</t>
  </si>
  <si>
    <t>din metal</t>
  </si>
  <si>
    <t>din metal, cu coadă din lemn (lungimea coadei 128-130 cm, materialul lamei-din fier colit)</t>
  </si>
  <si>
    <t>din metal, cu coada din lemn (коса)</t>
  </si>
  <si>
    <t>1-1,5 kg</t>
  </si>
  <si>
    <t>cu mîiner</t>
  </si>
  <si>
    <t>Lot -19  Inventar de uz casnic</t>
  </si>
  <si>
    <t>Total pe lot 19</t>
  </si>
  <si>
    <t>pentru zăpadă cu maner din lemn</t>
  </si>
  <si>
    <t>Reveak zav</t>
  </si>
  <si>
    <t>Lot -20  Rulouri și pensule</t>
  </si>
  <si>
    <t>Rulou</t>
  </si>
  <si>
    <t>Role de vopsit</t>
  </si>
  <si>
    <t>Pensulă moale</t>
  </si>
  <si>
    <t>Pensulă de vopsit</t>
  </si>
  <si>
    <t>50 mm multicolor cu mîner</t>
  </si>
  <si>
    <t>50 mm</t>
  </si>
  <si>
    <t>15*100 V-6 40/150 (валик)</t>
  </si>
  <si>
    <t>30*100 V-4 (валик)</t>
  </si>
  <si>
    <t>190 (валик)</t>
  </si>
  <si>
    <t>(valic) 10 cm</t>
  </si>
  <si>
    <t>(valic) 15 cm</t>
  </si>
  <si>
    <t>(valic) 25 cm</t>
  </si>
  <si>
    <t>lată și plată (кисть флейцевая)</t>
  </si>
  <si>
    <t>№5</t>
  </si>
  <si>
    <t>Pensule de vopsit</t>
  </si>
  <si>
    <t>Pensulă</t>
  </si>
  <si>
    <t>Valic</t>
  </si>
  <si>
    <t>№6</t>
  </si>
  <si>
    <t>5*4 cm</t>
  </si>
  <si>
    <t>5*8 cm</t>
  </si>
  <si>
    <t>3*12 cm</t>
  </si>
  <si>
    <t>10 cm</t>
  </si>
  <si>
    <t>pentru spoire (văruire) 140*40</t>
  </si>
  <si>
    <t>pentru spoire (văruire) 150*50</t>
  </si>
  <si>
    <t>pentru spoire (văruire) 170*70</t>
  </si>
  <si>
    <t>pentru vodoemulsie</t>
  </si>
  <si>
    <t>Sunpack</t>
  </si>
  <si>
    <t>Miul</t>
  </si>
  <si>
    <t>Priză internă</t>
  </si>
  <si>
    <t>Prize interne</t>
  </si>
  <si>
    <t>Prize externe</t>
  </si>
  <si>
    <t>Furca electrică</t>
  </si>
  <si>
    <t>Priza externă</t>
  </si>
  <si>
    <t>euro (albă)</t>
  </si>
  <si>
    <t>(вилка электрическая)</t>
  </si>
  <si>
    <t>unitară (розетка наружная одинарная)</t>
  </si>
  <si>
    <t xml:space="preserve">Lot -22  </t>
  </si>
  <si>
    <t>Total pe lot 22</t>
  </si>
  <si>
    <t>Elmos, Makel</t>
  </si>
  <si>
    <t>Cablu electric</t>
  </si>
  <si>
    <t>Cablu</t>
  </si>
  <si>
    <t>Cablu prelungitor</t>
  </si>
  <si>
    <t>Cablu de oțel</t>
  </si>
  <si>
    <t>ВВГ 3x1,5</t>
  </si>
  <si>
    <t>ВВГ 3x2,5</t>
  </si>
  <si>
    <t>PVS 3*2,5</t>
  </si>
  <si>
    <t>PVS 3*1,5</t>
  </si>
  <si>
    <t>(кабель АВВГ) 3x2,5 aliuminiu</t>
  </si>
  <si>
    <t>PUGNP2*2,5</t>
  </si>
  <si>
    <t>PUGNP3*2,5</t>
  </si>
  <si>
    <t>15 m cu 3 celule (удлинитель 15 м на 3 ячейки)</t>
  </si>
  <si>
    <t>3m cu 5 prize cu inrerupător</t>
  </si>
  <si>
    <t>Ø12-16 10 m (трос стальной Ø12-16 10 m)</t>
  </si>
  <si>
    <t>Ø22-24 10 m (трос стальной Ø22-24 10 m)</t>
  </si>
  <si>
    <t>Tehelektro</t>
  </si>
  <si>
    <t>10 m cu 3 celule (удлинитель 10 м на 3 ячейки)</t>
  </si>
  <si>
    <t>Ø12 , 10 m (трос стальной Ø12 10 m)</t>
  </si>
  <si>
    <t>Ø12,  10 m otel sau d20 polipropilen , 10 m</t>
  </si>
  <si>
    <t>Lot -25  Cabluri</t>
  </si>
  <si>
    <t>Total pe lot 25</t>
  </si>
  <si>
    <t>Clește (плоскогубцы)</t>
  </si>
  <si>
    <t>Clește</t>
  </si>
  <si>
    <t>Ciocan cu mîiner</t>
  </si>
  <si>
    <t>Ruletă metrică</t>
  </si>
  <si>
    <t>Set de capete</t>
  </si>
  <si>
    <t>Set șurubelnița</t>
  </si>
  <si>
    <t>Cheie reglabilă profesională</t>
  </si>
  <si>
    <t>Cheie de gaz</t>
  </si>
  <si>
    <t>Letcon electric</t>
  </si>
  <si>
    <t>Arzator</t>
  </si>
  <si>
    <t>Arzator de taiere</t>
  </si>
  <si>
    <t>Pulverizator pneumatic</t>
  </si>
  <si>
    <t>Nivel de construcție (уровень строительный)</t>
  </si>
  <si>
    <t>oblic T202 180mm crom-vandiu</t>
  </si>
  <si>
    <t>oblic T202 150mm crom-vandiu</t>
  </si>
  <si>
    <t>alungit T203 150mm crom-vandiu</t>
  </si>
  <si>
    <t>alungit T203 180mm</t>
  </si>
  <si>
    <t>400 g</t>
  </si>
  <si>
    <t>5m</t>
  </si>
  <si>
    <t>10m</t>
  </si>
  <si>
    <t>№8-24 (набор головок №8-24)</t>
  </si>
  <si>
    <t>N1</t>
  </si>
  <si>
    <t>N2</t>
  </si>
  <si>
    <t xml:space="preserve">(echivalent TRUPER) T200-6 150mm Forma buzelor drepte,Material CrV
Greutate 0.209 kg
</t>
  </si>
  <si>
    <t xml:space="preserve">echivalent TRUPER) T200-6 180mm Forma buzelor drepte,Material CrV
Greutate 0.209 kg
</t>
  </si>
  <si>
    <t xml:space="preserve">1000 V (echivalent S&amp;R PH-SL-Tester PROFI ) 5 buc: SL5,5x126mm-1 buc. Tester SL6,5x150mm-1 buc. RN1x75mm-1pc RN2x100mm-1pc pentru lucrări sub tensiune până la 1000V; Șurubelnițele dielectrice sunt acoperite cu cel puțin 70% material dielectric, care protejeaza operatorului, funcționând sub tensiune până la 1000V; Stingerea șurubelniței este realizată din aliaj de crom-molibden, care asigură o protecție suplimentară împotriva șocurilor electrice;
Mânerele ergonomice ale șurubelnițelor SR permit operatorului să efectueze mult timp lucrări de asamblare;
</t>
  </si>
  <si>
    <t>300 mm, tip reglabil,dimensiune max 38.0 mm, material CrV</t>
  </si>
  <si>
    <t>(echivalent DONMET 142A) (резак Р1) cu duza canelata, furtun 6/8,grosime de taiere-pînă la 100 mm, gaz combustibil utilizabil-acetilena (A), propan-butan (P), masa arzatorului de taiere-0,75 kg,lungimea arzatorului-500 mm.</t>
  </si>
  <si>
    <t>(echivalent model-ASG-4314 STARK) Putere-9999 W, 9999 cp, capacitatea rezervor-300 l, consum aer 300 l/min, poziția rezervor-sus, volum rezervor-0,6 l, dimensiunea duza-1,4 mm, material rezervor-plastic, presiune de operare-3-5 bar</t>
  </si>
  <si>
    <t>Lot -26 Instrumente manuale</t>
  </si>
  <si>
    <t>Total pe lot 26</t>
  </si>
  <si>
    <t xml:space="preserve">(pentru țevi din plastic) (echivalent PROTON PPT-1800) (паяльник для пластиковых труб)                                             Putere nominală 1800 W
Diametrul dornului 20/25/32/40/50/63 mmcompusă 0-300 ° С
Timp de încălzire până la 10 minute
Reglarea netedă a temperaturii
Acoperire cu duză de teflon
Fixarea duzei cu trei găuri
Tensiune / Frecvență 220 V / 50 Hz
Greutate 1,8 kg
12 luni garantie producator Temperatura de încălzire </t>
  </si>
  <si>
    <t xml:space="preserve">echivalent Donmet 225)              Grosimea metalului sudat este de 1-7 mm
Gaz combustibil: acetilenă (A)
Set complet: vârfuri de sudare cu gaze nr. 2,3 sau nr. 3,4
Greutatea arzătorului nu mai mult - 0,41 kg; Lungime nu mai mult - 400 mm (de la nr. 3)
</t>
  </si>
  <si>
    <t>1000 V, 5 buc:   Șurubelnițele dielectrice sunt acoperite cu cel puțin 70% material dielectric, care protejeaza operatorului, funcționând sub tensiune până la 1000V, 75/100/125/80/100 мм</t>
  </si>
  <si>
    <t>Nivel de construcție (уровень строительный), 1 m</t>
  </si>
  <si>
    <t xml:space="preserve"> 180mm crom-vandiu</t>
  </si>
  <si>
    <t xml:space="preserve"> 150mm crom-vandiu</t>
  </si>
  <si>
    <t>alungit 180mm</t>
  </si>
  <si>
    <t xml:space="preserve">(echivalent TRUPER) T200-6 150mm Forma buzelor drepte,Material CrV
</t>
  </si>
  <si>
    <t xml:space="preserve">echivalent TRUPER) T200-6 180mm Forma buzelor drepte,Material CrV
</t>
  </si>
  <si>
    <t>PL, CN</t>
  </si>
  <si>
    <t>Vorel, TOYA, Yato</t>
  </si>
  <si>
    <t>PROTON PPT-1800</t>
  </si>
  <si>
    <t>Set de reparare rezervoarului a scaunului WC</t>
  </si>
  <si>
    <t>(inferior) (комплект для ремонта бочка унитаза (нижний))</t>
  </si>
  <si>
    <t>(lateral) (комплект для ремонта бочка унитаза (боковой))</t>
  </si>
  <si>
    <t xml:space="preserve">Lot -27 </t>
  </si>
  <si>
    <t xml:space="preserve">Seturi pentru reparare </t>
  </si>
  <si>
    <t>Total pe lot 27</t>
  </si>
  <si>
    <t>Lot – 29</t>
  </si>
  <si>
    <t>Electrozi</t>
  </si>
  <si>
    <t>Total pe lot 29</t>
  </si>
  <si>
    <t>Cutie – 3 mm</t>
  </si>
  <si>
    <t>Cutie, 1 kg – 3 mm</t>
  </si>
  <si>
    <t>Sudor</t>
  </si>
  <si>
    <t>Spatulă</t>
  </si>
  <si>
    <t>200 mm</t>
  </si>
  <si>
    <t>Lot – 30</t>
  </si>
  <si>
    <t>Spatule</t>
  </si>
  <si>
    <t>Total pe lot 30</t>
  </si>
  <si>
    <t>Bandă izolatoare din pînză (Изолента тряпочная)</t>
  </si>
  <si>
    <t>Bandă izolatoare</t>
  </si>
  <si>
    <t>din pînză (Изолента тряпочная)</t>
  </si>
  <si>
    <t>(Изолента)</t>
  </si>
  <si>
    <t>Lot – 31</t>
  </si>
  <si>
    <t>Total pe lot 31</t>
  </si>
  <si>
    <t>Sirma</t>
  </si>
  <si>
    <t>Lot – 32</t>
  </si>
  <si>
    <t>Total pe lot 32</t>
  </si>
  <si>
    <t>3*2,5 mm</t>
  </si>
  <si>
    <t>2*2,5 mm</t>
  </si>
  <si>
    <t>arsa 1,2mm 1 kg</t>
  </si>
  <si>
    <t>sudata 2mm 1 kg</t>
  </si>
  <si>
    <t>Disc</t>
  </si>
  <si>
    <t>polizare 400*40*127 25A (круг образивный, шлифовальный)</t>
  </si>
  <si>
    <t>pentru mașină de șlefuit de bază 125mm  (диск для болгарки 125 мм)</t>
  </si>
  <si>
    <t>pentru mașină de șlefuit de bază 180mm  (диск для болгарки по металу  180 мм)</t>
  </si>
  <si>
    <t>trimmer 255*40T (echivalent Капелька)</t>
  </si>
  <si>
    <t>pentru ferestrău circular diametrul 200 mm (diametrul fantei de montare a discului 32 mm, pasul dințelor 15)  дисковая пила диаметром 200 мм (посадочный диаметр 32 мм, шаг зубьев 15)</t>
  </si>
  <si>
    <t>Lot – 33</t>
  </si>
  <si>
    <t>Total pe lot 33</t>
  </si>
  <si>
    <r>
      <t xml:space="preserve">abraziv pentru metal/inox 180x1.6x22.2 mm A36S </t>
    </r>
    <r>
      <rPr>
        <i/>
        <sz val="11"/>
        <rFont val="Times New Roman"/>
        <family val="1"/>
      </rPr>
      <t>(echivalent S&amp;R BF Meister)</t>
    </r>
  </si>
  <si>
    <r>
      <t xml:space="preserve">abraziv pentru metal/inox 230x1.8x22.2 mm A30S </t>
    </r>
    <r>
      <rPr>
        <i/>
        <sz val="11"/>
        <rFont val="Times New Roman"/>
        <family val="1"/>
      </rPr>
      <t>(echivalent S&amp;R BF Meister)</t>
    </r>
  </si>
  <si>
    <r>
      <t xml:space="preserve">pentru ferestrău circular diametrul 200 mm (diametrul fantei de montare a discului 32 mm, pasul dințelor 15, </t>
    </r>
    <r>
      <rPr>
        <i/>
        <sz val="11"/>
        <rFont val="Times New Roman"/>
        <family val="1"/>
      </rPr>
      <t>cu aliaj dur</t>
    </r>
    <r>
      <rPr>
        <sz val="11"/>
        <rFont val="Times New Roman"/>
        <family val="1"/>
      </rPr>
      <t xml:space="preserve">) дисковая пила диаметром 200 мм (посадочный диаметр 32 мм, шаг зубьев 15, </t>
    </r>
    <r>
      <rPr>
        <i/>
        <sz val="11"/>
        <rFont val="Times New Roman"/>
        <family val="1"/>
      </rPr>
      <t>с твердосплавнной напайкой</t>
    </r>
    <r>
      <rPr>
        <sz val="11"/>
        <rFont val="Times New Roman"/>
        <family val="1"/>
      </rPr>
      <t>)</t>
    </r>
  </si>
  <si>
    <t>PVS 3*2,5 mm</t>
  </si>
  <si>
    <t>PVS 2*2,5 mm</t>
  </si>
  <si>
    <t>sudata 1,2mm bob 15 kg</t>
  </si>
  <si>
    <t xml:space="preserve">abraziv pentru metal/inox 180x1.6x22.2 </t>
  </si>
  <si>
    <t xml:space="preserve">abraziv pentru metal/inox 230x1.8x22.2 </t>
  </si>
  <si>
    <t xml:space="preserve">pentru trimmer </t>
  </si>
  <si>
    <t>pentru ferestrău circular diametrul 200 mm (diametrul fantei de montare a discului 30 mm, pasul dințelor 15)  дисковая пила диаметром 200 мм (посадочный диаметр 30 мм, шаг зубьев 15)</t>
  </si>
  <si>
    <r>
      <t xml:space="preserve">pentru ferestrău circular diametrul 200 mm (diametrul fantei de montare a discului 30 mm, pasul dințelor 15, </t>
    </r>
    <r>
      <rPr>
        <i/>
        <sz val="11"/>
        <rFont val="Times New Roman"/>
        <family val="1"/>
      </rPr>
      <t>cu aliaj dur</t>
    </r>
    <r>
      <rPr>
        <sz val="11"/>
        <rFont val="Times New Roman"/>
        <family val="1"/>
      </rPr>
      <t xml:space="preserve">) дисковая пила диаметром 200 мм (посадочный диаметр 32 мм, шаг зубьев 15, </t>
    </r>
    <r>
      <rPr>
        <i/>
        <sz val="11"/>
        <rFont val="Times New Roman"/>
        <family val="1"/>
      </rPr>
      <t>с твердосплавнной напайкой</t>
    </r>
    <r>
      <rPr>
        <sz val="11"/>
        <rFont val="Times New Roman"/>
        <family val="1"/>
      </rPr>
      <t>)</t>
    </r>
  </si>
  <si>
    <t>Tehelectro</t>
  </si>
  <si>
    <t>Piatră abrazivă 63C-400х40х127 (круг образивный, шлифовальный)</t>
  </si>
  <si>
    <t>Kamoto</t>
  </si>
  <si>
    <t>Einhel, Bosh, Wood kraft</t>
  </si>
  <si>
    <t>Lot -35   Furtun</t>
  </si>
  <si>
    <t xml:space="preserve">Furtun </t>
  </si>
  <si>
    <t>(papa-mama) (шланг папа-мама)</t>
  </si>
  <si>
    <t>(mama-mama) (шланг мама-мама)</t>
  </si>
  <si>
    <t>Tatcrafttools</t>
  </si>
  <si>
    <t>L 40 cm-80 cm</t>
  </si>
  <si>
    <t>Lot - 37  Lăcat și miez de lacată</t>
  </si>
  <si>
    <t>Miez de lacată</t>
  </si>
  <si>
    <t>Lacăt</t>
  </si>
  <si>
    <t>5 chei (сердцевина для замка)</t>
  </si>
  <si>
    <t>cu broască interioară cu 5 chei (врезной замок с  сердцевиной)</t>
  </si>
  <si>
    <t>suspendat  (замок навесной)</t>
  </si>
  <si>
    <t>Total pe lot 35</t>
  </si>
  <si>
    <t>Total pe lot 37</t>
  </si>
  <si>
    <t>Robinet de închidere ventil din fontă</t>
  </si>
  <si>
    <t>Lot - 39 Robinet de închidere ventil</t>
  </si>
  <si>
    <r>
      <t>Ø 50</t>
    </r>
    <r>
      <rPr>
        <sz val="12"/>
        <rFont val="Times New Roman"/>
        <family val="1"/>
      </rPr>
      <t xml:space="preserve"> (flanșă) Presiune: PN10,temperatură de lucru: -10°C /+120°C (задвижка чугунная </t>
    </r>
    <r>
      <rPr>
        <b/>
        <sz val="12"/>
        <rFont val="Times New Roman"/>
        <family val="1"/>
      </rPr>
      <t>Ø 50</t>
    </r>
    <r>
      <rPr>
        <sz val="12"/>
        <rFont val="Times New Roman"/>
        <family val="1"/>
      </rPr>
      <t xml:space="preserve"> флянцевая, на 10 атмосфер )</t>
    </r>
  </si>
  <si>
    <r>
      <t>Ø 80</t>
    </r>
    <r>
      <rPr>
        <sz val="12"/>
        <rFont val="Times New Roman"/>
        <family val="1"/>
      </rPr>
      <t xml:space="preserve"> (flanșă) Presiune: PN10,temperatură de lucru: -10°C /+120°C (задвижка чугунная </t>
    </r>
    <r>
      <rPr>
        <b/>
        <sz val="12"/>
        <rFont val="Times New Roman"/>
        <family val="1"/>
      </rPr>
      <t>Ø 80</t>
    </r>
    <r>
      <rPr>
        <sz val="12"/>
        <rFont val="Times New Roman"/>
        <family val="1"/>
      </rPr>
      <t xml:space="preserve"> флянцевая, на 10 атмосфер )</t>
    </r>
  </si>
  <si>
    <r>
      <t>Ø 100</t>
    </r>
    <r>
      <rPr>
        <sz val="12"/>
        <rFont val="Times New Roman"/>
        <family val="1"/>
      </rPr>
      <t xml:space="preserve"> (flanșă) Presiune: PN10,temperatură de lucru: -10°C /+120°C (задвижка чугунная </t>
    </r>
    <r>
      <rPr>
        <b/>
        <sz val="12"/>
        <rFont val="Times New Roman"/>
        <family val="1"/>
      </rPr>
      <t>Ø 100</t>
    </r>
    <r>
      <rPr>
        <sz val="12"/>
        <rFont val="Times New Roman"/>
        <family val="1"/>
      </rPr>
      <t xml:space="preserve"> флянцевая, на 10 атмосфер )</t>
    </r>
  </si>
  <si>
    <t>Total pe lot 39</t>
  </si>
  <si>
    <t xml:space="preserve">Menghină de lăcătuș - тески слесарные </t>
  </si>
  <si>
    <t>Total pe lot 40</t>
  </si>
  <si>
    <t>(pentru cabinetul de educație tehnologică)</t>
  </si>
  <si>
    <t>Lot – 41 Diubeli</t>
  </si>
  <si>
    <t>Total pe lot 41</t>
  </si>
  <si>
    <t xml:space="preserve">Diubeli </t>
  </si>
  <si>
    <t>din plastic 6x40</t>
  </si>
  <si>
    <t>Lot -42 Zăvor și măiner pentru uși</t>
  </si>
  <si>
    <t>Zăvor (шпингалеты) mărimea-10-15 cm</t>
  </si>
  <si>
    <t>Mînere</t>
  </si>
  <si>
    <t>(шпингалеты) mărimea-10-15 cm</t>
  </si>
  <si>
    <t>rotunde pentru uși (ручка дверная круглая)</t>
  </si>
  <si>
    <t>Total pe lot 42</t>
  </si>
  <si>
    <t>Cuțit cancelar</t>
  </si>
  <si>
    <t>Lamă pentru cuțit</t>
  </si>
  <si>
    <t>Lot - 43 Cuțit</t>
  </si>
  <si>
    <t>18 mm</t>
  </si>
  <si>
    <t>Total pe lot 43</t>
  </si>
  <si>
    <t>Tomberon pentru gunoi</t>
  </si>
  <si>
    <t>Lot - 44 Tomberon</t>
  </si>
  <si>
    <t>Total pe lot 44</t>
  </si>
  <si>
    <t>Lot – 45Unelte de muncă mecanizate</t>
  </si>
  <si>
    <t>Burghiu electric</t>
  </si>
  <si>
    <t>Ciocan rotopercutor</t>
  </si>
  <si>
    <r>
      <t xml:space="preserve">plastic </t>
    </r>
    <r>
      <rPr>
        <i/>
        <sz val="12"/>
        <rFont val="Times New Roman"/>
        <family val="1"/>
      </rPr>
      <t>(echivalent Plast IP)</t>
    </r>
    <r>
      <rPr>
        <sz val="12"/>
        <rFont val="Times New Roman"/>
        <family val="1"/>
      </rPr>
      <t xml:space="preserve"> 1100 L</t>
    </r>
  </si>
  <si>
    <t>Polizor unghiular</t>
  </si>
  <si>
    <t>Trimmer pe benzina</t>
  </si>
  <si>
    <t xml:space="preserve">(echivalent GA 5030R, Makita)  Putere absorbită 720 W, Sistem Anti-Restart, diametru disc 125 mm,lungime cablu alimentare
2.5 m,turație in gol 11000 min-1, greutate (EPTA) 1.8 kg, garanţie 12 luni
</t>
  </si>
  <si>
    <t>echivalent GA 9020, Makita) Putere absorbită 2200 W, soft Start-NU,diametru disc 230 mm,lungime cablu alimentare 2.5 m,turație in gol 6600 min-1,greutate (EPTA) 5.9 kg,garanţie 12 luni</t>
  </si>
  <si>
    <t>(echivalent T4200) Tip motorului-2 timpi, putere-4,2 Kw/0,5 cai putere, volumul motorului-52 cm³, nr. de rotații pe minut-2800-9000 rpm, răcirea -aer, capacitatea rezervorului de combustibil-1200 ml, instrumente de tăiere-cuțit+fir+freză, diametrul discului de tăiere-254 mm, diametrul firului neylon-2,5 mm, discul dințat ferestrău-255*25,4 mm, tip de bobină-semiautomat, grosimea discului de tăiere-1,4 mm, aranjamentul arborei-direct (drept). Diametrul de cosire-cuțit de tăiere-230 mm, bobina cu fir-415 mm, disc de ferestrău-254 mm, greutatea-5 kg</t>
  </si>
  <si>
    <t>Mașina de găurit cu percuție</t>
  </si>
  <si>
    <t xml:space="preserve">(echivalent SBE 650 METABO) 650W, m.rapida (cutie) masina de gaurit cu percutie usor de utilizat cu o capacitate de gaurire mare.Este echipata cu un motor de 650W si are o dubla functionalitate: gaurire si gaurire cu percutie, posibilitati ce pot fi selectate prin simpla culisare a butonului de selectie. Functioneaza la 2800 rpm si o frecventa a batailor de pana la 44.800 min-¹ pentru cele mai solicitate aplicatii. Se poate alege sensul de rotatie cu ajutorul sistemului de inversare datorita blocului de perii colectoare. Manerul ergonomic cu protectie antialunecare ajuta utilizatorul in manevrarea masinii confortabil.
Specificații tehnice
Putere absorbită 650 W
Capacitate de găurire max. în lemn 30 mm
Turatii in gol 0-2800 rpm
Lungime cablu alimentare 2.5 m
Capacitate de găurire max. în oțel 13 mm
Greutate (EPTA) (kg) 1.8 kg
Garanţie 12 luni
</t>
  </si>
  <si>
    <t>Mașina de găurit și inșurubat cu acumulator</t>
  </si>
  <si>
    <t xml:space="preserve">(echivalent PowerMaxx BS METABO)  2x2.0 Masină de găurit si însurubat compactă cu un design scurt pentru a fi folosită cu usurinta in orice conditii. Cap hexagonal pentru folosirea capetelorlor de însurubat + Mandrina. Bec încorporat pentru iluminarea spatiului de lucru.  Carlig de fixare pe centura de scule. Afisaj practic pentru nivelul de încărcare a bateriei. Tehnologie Ultra M.
Specificații tehnice
Tensiune acumulator 10.8 V
Mandrina 1-10 mm
Capacitate acumulator 2.0 Ah
Tip acumulator Li-lon /Ultra M
Momentul Max. de strângere 34 Nm
 Acumulatoare 2*2.0 Ah
Turație în gol (rpm) 0-360/0-1400 (rpm)
Greutate (EPTA) 0.8 kg
Garanţie la masina 12 luni
Garanţie la acumulatoare 36 luni
</t>
  </si>
  <si>
    <t>Aparat de sudat-invertor - IGBT.</t>
  </si>
  <si>
    <t>Curent de sudare-20-300 A, diametrul electrodului-2-5 mm, tensiune-220 V/ 240 V</t>
  </si>
  <si>
    <t>Motocoasa trimmer</t>
  </si>
  <si>
    <t>Motocoasa trimmer pe benzină cu starter electric</t>
  </si>
  <si>
    <t>Mașină șlefuit de bază</t>
  </si>
  <si>
    <t xml:space="preserve">(echivalent MS-180 STIHL) Putere motor 1,5 kW / 2,0 C.P.
Lama de tăiere 35 cm
Capacitatea motorului 31,8 cm3
Tip lanţ 63 PS – 50
Capacitate rezervor combustibil 250 cm3
Capacitate rezervor ulei 145 cm3
Greutate 4.2 kg
</t>
  </si>
  <si>
    <t xml:space="preserve">(echivalent TK52ES TAIGA) Garantie: 12 luni Мощность (W) 3500
Вес (Kg) 7.4
Рабочая поверхность (mm) 250
Тип двигателя 2T
Мах. число оборотов (rpm) 6500
Диаметр лески (mm) 2-2.4
</t>
  </si>
  <si>
    <t>280W, 125-150 mm (болгарка)</t>
  </si>
  <si>
    <t>(станок точильный) (echivalent ProCraft SK1050) Tip ascuțitor-electric, putere-1050 W, viteza maximă (rpm)-5500</t>
  </si>
  <si>
    <t>Mașina de ascuțit</t>
  </si>
  <si>
    <t>Motocoasa trimmer pe benzină</t>
  </si>
  <si>
    <t>3800W (echivalent TK4T TAIGA), viteza maximă 9000 rpm,tip motor-4 timpi, tip taiere incluse-bobina cu fir, disc-3 lame, bidon de amestec combustibil, trusa de chei, ham de susținere</t>
  </si>
  <si>
    <t>Telefon Dect</t>
  </si>
  <si>
    <t>Aparat de telefon</t>
  </si>
  <si>
    <t>Telefon radio</t>
  </si>
  <si>
    <t>Panasonic KX-TG1611UAW</t>
  </si>
  <si>
    <t> Panasonic KX-TS2352UAB</t>
  </si>
  <si>
    <t>Panasonic KX-TG1612UAH</t>
  </si>
  <si>
    <r>
      <t xml:space="preserve">Lot -40 </t>
    </r>
    <r>
      <rPr>
        <sz val="14"/>
        <color rgb="FF000000"/>
        <rFont val="Times New Roman"/>
        <family val="1"/>
      </rPr>
      <t>Mășini și utilaje de forță</t>
    </r>
  </si>
  <si>
    <t>6", 150mm</t>
  </si>
  <si>
    <t>Grandsecret</t>
  </si>
  <si>
    <r>
      <t xml:space="preserve">(дрель) </t>
    </r>
    <r>
      <rPr>
        <i/>
        <sz val="12"/>
        <rFont val="Times New Roman"/>
        <family val="1"/>
      </rPr>
      <t>echivalent Kraft Tool K21004</t>
    </r>
    <r>
      <rPr>
        <sz val="12"/>
        <rFont val="Times New Roman"/>
        <family val="1"/>
      </rPr>
      <t xml:space="preserve"> ( Puterea (W) 480, tensiune (V/Hz) 220/50, rotații (rpm) 0-3200, diametrul mandrinei (mm) 10)</t>
    </r>
  </si>
  <si>
    <r>
      <t xml:space="preserve">(echivalent HR 2470 Makita) </t>
    </r>
    <r>
      <rPr>
        <sz val="12"/>
        <rFont val="Times New Roman"/>
        <family val="1"/>
      </rPr>
      <t>Putere absorbită 780 W, moduri de operare 3,energie de impact (EPTA) 2.7 J,capacitate de găurire max. în beton 24 mm, frecvență bătăi (bpm) 0-4500 bpm,capacitate de găurire max. în beton cu coroană 50 mm, turație în gol (rpm) 0-1100 min-1,greutate (EPTA) 2.6 kg, garanţie 12 luni.</t>
    </r>
  </si>
  <si>
    <t>Krafttools</t>
  </si>
  <si>
    <t>K21004</t>
  </si>
  <si>
    <t>Makita</t>
  </si>
  <si>
    <t>HR 2470 Makita</t>
  </si>
  <si>
    <t>GA 5030R</t>
  </si>
  <si>
    <t>GA 9020</t>
  </si>
  <si>
    <t>T4200</t>
  </si>
  <si>
    <t>ProCraft</t>
  </si>
  <si>
    <t>SBE 650</t>
  </si>
  <si>
    <t>Metabo</t>
  </si>
  <si>
    <t>PowerMaxx BS METABO, 600079510</t>
  </si>
  <si>
    <t>Procraft</t>
  </si>
  <si>
    <t>RWI320</t>
  </si>
  <si>
    <t>MS-180 STIHL</t>
  </si>
  <si>
    <t>STIHL</t>
  </si>
  <si>
    <t>TK52ES TAIGA</t>
  </si>
  <si>
    <t>Taiga</t>
  </si>
  <si>
    <t>Newbeard</t>
  </si>
  <si>
    <t>NBT-AG-150A</t>
  </si>
  <si>
    <t>ProCraft SK1000</t>
  </si>
  <si>
    <t xml:space="preserve">CN </t>
  </si>
  <si>
    <t xml:space="preserve">TK4T </t>
  </si>
  <si>
    <t>Dulap de distribuție</t>
  </si>
  <si>
    <t>Total pe lot 46</t>
  </si>
  <si>
    <t>Total pe lot 45</t>
  </si>
  <si>
    <t>Lot 46</t>
  </si>
  <si>
    <t>275x450x120 (распределительный шкаф) echivalent ЩРВ 183-336 УХЛЭ</t>
  </si>
  <si>
    <t>-  textul de afișare a receptorului-rusificat (echivalent Panasonic KX-TG1612UAH )Tip receptor-fără fir,tipul telefonului-DECT,alarma-da,caller ID-da, redial-10,robot telefonic-nu,taste mute-da,tonuri de apel-12,volum sonerie-se regulează manual,display data/ora-da,incoming Calls-10,memorie agenda-50,durata de convorbire(ore)-pînă la 15 h,durata în regim de așteptare(ore)-pînă la 170 h,difuzor-nu,iluminare butoane-da,montare pe perete-da, conexiune radio-recepție radio digitală, complectație-cu 2 receptoare.</t>
  </si>
  <si>
    <t>Panasonic</t>
  </si>
  <si>
    <r>
      <t xml:space="preserve">(echivalent Panasonic KX-T6 1612 UAH) </t>
    </r>
    <r>
      <rPr>
        <sz val="12"/>
        <rFont val="Times New Roman"/>
        <family val="1"/>
      </rPr>
      <t>Grey, AOH, Caller ID TG 1611+opțional handset</t>
    </r>
  </si>
  <si>
    <r>
      <t xml:space="preserve">(echivalent Panasonic KX-TS2356 UAB), </t>
    </r>
    <r>
      <rPr>
        <sz val="12"/>
        <rFont val="Times New Roman"/>
        <family val="1"/>
      </rPr>
      <t>negru, LCD, AOH, Caller ID</t>
    </r>
  </si>
  <si>
    <r>
      <t>(</t>
    </r>
    <r>
      <rPr>
        <i/>
        <sz val="12"/>
        <rFont val="Times New Roman"/>
        <family val="1"/>
      </rPr>
      <t>echivalent Panasonic</t>
    </r>
    <r>
      <rPr>
        <sz val="12"/>
        <rFont val="Times New Roman"/>
        <family val="1"/>
      </rPr>
      <t xml:space="preserve"> KX-T6 1612 UAH), grey, AOH, Caller ID TG 1611+opțional handset</t>
    </r>
  </si>
  <si>
    <t>TOTAL</t>
  </si>
  <si>
    <r>
      <t xml:space="preserve">(дрель) </t>
    </r>
    <r>
      <rPr>
        <i/>
        <sz val="12"/>
        <rFont val="Times New Roman"/>
        <family val="1"/>
      </rPr>
      <t xml:space="preserve"> Kraft Tool K21004</t>
    </r>
    <r>
      <rPr>
        <sz val="12"/>
        <rFont val="Times New Roman"/>
        <family val="1"/>
      </rPr>
      <t xml:space="preserve"> ( Puterea (W) 480, tensiune (V/Hz) 220/50, rotații (rpm) 0-3200, diametrul mandrinei (mm) 10)</t>
    </r>
  </si>
  <si>
    <t xml:space="preserve"> GA 9020, Makita) Putere absorbită 2200 W, soft Start-NU,diametru disc 230 mm,lungime cablu alimentare 2.5 m,turație in gol 6600 min-1,greutate (EPTA) 5.9 kg,garanţie 12 luni</t>
  </si>
  <si>
    <t xml:space="preserve"> T4200) Tip motorului-2 timpi, putere-4,2 Kw/0,5 cai putere, volumul motorului-52 cm³, nr. de rotații pe minut-2800-9000 rpm, răcirea -aer, capacitatea rezervorului de combustibil-1200 ml, instrumente de tăiere-cuțit+fir+freză, diametrul discului de tăiere-254 mm, diametrul firului neylon-2,5 mm, discul dințat ferestrău-255*25,4 mm, tip de bobină-semiautomat, grosimea discului de tăiere-1,4 mm, aranjamentul arborei-direct (drept). Diametrul de cosire-cuțit de tăiere-230 mm, bobina cu fir-415 mm, disc de ferestrău-254 mm, greutatea-5 kg</t>
  </si>
  <si>
    <t xml:space="preserve">( SBE 650 METABO) 650W, m.rapida (cutie) masina de gaurit cu percutie usor de utilizat cu o capacitate de gaurire mare.Este echipata cu un motor de 650W si are o dubla functionalitate: gaurire si gaurire cu percutie, posibilitati ce pot fi selectate prin simpla culisare a butonului de selectie. Functioneaza la 2800 rpm si o frecventa a batailor de pana la 44.800 min-¹ pentru cele mai solicitate aplicatii. Se poate alege sensul de rotatie cu ajutorul sistemului de inversare datorita blocului de perii colectoare. Manerul ergonomic cu protectie antialunecare ajuta utilizatorul in manevrarea masinii confortabil.
Specificații tehnice
Putere absorbită 650 W
Capacitate de găurire max. în lemn 30 mm
Turatii in gol 0-2800 rpm
Lungime cablu alimentare 2.5 m
Capacitate de găurire max. în oțel 13 mm
Greutate (EPTA) (kg) 1.8 kg
Garanţie 12 luni
</t>
  </si>
  <si>
    <t xml:space="preserve"> MS-180 STIHL) Putere motor 1,5 kW / 2,0 C.P.
Lama de tăiere 35 cm
Capacitatea motorului 31,8 cm3
Tip lanţ 63 PS – 50
Capacitate rezervor combustibil 250 cm3
Capacitate rezervor ulei 145 cm3
Greutate 4.2 kg
</t>
  </si>
  <si>
    <t>3800Wt TK4T TAIGA), viteza maximă 9000 rpm,tip motor-4 timpi, tip taiere incluse-bobina cu fir, disc-3 lame, bidon de amestec combustibil, trusa de chei, ham de susținere</t>
  </si>
  <si>
    <r>
      <t xml:space="preserve"> HR 2470 Makita) </t>
    </r>
    <r>
      <rPr>
        <sz val="12"/>
        <rFont val="Times New Roman"/>
        <family val="1"/>
      </rPr>
      <t>Putere absorbită 780 W, moduri de operare 3,energie de impact (EPTA) 2.7 J,capacitate de găurire max. în beton 24 mm, frecvență bătăi (bpm) 0-4500 bpm,capacitate de găurire max. în beton cu coroană 50 mm, turație în gol (rpm) 0-1100 min-1,greutate (EPTA) 2.6 kg, garanţie 12 luni.</t>
    </r>
  </si>
  <si>
    <t xml:space="preserve">GA 5030R, Makita)  Putere absorbită 720 W, Sistem Anti-Restart, diametru disc 125 mm,lungime cablu alimentare
2.5 m,turație in gol 11000 min-1, greutate (EPTA) 1.8 kg, garanţie 12 luni
</t>
  </si>
  <si>
    <t>Denumirea procedurii de achiziție:Materiale și obiecte de uz gospodăresc, conform necesităților DÎTS a Primăriei mun.Bălți</t>
  </si>
  <si>
    <t>Numărul procedurii de achiziție    21024014</t>
  </si>
  <si>
    <t>specificații de formarea preț F 4.2</t>
  </si>
  <si>
    <t xml:space="preserve">Lot – 47
Telefoane
</t>
  </si>
  <si>
    <t>Total pe lot 47</t>
  </si>
  <si>
    <t>Total pe lot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</si>
</sst>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General"/>
  </numFmts>
  <fonts count="21">
    <font>
      <sz val="10"/>
      <name val="Arial"/>
      <family val="2"/>
    </font>
    <font>
      <b/>
      <sz val="12"/>
      <name val="Times New Roman"/>
      <family val="1"/>
    </font>
    <font>
      <sz val="12"/>
      <name val="Times New Roman"/>
      <family val="1"/>
    </font>
    <font>
      <sz val="14"/>
      <name val="Times New Roman"/>
      <family val="1"/>
    </font>
    <font>
      <b/>
      <sz val="16"/>
      <name val="Times New Roman"/>
      <family val="1"/>
    </font>
    <font>
      <sz val="10"/>
      <name val="Times New Roman"/>
      <family val="1"/>
    </font>
    <font>
      <b/>
      <sz val="11"/>
      <name val="Times New Roman"/>
      <family val="1"/>
    </font>
    <font>
      <sz val="11"/>
      <name val="Times New Roman"/>
      <family val="1"/>
    </font>
    <font>
      <b/>
      <u val="single"/>
      <sz val="12"/>
      <name val="Times New Roman"/>
      <family val="1"/>
    </font>
    <font>
      <b/>
      <sz val="12"/>
      <color rgb="FFFF0000"/>
      <name val="Times New Roman"/>
      <family val="1"/>
    </font>
    <font>
      <sz val="12"/>
      <name val="Arial"/>
      <family val="2"/>
    </font>
    <font>
      <sz val="10"/>
      <color theme="1"/>
      <name val="Arial1"/>
      <family val="2"/>
    </font>
    <font>
      <b/>
      <sz val="14"/>
      <name val="Times New Roman"/>
      <family val="1"/>
    </font>
    <font>
      <sz val="14"/>
      <color rgb="FF000000"/>
      <name val="Times New Roman"/>
      <family val="1"/>
    </font>
    <font>
      <sz val="12"/>
      <color rgb="FF000000"/>
      <name val="Times New Roman"/>
      <family val="1"/>
    </font>
    <font>
      <b/>
      <sz val="14"/>
      <color rgb="FFFF0000"/>
      <name val="Times New Roman"/>
      <family val="1"/>
    </font>
    <font>
      <sz val="14"/>
      <color rgb="FFFF0000"/>
      <name val="Times New Roman"/>
      <family val="1"/>
    </font>
    <font>
      <sz val="14"/>
      <name val="Arial"/>
      <family val="2"/>
    </font>
    <font>
      <i/>
      <sz val="12"/>
      <name val="Times New Roman"/>
      <family val="1"/>
    </font>
    <font>
      <i/>
      <sz val="11"/>
      <name val="Times New Roman"/>
      <family val="1"/>
    </font>
    <font>
      <b/>
      <sz val="14"/>
      <name val="Arial"/>
      <family val="2"/>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31">
    <border>
      <left/>
      <right/>
      <top/>
      <bottom/>
      <diagonal/>
    </border>
    <border>
      <left style="thin"/>
      <right style="thin"/>
      <top style="medium"/>
      <bottom/>
    </border>
    <border>
      <left style="medium"/>
      <right style="medium"/>
      <top/>
      <bottom style="medium"/>
    </border>
    <border>
      <left style="thin"/>
      <right style="medium"/>
      <top/>
      <bottom style="medium"/>
    </border>
    <border>
      <left style="thin"/>
      <right/>
      <top/>
      <bottom style="medium"/>
    </border>
    <border>
      <left style="thin"/>
      <right style="medium"/>
      <top style="medium"/>
      <bottom/>
    </border>
    <border>
      <left style="medium"/>
      <right/>
      <top/>
      <bottom style="medium"/>
    </border>
    <border>
      <left style="medium"/>
      <right style="thin"/>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right style="thin"/>
      <top style="thin"/>
      <bottom style="thin"/>
    </border>
    <border>
      <left style="thin"/>
      <right/>
      <top style="thin"/>
      <bottom style="thin"/>
    </border>
    <border>
      <left style="medium"/>
      <right style="thin"/>
      <top style="thin"/>
      <bottom/>
    </border>
    <border>
      <left style="thin"/>
      <right style="thin"/>
      <top style="thin"/>
      <bottom/>
    </border>
    <border>
      <left style="thin"/>
      <right style="thin"/>
      <top/>
      <bottom/>
    </border>
    <border>
      <left style="thin"/>
      <right style="medium"/>
      <top style="thin"/>
      <bottom/>
    </border>
    <border>
      <left style="medium"/>
      <right style="thin"/>
      <top/>
      <bottom style="medium"/>
    </border>
    <border>
      <left style="thin"/>
      <right style="thin"/>
      <top/>
      <bottom style="medium"/>
    </border>
    <border>
      <left/>
      <right style="medium"/>
      <top/>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medium"/>
      <top style="thin"/>
      <bottom style="medium"/>
    </border>
    <border>
      <left style="medium"/>
      <right style="thin"/>
      <top/>
      <bottom/>
    </border>
    <border>
      <left style="thin"/>
      <right style="medium"/>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1" fillId="0" borderId="0">
      <alignment/>
      <protection/>
    </xf>
  </cellStyleXfs>
  <cellXfs count="193">
    <xf numFmtId="0" fontId="0" fillId="0" borderId="0" xfId="0"/>
    <xf numFmtId="0" fontId="0" fillId="2" borderId="0" xfId="0" applyFill="1"/>
    <xf numFmtId="0" fontId="2" fillId="2" borderId="0" xfId="0" applyFont="1" applyFill="1" applyAlignment="1">
      <alignment wrapText="1"/>
    </xf>
    <xf numFmtId="0" fontId="2" fillId="2" borderId="0" xfId="0" applyFont="1" applyFill="1"/>
    <xf numFmtId="1" fontId="2" fillId="2" borderId="0" xfId="0" applyNumberFormat="1" applyFont="1" applyFill="1"/>
    <xf numFmtId="2" fontId="2" fillId="2" borderId="0" xfId="0" applyNumberFormat="1" applyFont="1" applyFill="1" applyAlignment="1">
      <alignment wrapText="1"/>
    </xf>
    <xf numFmtId="49" fontId="1" fillId="2" borderId="1" xfId="0" applyNumberFormat="1" applyFont="1" applyFill="1" applyBorder="1" applyAlignment="1">
      <alignment horizontal="center" vertical="top" wrapText="1"/>
    </xf>
    <xf numFmtId="2" fontId="1" fillId="2" borderId="1" xfId="0" applyNumberFormat="1" applyFont="1" applyFill="1" applyBorder="1" applyAlignment="1">
      <alignment horizontal="center" vertical="top" wrapText="1"/>
    </xf>
    <xf numFmtId="0" fontId="2" fillId="2" borderId="0" xfId="0" applyFont="1" applyFill="1" applyAlignment="1">
      <alignment horizontal="center"/>
    </xf>
    <xf numFmtId="0" fontId="0" fillId="2" borderId="2" xfId="0" applyFill="1" applyBorder="1" applyAlignment="1">
      <alignment horizontal="left" vertical="top"/>
    </xf>
    <xf numFmtId="0" fontId="7" fillId="2" borderId="0" xfId="0" applyFont="1" applyFill="1" applyAlignment="1">
      <alignment wrapText="1"/>
    </xf>
    <xf numFmtId="0" fontId="2" fillId="2" borderId="0" xfId="0" applyFont="1" applyFill="1" applyAlignment="1">
      <alignment vertical="top"/>
    </xf>
    <xf numFmtId="0" fontId="2" fillId="2" borderId="0" xfId="0" applyFont="1" applyFill="1" applyAlignment="1">
      <alignment vertical="top" wrapText="1"/>
    </xf>
    <xf numFmtId="0" fontId="1" fillId="2" borderId="1" xfId="0" applyFont="1" applyFill="1" applyBorder="1" applyAlignment="1">
      <alignment horizontal="center" vertical="top" wrapText="1"/>
    </xf>
    <xf numFmtId="0" fontId="0" fillId="2" borderId="2" xfId="0" applyFill="1" applyBorder="1" applyAlignment="1">
      <alignment horizontal="left" wrapText="1"/>
    </xf>
    <xf numFmtId="0" fontId="3" fillId="2" borderId="0" xfId="0" applyFont="1" applyFill="1" applyBorder="1" applyAlignment="1">
      <alignment/>
    </xf>
    <xf numFmtId="2" fontId="3" fillId="2" borderId="0" xfId="0" applyNumberFormat="1" applyFont="1" applyFill="1" applyBorder="1" applyAlignment="1">
      <alignment/>
    </xf>
    <xf numFmtId="0" fontId="0" fillId="2" borderId="0" xfId="0" applyFill="1" applyAlignment="1">
      <alignment/>
    </xf>
    <xf numFmtId="0" fontId="0" fillId="2" borderId="2" xfId="0" applyFill="1" applyBorder="1" applyAlignment="1">
      <alignment horizontal="justify" vertical="top"/>
    </xf>
    <xf numFmtId="2" fontId="1" fillId="2" borderId="3" xfId="0" applyNumberFormat="1" applyFont="1" applyFill="1" applyBorder="1" applyAlignment="1">
      <alignment wrapText="1"/>
    </xf>
    <xf numFmtId="2" fontId="1" fillId="2" borderId="4" xfId="0" applyNumberFormat="1" applyFont="1" applyFill="1" applyBorder="1" applyAlignment="1">
      <alignment wrapText="1"/>
    </xf>
    <xf numFmtId="2" fontId="1" fillId="2" borderId="0" xfId="0" applyNumberFormat="1" applyFont="1" applyFill="1" applyBorder="1" applyAlignment="1">
      <alignment wrapText="1"/>
    </xf>
    <xf numFmtId="0" fontId="2" fillId="2" borderId="0" xfId="0" applyFont="1" applyFill="1" applyBorder="1" applyAlignment="1">
      <alignment vertical="top"/>
    </xf>
    <xf numFmtId="49" fontId="1" fillId="2" borderId="5" xfId="0" applyNumberFormat="1" applyFont="1" applyFill="1" applyBorder="1" applyAlignment="1">
      <alignment horizontal="center" vertical="top" wrapText="1"/>
    </xf>
    <xf numFmtId="0" fontId="0" fillId="2" borderId="6" xfId="0" applyFill="1" applyBorder="1"/>
    <xf numFmtId="2" fontId="2" fillId="2" borderId="0" xfId="0" applyNumberFormat="1" applyFont="1" applyFill="1" applyBorder="1" applyAlignment="1">
      <alignment vertical="top"/>
    </xf>
    <xf numFmtId="0" fontId="10" fillId="2" borderId="0" xfId="0" applyFont="1" applyFill="1" applyAlignment="1">
      <alignment vertical="top"/>
    </xf>
    <xf numFmtId="0" fontId="0" fillId="2" borderId="0" xfId="0" applyFill="1" applyBorder="1" applyAlignment="1">
      <alignment horizontal="left"/>
    </xf>
    <xf numFmtId="0" fontId="0" fillId="2" borderId="0" xfId="0" applyFill="1" applyBorder="1" applyAlignment="1">
      <alignment horizontal="left" vertical="top"/>
    </xf>
    <xf numFmtId="0" fontId="0" fillId="2" borderId="0" xfId="0" applyFill="1" applyBorder="1" applyAlignment="1">
      <alignment horizontal="left" vertical="top" indent="1"/>
    </xf>
    <xf numFmtId="0" fontId="0" fillId="2" borderId="0" xfId="0" applyFill="1" applyBorder="1" applyAlignment="1">
      <alignment horizontal="justify" wrapText="1"/>
    </xf>
    <xf numFmtId="0" fontId="0" fillId="2" borderId="0" xfId="0" applyFill="1" applyBorder="1" applyAlignment="1">
      <alignment horizontal="center" vertical="top"/>
    </xf>
    <xf numFmtId="0" fontId="0" fillId="2" borderId="0" xfId="0" applyFill="1" applyBorder="1" applyAlignment="1">
      <alignment horizontal="right" vertical="top"/>
    </xf>
    <xf numFmtId="0" fontId="0" fillId="2" borderId="0" xfId="0" applyFill="1" applyBorder="1" applyAlignment="1">
      <alignment horizontal="left" vertical="top" wrapText="1"/>
    </xf>
    <xf numFmtId="0" fontId="0" fillId="2" borderId="0" xfId="0" applyFill="1" applyBorder="1" applyAlignment="1">
      <alignment horizontal="right" vertical="center"/>
    </xf>
    <xf numFmtId="0" fontId="0" fillId="2" borderId="0" xfId="0" applyFill="1" applyBorder="1"/>
    <xf numFmtId="0" fontId="1" fillId="2" borderId="7" xfId="0" applyFont="1" applyFill="1" applyBorder="1" applyAlignment="1">
      <alignment horizontal="center" vertical="top" wrapText="1"/>
    </xf>
    <xf numFmtId="0" fontId="6" fillId="2" borderId="1" xfId="0" applyFont="1" applyFill="1" applyBorder="1" applyAlignment="1">
      <alignment horizontal="center" vertical="top" wrapText="1"/>
    </xf>
    <xf numFmtId="2" fontId="3" fillId="2" borderId="0" xfId="0" applyNumberFormat="1" applyFont="1" applyFill="1" applyBorder="1" applyAlignment="1">
      <alignment vertical="top"/>
    </xf>
    <xf numFmtId="0" fontId="3" fillId="2" borderId="0" xfId="0" applyFont="1" applyFill="1" applyBorder="1" applyAlignment="1">
      <alignment vertical="top"/>
    </xf>
    <xf numFmtId="0" fontId="0" fillId="2" borderId="0" xfId="0" applyFill="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0" borderId="11" xfId="0" applyFont="1" applyBorder="1" applyAlignment="1">
      <alignment horizontal="left" wrapText="1"/>
    </xf>
    <xf numFmtId="0" fontId="2" fillId="2" borderId="11" xfId="0" applyFont="1" applyFill="1" applyBorder="1" applyAlignment="1">
      <alignment vertical="center" wrapText="1"/>
    </xf>
    <xf numFmtId="2" fontId="2" fillId="2" borderId="11" xfId="0" applyNumberFormat="1" applyFont="1" applyFill="1" applyBorder="1" applyAlignment="1">
      <alignment horizontal="right" vertical="top" wrapText="1"/>
    </xf>
    <xf numFmtId="2" fontId="2" fillId="2" borderId="12" xfId="0" applyNumberFormat="1" applyFont="1" applyFill="1" applyBorder="1" applyAlignment="1">
      <alignment horizontal="right" vertical="top" wrapText="1"/>
    </xf>
    <xf numFmtId="0" fontId="2" fillId="2" borderId="13" xfId="0" applyFont="1" applyFill="1" applyBorder="1" applyAlignment="1">
      <alignment vertical="center" wrapText="1"/>
    </xf>
    <xf numFmtId="2" fontId="2" fillId="2" borderId="13" xfId="0" applyNumberFormat="1" applyFont="1" applyFill="1" applyBorder="1" applyAlignment="1">
      <alignment horizontal="right" vertical="top" wrapText="1"/>
    </xf>
    <xf numFmtId="2" fontId="2" fillId="2" borderId="14" xfId="0" applyNumberFormat="1" applyFont="1" applyFill="1" applyBorder="1" applyAlignment="1">
      <alignment horizontal="right" vertical="top" wrapText="1"/>
    </xf>
    <xf numFmtId="0" fontId="2" fillId="0" borderId="13" xfId="0" applyFont="1" applyBorder="1" applyAlignment="1">
      <alignment horizontal="right" vertical="top" wrapText="1"/>
    </xf>
    <xf numFmtId="0" fontId="2" fillId="2" borderId="13" xfId="0" applyFont="1" applyFill="1" applyBorder="1" applyAlignment="1">
      <alignment horizontal="justify" vertical="center" wrapText="1"/>
    </xf>
    <xf numFmtId="0" fontId="2" fillId="2" borderId="13" xfId="0" applyFont="1" applyFill="1" applyBorder="1" applyAlignment="1">
      <alignment vertical="top" wrapText="1"/>
    </xf>
    <xf numFmtId="0" fontId="2" fillId="2" borderId="13" xfId="0" applyFont="1" applyFill="1" applyBorder="1" applyAlignment="1">
      <alignment horizontal="justify" vertical="top" wrapText="1"/>
    </xf>
    <xf numFmtId="0" fontId="2" fillId="0" borderId="13" xfId="0" applyFont="1" applyBorder="1" applyAlignment="1">
      <alignment vertical="top" wrapText="1"/>
    </xf>
    <xf numFmtId="0" fontId="2" fillId="2" borderId="15" xfId="0" applyFont="1" applyFill="1" applyBorder="1" applyAlignment="1">
      <alignment vertical="top" wrapText="1"/>
    </xf>
    <xf numFmtId="0" fontId="5" fillId="2" borderId="0" xfId="0" applyFont="1" applyFill="1" applyBorder="1" applyAlignment="1">
      <alignment horizontal="right" wrapText="1"/>
    </xf>
    <xf numFmtId="0" fontId="2" fillId="2" borderId="0" xfId="0" applyFont="1" applyFill="1" applyBorder="1" applyAlignment="1">
      <alignment horizontal="left" vertical="top" wrapText="1"/>
    </xf>
    <xf numFmtId="0" fontId="0" fillId="2" borderId="0" xfId="0" applyFill="1" applyBorder="1" applyAlignment="1">
      <alignment/>
    </xf>
    <xf numFmtId="0" fontId="2" fillId="2" borderId="0" xfId="0" applyFont="1" applyFill="1" applyAlignment="1">
      <alignment horizontal="right" wrapText="1"/>
    </xf>
    <xf numFmtId="0" fontId="2" fillId="2" borderId="0" xfId="0" applyFont="1" applyFill="1" applyBorder="1" applyAlignment="1">
      <alignment horizontal="right" wrapText="1"/>
    </xf>
    <xf numFmtId="2" fontId="2" fillId="2" borderId="16" xfId="0" applyNumberFormat="1" applyFont="1" applyFill="1" applyBorder="1" applyAlignment="1">
      <alignment horizontal="right" vertical="top" wrapText="1"/>
    </xf>
    <xf numFmtId="2" fontId="7" fillId="2" borderId="16" xfId="0" applyNumberFormat="1" applyFont="1" applyFill="1" applyBorder="1" applyAlignment="1">
      <alignment horizontal="right" vertical="top" wrapText="1"/>
    </xf>
    <xf numFmtId="2" fontId="1" fillId="2" borderId="3" xfId="0" applyNumberFormat="1" applyFont="1" applyFill="1" applyBorder="1" applyAlignment="1">
      <alignment horizontal="right" wrapText="1"/>
    </xf>
    <xf numFmtId="0" fontId="14" fillId="0" borderId="13" xfId="0" applyFont="1" applyBorder="1" applyAlignment="1">
      <alignment vertical="center" wrapText="1"/>
    </xf>
    <xf numFmtId="0" fontId="2" fillId="2" borderId="7" xfId="0" applyFont="1" applyFill="1" applyBorder="1" applyAlignment="1">
      <alignment vertical="top"/>
    </xf>
    <xf numFmtId="0" fontId="2" fillId="0" borderId="1" xfId="0" applyFont="1" applyBorder="1" applyAlignment="1">
      <alignment horizontal="left" wrapText="1"/>
    </xf>
    <xf numFmtId="0" fontId="2" fillId="2" borderId="1" xfId="0" applyFont="1" applyFill="1" applyBorder="1" applyAlignment="1">
      <alignment vertical="center" wrapText="1"/>
    </xf>
    <xf numFmtId="0" fontId="2" fillId="0" borderId="1" xfId="0" applyFont="1" applyBorder="1" applyAlignment="1">
      <alignment horizontal="right" wrapText="1"/>
    </xf>
    <xf numFmtId="2" fontId="2" fillId="2" borderId="1" xfId="0" applyNumberFormat="1" applyFont="1" applyFill="1" applyBorder="1" applyAlignment="1">
      <alignment horizontal="right" vertical="top" wrapText="1"/>
    </xf>
    <xf numFmtId="2" fontId="2" fillId="2" borderId="5" xfId="0" applyNumberFormat="1" applyFont="1" applyFill="1" applyBorder="1" applyAlignment="1">
      <alignment horizontal="right" vertical="top" wrapText="1"/>
    </xf>
    <xf numFmtId="0" fontId="1" fillId="0" borderId="11" xfId="0" applyFont="1" applyBorder="1"/>
    <xf numFmtId="0" fontId="12" fillId="0" borderId="11" xfId="0" applyFont="1" applyBorder="1"/>
    <xf numFmtId="2" fontId="15" fillId="2" borderId="15" xfId="0" applyNumberFormat="1" applyFont="1" applyFill="1" applyBorder="1" applyAlignment="1">
      <alignment horizontal="right" vertical="top" wrapText="1"/>
    </xf>
    <xf numFmtId="0" fontId="2" fillId="2" borderId="17" xfId="0" applyFont="1" applyFill="1" applyBorder="1" applyAlignment="1">
      <alignment vertical="center" wrapText="1"/>
    </xf>
    <xf numFmtId="0" fontId="2"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2" fillId="2" borderId="18" xfId="0" applyFont="1" applyFill="1" applyBorder="1" applyAlignment="1">
      <alignment vertical="top"/>
    </xf>
    <xf numFmtId="0" fontId="12" fillId="0" borderId="19" xfId="0" applyFont="1" applyBorder="1" applyAlignment="1">
      <alignment horizontal="left" wrapText="1"/>
    </xf>
    <xf numFmtId="0" fontId="2" fillId="2" borderId="19" xfId="0" applyFont="1" applyFill="1" applyBorder="1" applyAlignment="1">
      <alignment vertical="center" wrapText="1"/>
    </xf>
    <xf numFmtId="0" fontId="2" fillId="0" borderId="20" xfId="0" applyFont="1" applyBorder="1" applyAlignment="1">
      <alignment horizontal="right" vertical="top" wrapText="1"/>
    </xf>
    <xf numFmtId="0" fontId="2" fillId="2" borderId="20" xfId="0" applyFont="1" applyFill="1" applyBorder="1" applyAlignment="1">
      <alignment vertical="center" wrapText="1"/>
    </xf>
    <xf numFmtId="2" fontId="2" fillId="2" borderId="19" xfId="0" applyNumberFormat="1" applyFont="1" applyFill="1" applyBorder="1" applyAlignment="1">
      <alignment horizontal="right" vertical="top" wrapText="1"/>
    </xf>
    <xf numFmtId="2" fontId="15" fillId="2" borderId="19" xfId="0" applyNumberFormat="1" applyFont="1" applyFill="1" applyBorder="1" applyAlignment="1">
      <alignment horizontal="right" vertical="top" wrapText="1"/>
    </xf>
    <xf numFmtId="0" fontId="2" fillId="2" borderId="11" xfId="0" applyFont="1" applyFill="1" applyBorder="1" applyAlignment="1">
      <alignment horizontal="justify" vertical="center" wrapText="1"/>
    </xf>
    <xf numFmtId="0" fontId="2" fillId="0" borderId="11" xfId="0" applyFont="1" applyBorder="1" applyAlignment="1">
      <alignment horizontal="right" vertical="top" wrapText="1"/>
    </xf>
    <xf numFmtId="0" fontId="2" fillId="0" borderId="19" xfId="0" applyFont="1" applyBorder="1" applyAlignment="1">
      <alignment horizontal="right" vertical="top" wrapText="1"/>
    </xf>
    <xf numFmtId="2" fontId="15" fillId="2" borderId="21" xfId="0" applyNumberFormat="1" applyFont="1" applyFill="1" applyBorder="1" applyAlignment="1">
      <alignment horizontal="right" vertical="top" wrapText="1"/>
    </xf>
    <xf numFmtId="0" fontId="12"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9" xfId="0" applyFont="1" applyBorder="1" applyAlignment="1">
      <alignment horizontal="left" wrapText="1"/>
    </xf>
    <xf numFmtId="2" fontId="2" fillId="3" borderId="13" xfId="0" applyNumberFormat="1" applyFont="1" applyFill="1" applyBorder="1" applyAlignment="1">
      <alignment horizontal="right" vertical="top" wrapText="1"/>
    </xf>
    <xf numFmtId="0" fontId="2" fillId="0" borderId="13" xfId="0" applyFont="1" applyBorder="1" applyAlignment="1">
      <alignment vertical="center" wrapText="1"/>
    </xf>
    <xf numFmtId="2" fontId="3" fillId="2" borderId="16" xfId="0" applyNumberFormat="1" applyFont="1" applyFill="1" applyBorder="1" applyAlignment="1">
      <alignment horizontal="right" vertical="top" wrapText="1"/>
    </xf>
    <xf numFmtId="0" fontId="17" fillId="2" borderId="0" xfId="0" applyFont="1" applyFill="1" applyAlignment="1">
      <alignment/>
    </xf>
    <xf numFmtId="0" fontId="3" fillId="2" borderId="18" xfId="0" applyFont="1" applyFill="1" applyBorder="1" applyAlignment="1">
      <alignment vertical="top"/>
    </xf>
    <xf numFmtId="0" fontId="3" fillId="2" borderId="19" xfId="0" applyFont="1" applyFill="1" applyBorder="1" applyAlignment="1">
      <alignment vertical="center" wrapText="1"/>
    </xf>
    <xf numFmtId="0" fontId="3" fillId="0" borderId="19" xfId="0" applyFont="1" applyBorder="1" applyAlignment="1">
      <alignment horizontal="right" vertical="top" wrapText="1"/>
    </xf>
    <xf numFmtId="2" fontId="3" fillId="2" borderId="19" xfId="0" applyNumberFormat="1" applyFont="1" applyFill="1" applyBorder="1" applyAlignment="1">
      <alignment horizontal="right" vertical="top" wrapText="1"/>
    </xf>
    <xf numFmtId="0" fontId="2" fillId="2" borderId="19" xfId="0" applyFont="1" applyFill="1" applyBorder="1" applyAlignment="1">
      <alignment horizontal="justify" vertical="top" wrapText="1"/>
    </xf>
    <xf numFmtId="0" fontId="2" fillId="2" borderId="11" xfId="0" applyFont="1" applyFill="1" applyBorder="1" applyAlignment="1">
      <alignment vertical="top" wrapText="1"/>
    </xf>
    <xf numFmtId="0" fontId="12" fillId="0" borderId="19" xfId="0" applyFont="1" applyBorder="1" applyAlignment="1">
      <alignment horizontal="left" vertical="top" wrapText="1"/>
    </xf>
    <xf numFmtId="0" fontId="2" fillId="0" borderId="13" xfId="0" applyFont="1" applyBorder="1" applyAlignment="1">
      <alignment horizontal="center" vertical="top" wrapText="1"/>
    </xf>
    <xf numFmtId="0" fontId="2" fillId="2" borderId="19" xfId="0" applyFont="1" applyFill="1" applyBorder="1" applyAlignment="1">
      <alignment vertical="top" wrapText="1"/>
    </xf>
    <xf numFmtId="0" fontId="1" fillId="0" borderId="13" xfId="0" applyFont="1" applyBorder="1" applyAlignment="1">
      <alignment horizontal="center" vertical="center" wrapText="1"/>
    </xf>
    <xf numFmtId="0" fontId="1" fillId="0" borderId="19" xfId="0" applyFont="1" applyBorder="1" applyAlignment="1">
      <alignment horizontal="left" vertical="top" wrapText="1"/>
    </xf>
    <xf numFmtId="0" fontId="17" fillId="2" borderId="0" xfId="0" applyFont="1" applyFill="1" applyAlignment="1">
      <alignment vertical="top"/>
    </xf>
    <xf numFmtId="0" fontId="3" fillId="2" borderId="19" xfId="0" applyFont="1" applyFill="1" applyBorder="1" applyAlignment="1">
      <alignment vertical="top" wrapText="1"/>
    </xf>
    <xf numFmtId="2" fontId="9" fillId="2" borderId="19" xfId="0" applyNumberFormat="1" applyFont="1" applyFill="1" applyBorder="1" applyAlignment="1">
      <alignment horizontal="right" vertical="top" wrapText="1"/>
    </xf>
    <xf numFmtId="2" fontId="9" fillId="2" borderId="21" xfId="0" applyNumberFormat="1" applyFont="1" applyFill="1" applyBorder="1" applyAlignment="1">
      <alignment horizontal="right" vertical="top" wrapText="1"/>
    </xf>
    <xf numFmtId="0" fontId="2" fillId="0" borderId="13" xfId="0" applyFont="1" applyBorder="1"/>
    <xf numFmtId="0" fontId="12" fillId="0" borderId="11" xfId="0" applyFont="1" applyBorder="1" applyAlignment="1">
      <alignment horizontal="left" vertical="center"/>
    </xf>
    <xf numFmtId="0" fontId="2" fillId="0" borderId="13" xfId="0" applyFont="1" applyBorder="1" applyAlignment="1">
      <alignment horizontal="left" vertical="center" wrapText="1"/>
    </xf>
    <xf numFmtId="0" fontId="7" fillId="0" borderId="13" xfId="0" applyFont="1" applyBorder="1" applyAlignment="1">
      <alignment horizontal="center" vertical="top" wrapText="1"/>
    </xf>
    <xf numFmtId="0" fontId="18" fillId="0" borderId="13" xfId="0" applyFont="1" applyBorder="1" applyAlignment="1">
      <alignment horizontal="center" vertical="center" wrapText="1"/>
    </xf>
    <xf numFmtId="0" fontId="12" fillId="0" borderId="11" xfId="0" applyFont="1" applyBorder="1" applyAlignment="1">
      <alignment horizontal="left" vertical="top" wrapText="1"/>
    </xf>
    <xf numFmtId="0" fontId="14" fillId="0" borderId="13" xfId="0" applyFont="1" applyBorder="1"/>
    <xf numFmtId="0" fontId="14" fillId="0" borderId="13" xfId="0" applyFont="1" applyBorder="1" applyAlignment="1">
      <alignment vertical="center"/>
    </xf>
    <xf numFmtId="2" fontId="16" fillId="2" borderId="19" xfId="0" applyNumberFormat="1" applyFont="1" applyFill="1" applyBorder="1" applyAlignment="1">
      <alignment horizontal="right" vertical="top" wrapText="1"/>
    </xf>
    <xf numFmtId="0" fontId="14" fillId="0" borderId="13" xfId="0" applyFont="1" applyBorder="1" applyAlignment="1">
      <alignment horizontal="center" vertical="top" wrapText="1"/>
    </xf>
    <xf numFmtId="0" fontId="2" fillId="0" borderId="13" xfId="0" applyFont="1" applyBorder="1" applyAlignment="1">
      <alignment vertical="top"/>
    </xf>
    <xf numFmtId="0" fontId="1" fillId="0" borderId="11" xfId="0" applyFont="1" applyBorder="1" applyAlignment="1">
      <alignment horizontal="left" vertical="top" wrapText="1"/>
    </xf>
    <xf numFmtId="2" fontId="9" fillId="2" borderId="11" xfId="0" applyNumberFormat="1" applyFont="1" applyFill="1" applyBorder="1" applyAlignment="1">
      <alignment horizontal="right" vertical="top" wrapText="1"/>
    </xf>
    <xf numFmtId="2" fontId="9" fillId="2" borderId="12" xfId="0" applyNumberFormat="1" applyFont="1" applyFill="1" applyBorder="1" applyAlignment="1">
      <alignment horizontal="right" vertical="top" wrapText="1"/>
    </xf>
    <xf numFmtId="0" fontId="4" fillId="2" borderId="2" xfId="0" applyFont="1" applyFill="1" applyBorder="1" applyAlignment="1">
      <alignment horizontal="center" vertical="center" wrapText="1"/>
    </xf>
    <xf numFmtId="0" fontId="2" fillId="2" borderId="22" xfId="0" applyFont="1" applyFill="1" applyBorder="1" applyAlignment="1">
      <alignment vertical="top"/>
    </xf>
    <xf numFmtId="0" fontId="2" fillId="0" borderId="23" xfId="0" applyFont="1" applyBorder="1" applyAlignment="1">
      <alignment horizontal="left" wrapText="1"/>
    </xf>
    <xf numFmtId="0" fontId="2" fillId="2" borderId="23" xfId="0" applyFont="1" applyFill="1" applyBorder="1" applyAlignment="1">
      <alignment vertical="top" wrapText="1"/>
    </xf>
    <xf numFmtId="0" fontId="2" fillId="0" borderId="15" xfId="0" applyFont="1" applyBorder="1" applyAlignment="1">
      <alignment vertical="center" wrapText="1"/>
    </xf>
    <xf numFmtId="0" fontId="2" fillId="0" borderId="15" xfId="0" applyFont="1" applyBorder="1" applyAlignment="1">
      <alignment horizontal="center" vertical="center" wrapText="1"/>
    </xf>
    <xf numFmtId="2" fontId="1" fillId="2" borderId="24" xfId="0" applyNumberFormat="1" applyFont="1" applyFill="1" applyBorder="1" applyAlignment="1">
      <alignment horizontal="right" wrapText="1"/>
    </xf>
    <xf numFmtId="0" fontId="12" fillId="2" borderId="25" xfId="0" applyFont="1" applyFill="1" applyBorder="1" applyAlignment="1">
      <alignment wrapText="1"/>
    </xf>
    <xf numFmtId="0" fontId="20" fillId="2" borderId="26" xfId="0" applyFont="1" applyFill="1" applyBorder="1"/>
    <xf numFmtId="0" fontId="12" fillId="2" borderId="25" xfId="0" applyFont="1" applyFill="1" applyBorder="1" applyAlignment="1">
      <alignment horizontal="center" vertical="center" wrapText="1"/>
    </xf>
    <xf numFmtId="0" fontId="20" fillId="2" borderId="25" xfId="0" applyFont="1" applyFill="1" applyBorder="1" applyAlignment="1">
      <alignment horizontal="center" vertical="top"/>
    </xf>
    <xf numFmtId="0" fontId="20" fillId="2" borderId="25" xfId="0" applyFont="1" applyFill="1" applyBorder="1" applyAlignment="1">
      <alignment horizontal="right" vertical="top"/>
    </xf>
    <xf numFmtId="2" fontId="12" fillId="2" borderId="25" xfId="0" applyNumberFormat="1" applyFont="1" applyFill="1" applyBorder="1" applyAlignment="1">
      <alignment wrapText="1"/>
    </xf>
    <xf numFmtId="2" fontId="12" fillId="2" borderId="27" xfId="0" applyNumberFormat="1" applyFont="1" applyFill="1" applyBorder="1" applyAlignment="1">
      <alignment wrapText="1"/>
    </xf>
    <xf numFmtId="0" fontId="12" fillId="2" borderId="0" xfId="0" applyFont="1" applyFill="1" applyBorder="1" applyAlignment="1">
      <alignment horizontal="center"/>
    </xf>
    <xf numFmtId="0" fontId="2" fillId="2" borderId="0" xfId="0" applyFont="1" applyFill="1" applyBorder="1" applyAlignment="1">
      <alignment horizontal="left" vertical="top" wrapText="1"/>
    </xf>
    <xf numFmtId="0" fontId="0" fillId="2" borderId="0" xfId="0" applyFill="1" applyBorder="1" applyAlignment="1">
      <alignment wrapText="1"/>
    </xf>
    <xf numFmtId="0" fontId="0" fillId="0" borderId="0" xfId="0" applyAlignment="1">
      <alignment wrapText="1"/>
    </xf>
    <xf numFmtId="0" fontId="0" fillId="2" borderId="0" xfId="0" applyFont="1" applyFill="1" applyBorder="1" applyAlignment="1">
      <alignment horizontal="right" wrapText="1"/>
    </xf>
    <xf numFmtId="0" fontId="2" fillId="3" borderId="8" xfId="0" applyFont="1" applyFill="1" applyBorder="1" applyAlignment="1">
      <alignment vertical="top"/>
    </xf>
    <xf numFmtId="0" fontId="12" fillId="3" borderId="11" xfId="0" applyFont="1" applyFill="1" applyBorder="1" applyAlignment="1">
      <alignment horizontal="left" vertical="top" wrapText="1"/>
    </xf>
    <xf numFmtId="0" fontId="2" fillId="3" borderId="11" xfId="0" applyFont="1" applyFill="1" applyBorder="1" applyAlignment="1">
      <alignment horizontal="right" vertical="top" wrapText="1"/>
    </xf>
    <xf numFmtId="2" fontId="2" fillId="3" borderId="11" xfId="0" applyNumberFormat="1" applyFont="1" applyFill="1" applyBorder="1" applyAlignment="1">
      <alignment horizontal="right" vertical="top" wrapText="1"/>
    </xf>
    <xf numFmtId="2" fontId="2" fillId="3" borderId="12" xfId="0" applyNumberFormat="1" applyFont="1" applyFill="1" applyBorder="1" applyAlignment="1">
      <alignment horizontal="right" vertical="top" wrapText="1"/>
    </xf>
    <xf numFmtId="2" fontId="2" fillId="3" borderId="16" xfId="0" applyNumberFormat="1" applyFont="1" applyFill="1" applyBorder="1" applyAlignment="1">
      <alignment horizontal="right" vertical="top" wrapText="1"/>
    </xf>
    <xf numFmtId="2" fontId="3" fillId="3" borderId="0" xfId="0" applyNumberFormat="1" applyFont="1" applyFill="1" applyBorder="1" applyAlignment="1">
      <alignment vertical="top"/>
    </xf>
    <xf numFmtId="0" fontId="3" fillId="3" borderId="0" xfId="0" applyFont="1" applyFill="1" applyBorder="1" applyAlignment="1">
      <alignment vertical="top"/>
    </xf>
    <xf numFmtId="0" fontId="0" fillId="3" borderId="0" xfId="0" applyFill="1" applyAlignment="1">
      <alignment vertical="top"/>
    </xf>
    <xf numFmtId="0" fontId="1" fillId="3" borderId="19" xfId="0" applyFont="1" applyFill="1" applyBorder="1" applyAlignment="1">
      <alignment horizontal="left" vertical="top" wrapText="1"/>
    </xf>
    <xf numFmtId="0" fontId="2" fillId="3" borderId="9" xfId="0" applyFont="1" applyFill="1" applyBorder="1" applyAlignment="1">
      <alignment vertical="top"/>
    </xf>
    <xf numFmtId="0" fontId="2" fillId="3" borderId="13" xfId="0" applyFont="1" applyFill="1" applyBorder="1" applyAlignment="1">
      <alignment vertical="center" wrapText="1"/>
    </xf>
    <xf numFmtId="0" fontId="2" fillId="3" borderId="13" xfId="0" applyFont="1" applyFill="1" applyBorder="1" applyAlignment="1">
      <alignment horizontal="right" vertical="top" wrapText="1"/>
    </xf>
    <xf numFmtId="2" fontId="2" fillId="3" borderId="14" xfId="0" applyNumberFormat="1" applyFont="1" applyFill="1" applyBorder="1" applyAlignment="1">
      <alignment horizontal="right" vertical="top" wrapText="1"/>
    </xf>
    <xf numFmtId="0" fontId="2" fillId="3" borderId="10" xfId="0" applyFont="1" applyFill="1" applyBorder="1" applyAlignment="1">
      <alignment vertical="top"/>
    </xf>
    <xf numFmtId="0" fontId="2" fillId="3" borderId="15" xfId="0" applyFont="1" applyFill="1" applyBorder="1" applyAlignment="1">
      <alignment vertical="center" wrapText="1"/>
    </xf>
    <xf numFmtId="0" fontId="2" fillId="3" borderId="15" xfId="0" applyFont="1" applyFill="1" applyBorder="1" applyAlignment="1">
      <alignment horizontal="right" vertical="top" wrapText="1"/>
    </xf>
    <xf numFmtId="2" fontId="2" fillId="3" borderId="15" xfId="0" applyNumberFormat="1" applyFont="1" applyFill="1" applyBorder="1" applyAlignment="1">
      <alignment horizontal="right" vertical="top" wrapText="1"/>
    </xf>
    <xf numFmtId="2" fontId="2" fillId="3" borderId="28" xfId="0" applyNumberFormat="1" applyFont="1" applyFill="1" applyBorder="1" applyAlignment="1">
      <alignment horizontal="right" vertical="top" wrapText="1"/>
    </xf>
    <xf numFmtId="0" fontId="2" fillId="3" borderId="29" xfId="0" applyFont="1" applyFill="1" applyBorder="1" applyAlignment="1">
      <alignment vertical="top"/>
    </xf>
    <xf numFmtId="0" fontId="12" fillId="3" borderId="19" xfId="0" applyFont="1" applyFill="1" applyBorder="1" applyAlignment="1">
      <alignment horizontal="left" vertical="top" wrapText="1"/>
    </xf>
    <xf numFmtId="0" fontId="2" fillId="3" borderId="20" xfId="0" applyFont="1" applyFill="1" applyBorder="1" applyAlignment="1">
      <alignment horizontal="right" vertical="top" wrapText="1"/>
    </xf>
    <xf numFmtId="2" fontId="2" fillId="3" borderId="20" xfId="0" applyNumberFormat="1" applyFont="1" applyFill="1" applyBorder="1" applyAlignment="1">
      <alignment horizontal="right" vertical="top" wrapText="1"/>
    </xf>
    <xf numFmtId="2" fontId="15" fillId="3" borderId="20" xfId="0" applyNumberFormat="1" applyFont="1" applyFill="1" applyBorder="1" applyAlignment="1">
      <alignment horizontal="right" vertical="top" wrapText="1"/>
    </xf>
    <xf numFmtId="2" fontId="15" fillId="3" borderId="30" xfId="0" applyNumberFormat="1" applyFont="1" applyFill="1" applyBorder="1" applyAlignment="1">
      <alignment horizontal="right" vertical="top" wrapText="1"/>
    </xf>
    <xf numFmtId="0" fontId="14" fillId="3" borderId="13" xfId="0" applyFont="1" applyFill="1" applyBorder="1" applyAlignment="1">
      <alignment horizontal="center" vertical="center" wrapText="1"/>
    </xf>
    <xf numFmtId="0" fontId="2" fillId="3" borderId="13" xfId="0" applyFont="1" applyFill="1" applyBorder="1" applyAlignment="1">
      <alignment horizontal="center" vertical="center" wrapText="1"/>
    </xf>
    <xf numFmtId="2" fontId="2" fillId="3" borderId="0" xfId="0" applyNumberFormat="1" applyFont="1" applyFill="1" applyBorder="1" applyAlignment="1">
      <alignment vertical="top"/>
    </xf>
    <xf numFmtId="0" fontId="2" fillId="3" borderId="0" xfId="0" applyFont="1" applyFill="1" applyBorder="1" applyAlignment="1">
      <alignment vertical="top"/>
    </xf>
    <xf numFmtId="0" fontId="10" fillId="3" borderId="0" xfId="0" applyFont="1" applyFill="1" applyAlignment="1">
      <alignment vertical="top"/>
    </xf>
    <xf numFmtId="0" fontId="2" fillId="3" borderId="18" xfId="0" applyFont="1" applyFill="1" applyBorder="1" applyAlignment="1">
      <alignment vertical="top"/>
    </xf>
    <xf numFmtId="0" fontId="2" fillId="3" borderId="19" xfId="0" applyFont="1" applyFill="1" applyBorder="1" applyAlignment="1">
      <alignment horizontal="right" vertical="top" wrapText="1"/>
    </xf>
    <xf numFmtId="2" fontId="2" fillId="3" borderId="19" xfId="0" applyNumberFormat="1" applyFont="1" applyFill="1" applyBorder="1" applyAlignment="1">
      <alignment horizontal="right" vertical="top" wrapText="1"/>
    </xf>
    <xf numFmtId="2" fontId="15" fillId="3" borderId="19" xfId="0" applyNumberFormat="1" applyFont="1" applyFill="1" applyBorder="1" applyAlignment="1">
      <alignment horizontal="right" vertical="top" wrapText="1"/>
    </xf>
    <xf numFmtId="0" fontId="2" fillId="3" borderId="13" xfId="0" applyFont="1" applyFill="1" applyBorder="1" applyAlignment="1">
      <alignment horizontal="center" vertical="top" wrapText="1"/>
    </xf>
    <xf numFmtId="0" fontId="12" fillId="3" borderId="11" xfId="0" applyFont="1" applyFill="1" applyBorder="1" applyAlignment="1">
      <alignment horizontal="center" vertical="center" wrapText="1"/>
    </xf>
    <xf numFmtId="0" fontId="14" fillId="3" borderId="13" xfId="0" applyFont="1" applyFill="1" applyBorder="1" applyAlignment="1">
      <alignment vertical="center" wrapText="1"/>
    </xf>
    <xf numFmtId="2" fontId="9" fillId="3" borderId="19" xfId="0" applyNumberFormat="1" applyFont="1" applyFill="1" applyBorder="1" applyAlignment="1">
      <alignment horizontal="right" vertical="top" wrapText="1"/>
    </xf>
    <xf numFmtId="0" fontId="12" fillId="3" borderId="11" xfId="0" applyFont="1" applyFill="1" applyBorder="1"/>
    <xf numFmtId="0" fontId="2" fillId="3" borderId="0" xfId="0" applyFont="1" applyFill="1" applyAlignment="1">
      <alignment vertical="top"/>
    </xf>
    <xf numFmtId="0" fontId="2" fillId="3" borderId="13" xfId="0" applyFont="1" applyFill="1" applyBorder="1" applyAlignment="1">
      <alignment vertical="top" wrapText="1"/>
    </xf>
    <xf numFmtId="0" fontId="1" fillId="3" borderId="11" xfId="0" applyFont="1" applyFill="1" applyBorder="1" applyAlignment="1">
      <alignment horizontal="center" vertical="center" wrapText="1"/>
    </xf>
    <xf numFmtId="2" fontId="15" fillId="3" borderId="15" xfId="0" applyNumberFormat="1" applyFont="1" applyFill="1" applyBorder="1" applyAlignment="1">
      <alignment horizontal="right" vertical="top" wrapText="1"/>
    </xf>
    <xf numFmtId="2" fontId="3" fillId="3" borderId="0" xfId="0" applyNumberFormat="1" applyFont="1" applyFill="1" applyBorder="1" applyAlignment="1">
      <alignment/>
    </xf>
    <xf numFmtId="0" fontId="3" fillId="3" borderId="0" xfId="0" applyFont="1" applyFill="1" applyBorder="1" applyAlignment="1">
      <alignment/>
    </xf>
    <xf numFmtId="0" fontId="0" fillId="3" borderId="0" xfId="0" applyFill="1" applyAlignment="1">
      <alignment/>
    </xf>
    <xf numFmtId="0" fontId="12" fillId="3" borderId="19" xfId="0" applyFont="1" applyFill="1" applyBorder="1" applyAlignment="1">
      <alignment horizontal="left" wrapText="1"/>
    </xf>
    <xf numFmtId="2" fontId="7" fillId="3" borderId="16" xfId="0" applyNumberFormat="1" applyFont="1" applyFill="1" applyBorder="1" applyAlignment="1">
      <alignment horizontal="right" vertical="top" wrapText="1"/>
    </xf>
  </cellXfs>
  <cellStyles count="7">
    <cellStyle name="Normal" xfId="0"/>
    <cellStyle name="Percent" xfId="15"/>
    <cellStyle name="Currency" xfId="16"/>
    <cellStyle name="Currency [0]" xfId="17"/>
    <cellStyle name="Comma" xfId="18"/>
    <cellStyle name="Comma [0]" xfId="19"/>
    <cellStyle name="Excel Built-in Normal"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6"/>
  <sheetViews>
    <sheetView view="pageBreakPreview" zoomScale="70" zoomScaleSheetLayoutView="70" workbookViewId="0" topLeftCell="A1">
      <selection activeCell="M12" sqref="M12"/>
    </sheetView>
  </sheetViews>
  <sheetFormatPr defaultColWidth="9.140625" defaultRowHeight="12.75"/>
  <cols>
    <col min="1" max="1" width="9.140625" style="1" customWidth="1"/>
    <col min="2" max="2" width="33.140625" style="12" customWidth="1"/>
    <col min="3" max="3" width="11.8515625" style="12" customWidth="1"/>
    <col min="4" max="4" width="10.57421875" style="12" customWidth="1"/>
    <col min="5" max="5" width="11.8515625" style="12" customWidth="1"/>
    <col min="6" max="6" width="41.8515625" style="3" customWidth="1"/>
    <col min="7" max="7" width="35.8515625" style="10" customWidth="1"/>
    <col min="8" max="8" width="14.28125" style="60" customWidth="1"/>
    <col min="9" max="9" width="12.140625" style="1" customWidth="1"/>
    <col min="10" max="10" width="14.421875" style="1" customWidth="1"/>
    <col min="11" max="11" width="13.57421875" style="1" customWidth="1"/>
    <col min="12" max="16384" width="9.140625" style="1" customWidth="1"/>
  </cols>
  <sheetData>
    <row r="1" spans="1:4" ht="12.75">
      <c r="A1" s="3" t="s">
        <v>393</v>
      </c>
      <c r="C1" s="8"/>
      <c r="D1" s="4"/>
    </row>
    <row r="2" spans="1:4" ht="12.75">
      <c r="A2" s="3" t="s">
        <v>392</v>
      </c>
      <c r="C2" s="8"/>
      <c r="D2" s="4"/>
    </row>
    <row r="4" spans="1:7" ht="30" customHeight="1" thickBot="1">
      <c r="A4" s="35"/>
      <c r="B4" s="140" t="s">
        <v>18</v>
      </c>
      <c r="C4" s="140"/>
      <c r="D4" s="140"/>
      <c r="E4" s="140"/>
      <c r="F4" s="140"/>
      <c r="G4" s="57"/>
    </row>
    <row r="5" spans="1:8" ht="69" customHeight="1" thickBot="1">
      <c r="A5" s="36" t="s">
        <v>25</v>
      </c>
      <c r="B5" s="13" t="s">
        <v>4</v>
      </c>
      <c r="C5" s="13" t="s">
        <v>40</v>
      </c>
      <c r="D5" s="13" t="s">
        <v>41</v>
      </c>
      <c r="E5" s="13" t="s">
        <v>42</v>
      </c>
      <c r="F5" s="13" t="s">
        <v>7</v>
      </c>
      <c r="G5" s="37" t="s">
        <v>8</v>
      </c>
      <c r="H5" s="61"/>
    </row>
    <row r="6" spans="1:8" ht="16.5" thickBot="1">
      <c r="A6" s="36">
        <v>1</v>
      </c>
      <c r="B6" s="13">
        <v>2</v>
      </c>
      <c r="C6" s="36">
        <v>3</v>
      </c>
      <c r="D6" s="13">
        <v>4</v>
      </c>
      <c r="E6" s="36">
        <v>5</v>
      </c>
      <c r="F6" s="13">
        <v>6</v>
      </c>
      <c r="G6" s="36">
        <v>7</v>
      </c>
      <c r="H6" s="61"/>
    </row>
    <row r="7" spans="1:11" s="17" customFormat="1" ht="19.5" thickBot="1">
      <c r="A7" s="66"/>
      <c r="B7" s="67"/>
      <c r="C7" s="68"/>
      <c r="D7" s="68"/>
      <c r="E7" s="68"/>
      <c r="F7" s="68"/>
      <c r="G7" s="68"/>
      <c r="H7" s="62"/>
      <c r="I7" s="16"/>
      <c r="J7" s="15"/>
      <c r="K7" s="16"/>
    </row>
    <row r="8" spans="1:11" s="17" customFormat="1" ht="18.75">
      <c r="A8" s="41"/>
      <c r="B8" s="73" t="s">
        <v>44</v>
      </c>
      <c r="C8" s="45"/>
      <c r="D8" s="45"/>
      <c r="E8" s="45"/>
      <c r="F8" s="68"/>
      <c r="G8" s="45"/>
      <c r="H8" s="62"/>
      <c r="I8" s="16"/>
      <c r="J8" s="15"/>
      <c r="K8" s="16"/>
    </row>
    <row r="9" spans="1:11" s="17" customFormat="1" ht="18.75">
      <c r="A9" s="42"/>
      <c r="B9" s="65" t="s">
        <v>43</v>
      </c>
      <c r="C9" s="48"/>
      <c r="D9" s="48" t="s">
        <v>11</v>
      </c>
      <c r="E9" s="75" t="s">
        <v>144</v>
      </c>
      <c r="F9" s="76" t="s">
        <v>46</v>
      </c>
      <c r="G9" s="76" t="s">
        <v>46</v>
      </c>
      <c r="H9" s="49"/>
      <c r="I9" s="16"/>
      <c r="J9" s="15"/>
      <c r="K9" s="16"/>
    </row>
    <row r="10" spans="1:11" s="17" customFormat="1" ht="18.75">
      <c r="A10" s="42"/>
      <c r="B10" s="65" t="s">
        <v>38</v>
      </c>
      <c r="C10" s="48"/>
      <c r="D10" s="48" t="s">
        <v>11</v>
      </c>
      <c r="E10" s="75" t="s">
        <v>144</v>
      </c>
      <c r="F10" s="77" t="s">
        <v>47</v>
      </c>
      <c r="G10" s="77" t="s">
        <v>47</v>
      </c>
      <c r="H10" s="49"/>
      <c r="I10" s="16"/>
      <c r="J10" s="15"/>
      <c r="K10" s="16"/>
    </row>
    <row r="11" spans="1:11" s="17" customFormat="1" ht="18.75">
      <c r="A11" s="42"/>
      <c r="B11" s="65" t="s">
        <v>38</v>
      </c>
      <c r="C11" s="48"/>
      <c r="D11" s="48" t="s">
        <v>11</v>
      </c>
      <c r="E11" s="75" t="s">
        <v>144</v>
      </c>
      <c r="F11" s="77" t="s">
        <v>48</v>
      </c>
      <c r="G11" s="77" t="s">
        <v>48</v>
      </c>
      <c r="H11" s="49"/>
      <c r="I11" s="16"/>
      <c r="J11" s="15"/>
      <c r="K11" s="16"/>
    </row>
    <row r="12" spans="1:11" s="17" customFormat="1" ht="18.75">
      <c r="A12" s="42"/>
      <c r="B12" s="65" t="s">
        <v>38</v>
      </c>
      <c r="C12" s="48"/>
      <c r="D12" s="48" t="s">
        <v>11</v>
      </c>
      <c r="E12" s="75" t="s">
        <v>144</v>
      </c>
      <c r="F12" s="77" t="s">
        <v>49</v>
      </c>
      <c r="G12" s="77" t="s">
        <v>49</v>
      </c>
      <c r="H12" s="49"/>
      <c r="I12" s="16"/>
      <c r="J12" s="15"/>
      <c r="K12" s="16"/>
    </row>
    <row r="13" spans="1:11" s="17" customFormat="1" ht="19.5" thickBot="1">
      <c r="A13" s="78"/>
      <c r="B13" s="79" t="s">
        <v>45</v>
      </c>
      <c r="C13" s="80"/>
      <c r="D13" s="80"/>
      <c r="E13" s="80"/>
      <c r="F13" s="82"/>
      <c r="G13" s="80"/>
      <c r="H13" s="62"/>
      <c r="I13" s="16"/>
      <c r="J13" s="15"/>
      <c r="K13" s="16"/>
    </row>
    <row r="14" spans="1:11" s="17" customFormat="1" ht="18.75">
      <c r="A14" s="41"/>
      <c r="B14" s="72" t="s">
        <v>50</v>
      </c>
      <c r="C14" s="85"/>
      <c r="D14" s="45"/>
      <c r="E14" s="45"/>
      <c r="F14" s="45"/>
      <c r="G14" s="45"/>
      <c r="H14" s="62"/>
      <c r="I14" s="16"/>
      <c r="J14" s="15"/>
      <c r="K14" s="16"/>
    </row>
    <row r="15" spans="1:11" s="17" customFormat="1" ht="18.75">
      <c r="A15" s="42"/>
      <c r="B15" s="65" t="s">
        <v>51</v>
      </c>
      <c r="C15" s="52"/>
      <c r="D15" s="48" t="s">
        <v>11</v>
      </c>
      <c r="E15" s="48" t="s">
        <v>145</v>
      </c>
      <c r="F15" s="77" t="s">
        <v>55</v>
      </c>
      <c r="G15" s="77" t="s">
        <v>55</v>
      </c>
      <c r="H15" s="62"/>
      <c r="I15" s="16"/>
      <c r="J15" s="15"/>
      <c r="K15" s="16"/>
    </row>
    <row r="16" spans="1:11" s="17" customFormat="1" ht="31.5">
      <c r="A16" s="42"/>
      <c r="B16" s="65" t="s">
        <v>52</v>
      </c>
      <c r="C16" s="48"/>
      <c r="D16" s="48" t="s">
        <v>11</v>
      </c>
      <c r="E16" s="48" t="s">
        <v>145</v>
      </c>
      <c r="F16" s="77" t="s">
        <v>56</v>
      </c>
      <c r="G16" s="77" t="s">
        <v>56</v>
      </c>
      <c r="H16" s="62"/>
      <c r="I16" s="16"/>
      <c r="J16" s="15"/>
      <c r="K16" s="16"/>
    </row>
    <row r="17" spans="1:11" s="17" customFormat="1" ht="18.75">
      <c r="A17" s="42"/>
      <c r="B17" s="65" t="s">
        <v>53</v>
      </c>
      <c r="C17" s="48"/>
      <c r="D17" s="48" t="s">
        <v>11</v>
      </c>
      <c r="E17" s="48" t="s">
        <v>145</v>
      </c>
      <c r="F17" s="77" t="s">
        <v>57</v>
      </c>
      <c r="G17" s="77" t="s">
        <v>57</v>
      </c>
      <c r="H17" s="62"/>
      <c r="I17" s="16"/>
      <c r="J17" s="15"/>
      <c r="K17" s="16"/>
    </row>
    <row r="18" spans="1:11" s="17" customFormat="1" ht="18.75">
      <c r="A18" s="42"/>
      <c r="B18" s="65" t="s">
        <v>52</v>
      </c>
      <c r="C18" s="48"/>
      <c r="D18" s="48" t="s">
        <v>11</v>
      </c>
      <c r="E18" s="48" t="s">
        <v>145</v>
      </c>
      <c r="F18" s="77" t="s">
        <v>58</v>
      </c>
      <c r="G18" s="77" t="s">
        <v>58</v>
      </c>
      <c r="H18" s="62"/>
      <c r="I18" s="16"/>
      <c r="J18" s="15"/>
      <c r="K18" s="16"/>
    </row>
    <row r="19" spans="1:11" s="17" customFormat="1" ht="19.5" thickBot="1">
      <c r="A19" s="78"/>
      <c r="B19" s="79" t="s">
        <v>59</v>
      </c>
      <c r="C19" s="80"/>
      <c r="D19" s="80"/>
      <c r="E19" s="80"/>
      <c r="F19" s="80"/>
      <c r="G19" s="80"/>
      <c r="H19" s="62"/>
      <c r="I19" s="16"/>
      <c r="J19" s="15"/>
      <c r="K19" s="16"/>
    </row>
    <row r="20" spans="1:11" s="17" customFormat="1" ht="31.5" customHeight="1">
      <c r="A20" s="41"/>
      <c r="B20" s="91" t="s">
        <v>60</v>
      </c>
      <c r="C20" s="45"/>
      <c r="D20" s="45"/>
      <c r="E20" s="45"/>
      <c r="F20" s="45"/>
      <c r="G20" s="45"/>
      <c r="H20" s="62"/>
      <c r="I20" s="16"/>
      <c r="J20" s="15"/>
      <c r="K20" s="16"/>
    </row>
    <row r="21" spans="1:11" s="17" customFormat="1" ht="18.75">
      <c r="A21" s="42"/>
      <c r="B21" s="65" t="s">
        <v>61</v>
      </c>
      <c r="C21" s="48"/>
      <c r="D21" s="48" t="s">
        <v>11</v>
      </c>
      <c r="E21" s="48"/>
      <c r="F21" s="77" t="s">
        <v>62</v>
      </c>
      <c r="G21" s="77" t="s">
        <v>62</v>
      </c>
      <c r="H21" s="62"/>
      <c r="I21" s="16"/>
      <c r="J21" s="15"/>
      <c r="K21" s="16"/>
    </row>
    <row r="22" spans="1:11" s="17" customFormat="1" ht="18.75">
      <c r="A22" s="42"/>
      <c r="B22" s="65" t="s">
        <v>61</v>
      </c>
      <c r="C22" s="48"/>
      <c r="D22" s="48" t="s">
        <v>11</v>
      </c>
      <c r="E22" s="48" t="s">
        <v>67</v>
      </c>
      <c r="F22" s="77" t="s">
        <v>63</v>
      </c>
      <c r="G22" s="77" t="s">
        <v>63</v>
      </c>
      <c r="H22" s="62"/>
      <c r="I22" s="16"/>
      <c r="J22" s="15"/>
      <c r="K22" s="16"/>
    </row>
    <row r="23" spans="1:11" s="17" customFormat="1" ht="18.75">
      <c r="A23" s="42"/>
      <c r="B23" s="65" t="s">
        <v>61</v>
      </c>
      <c r="C23" s="48"/>
      <c r="D23" s="48" t="s">
        <v>11</v>
      </c>
      <c r="E23" s="48" t="s">
        <v>67</v>
      </c>
      <c r="F23" s="77" t="s">
        <v>64</v>
      </c>
      <c r="G23" s="77" t="s">
        <v>64</v>
      </c>
      <c r="H23" s="62"/>
      <c r="I23" s="16"/>
      <c r="J23" s="15"/>
      <c r="K23" s="16"/>
    </row>
    <row r="24" spans="1:11" s="17" customFormat="1" ht="18.75">
      <c r="A24" s="42"/>
      <c r="B24" s="65" t="s">
        <v>61</v>
      </c>
      <c r="C24" s="48"/>
      <c r="D24" s="48" t="s">
        <v>11</v>
      </c>
      <c r="E24" s="48"/>
      <c r="F24" s="77" t="s">
        <v>65</v>
      </c>
      <c r="G24" s="77" t="s">
        <v>65</v>
      </c>
      <c r="H24" s="63"/>
      <c r="I24" s="16"/>
      <c r="J24" s="15"/>
      <c r="K24" s="16"/>
    </row>
    <row r="25" spans="1:11" s="17" customFormat="1" ht="19.5" thickBot="1">
      <c r="A25" s="78"/>
      <c r="B25" s="92" t="s">
        <v>66</v>
      </c>
      <c r="C25" s="80"/>
      <c r="D25" s="80"/>
      <c r="E25" s="80"/>
      <c r="F25" s="80"/>
      <c r="G25" s="80"/>
      <c r="H25" s="63"/>
      <c r="I25" s="16"/>
      <c r="J25" s="74"/>
      <c r="K25" s="74"/>
    </row>
    <row r="26" spans="1:11" s="17" customFormat="1" ht="18.75">
      <c r="A26" s="41"/>
      <c r="B26" s="72" t="s">
        <v>69</v>
      </c>
      <c r="C26" s="45"/>
      <c r="D26" s="45"/>
      <c r="E26" s="45"/>
      <c r="F26" s="45"/>
      <c r="G26" s="45"/>
      <c r="H26" s="63"/>
      <c r="I26" s="16"/>
      <c r="J26" s="15"/>
      <c r="K26" s="16"/>
    </row>
    <row r="27" spans="1:11" s="17" customFormat="1" ht="18.75">
      <c r="A27" s="42"/>
      <c r="B27" s="65" t="s">
        <v>68</v>
      </c>
      <c r="C27" s="48"/>
      <c r="D27" s="48"/>
      <c r="E27" s="48"/>
      <c r="F27" s="77" t="s">
        <v>70</v>
      </c>
      <c r="G27" s="77" t="s">
        <v>70</v>
      </c>
      <c r="H27" s="63"/>
      <c r="I27" s="16"/>
      <c r="J27" s="15"/>
      <c r="K27" s="16"/>
    </row>
    <row r="28" spans="1:11" s="17" customFormat="1" ht="33" customHeight="1">
      <c r="A28" s="42"/>
      <c r="B28" s="65" t="s">
        <v>68</v>
      </c>
      <c r="C28" s="48"/>
      <c r="D28" s="48"/>
      <c r="E28" s="48"/>
      <c r="F28" s="77" t="s">
        <v>71</v>
      </c>
      <c r="G28" s="77" t="s">
        <v>71</v>
      </c>
      <c r="H28" s="63"/>
      <c r="I28" s="16"/>
      <c r="J28" s="15"/>
      <c r="K28" s="16"/>
    </row>
    <row r="29" spans="1:11" s="17" customFormat="1" ht="19.5" thickBot="1">
      <c r="A29" s="78"/>
      <c r="B29" s="92" t="s">
        <v>72</v>
      </c>
      <c r="C29" s="80"/>
      <c r="D29" s="80"/>
      <c r="E29" s="80"/>
      <c r="F29" s="80"/>
      <c r="G29" s="80"/>
      <c r="H29" s="63"/>
      <c r="I29" s="16"/>
      <c r="J29" s="15"/>
      <c r="K29" s="16"/>
    </row>
    <row r="30" spans="1:11" s="17" customFormat="1" ht="37.5">
      <c r="A30" s="41"/>
      <c r="B30" s="89" t="s">
        <v>73</v>
      </c>
      <c r="C30" s="45"/>
      <c r="D30" s="45"/>
      <c r="E30" s="45"/>
      <c r="F30" s="45"/>
      <c r="G30" s="45"/>
      <c r="H30" s="63"/>
      <c r="I30" s="16"/>
      <c r="J30" s="15"/>
      <c r="K30" s="16"/>
    </row>
    <row r="31" spans="1:11" s="17" customFormat="1" ht="18.75">
      <c r="A31" s="42"/>
      <c r="B31" s="94" t="s">
        <v>74</v>
      </c>
      <c r="C31" s="48"/>
      <c r="D31" s="48" t="s">
        <v>11</v>
      </c>
      <c r="E31" s="48" t="s">
        <v>67</v>
      </c>
      <c r="F31" s="76" t="s">
        <v>76</v>
      </c>
      <c r="G31" s="76" t="s">
        <v>76</v>
      </c>
      <c r="H31" s="49"/>
      <c r="I31" s="16"/>
      <c r="J31" s="15"/>
      <c r="K31" s="16"/>
    </row>
    <row r="32" spans="1:11" s="17" customFormat="1" ht="18.75">
      <c r="A32" s="42"/>
      <c r="B32" s="94" t="s">
        <v>75</v>
      </c>
      <c r="C32" s="48"/>
      <c r="D32" s="48" t="s">
        <v>11</v>
      </c>
      <c r="E32" s="48" t="s">
        <v>67</v>
      </c>
      <c r="F32" s="76" t="s">
        <v>77</v>
      </c>
      <c r="G32" s="76" t="s">
        <v>77</v>
      </c>
      <c r="H32" s="49"/>
      <c r="I32" s="16"/>
      <c r="J32" s="15"/>
      <c r="K32" s="16"/>
    </row>
    <row r="33" spans="1:11" s="17" customFormat="1" ht="18.75">
      <c r="A33" s="42"/>
      <c r="B33" s="94" t="s">
        <v>74</v>
      </c>
      <c r="C33" s="48"/>
      <c r="D33" s="48" t="s">
        <v>11</v>
      </c>
      <c r="E33" s="48" t="s">
        <v>67</v>
      </c>
      <c r="F33" s="76" t="s">
        <v>78</v>
      </c>
      <c r="G33" s="76" t="s">
        <v>78</v>
      </c>
      <c r="H33" s="49"/>
      <c r="I33" s="16"/>
      <c r="J33" s="15"/>
      <c r="K33" s="16"/>
    </row>
    <row r="34" spans="1:11" s="17" customFormat="1" ht="18.75">
      <c r="A34" s="42"/>
      <c r="B34" s="94" t="s">
        <v>74</v>
      </c>
      <c r="C34" s="48"/>
      <c r="D34" s="48" t="s">
        <v>11</v>
      </c>
      <c r="E34" s="48" t="s">
        <v>67</v>
      </c>
      <c r="F34" s="76" t="s">
        <v>76</v>
      </c>
      <c r="G34" s="76" t="s">
        <v>76</v>
      </c>
      <c r="H34" s="49"/>
      <c r="I34" s="16"/>
      <c r="J34" s="15"/>
      <c r="K34" s="16"/>
    </row>
    <row r="35" spans="1:11" s="17" customFormat="1" ht="18.75">
      <c r="A35" s="42"/>
      <c r="B35" s="94" t="s">
        <v>79</v>
      </c>
      <c r="C35" s="48"/>
      <c r="D35" s="48" t="s">
        <v>11</v>
      </c>
      <c r="E35" s="48" t="s">
        <v>67</v>
      </c>
      <c r="F35" s="77"/>
      <c r="G35" s="48"/>
      <c r="H35" s="62"/>
      <c r="I35" s="16"/>
      <c r="J35" s="15"/>
      <c r="K35" s="16"/>
    </row>
    <row r="36" spans="1:11" s="17" customFormat="1" ht="18.75">
      <c r="A36" s="42"/>
      <c r="B36" s="94" t="s">
        <v>80</v>
      </c>
      <c r="C36" s="48"/>
      <c r="D36" s="48" t="s">
        <v>11</v>
      </c>
      <c r="E36" s="48" t="s">
        <v>67</v>
      </c>
      <c r="F36" s="77"/>
      <c r="G36" s="48"/>
      <c r="H36" s="62"/>
      <c r="I36" s="16"/>
      <c r="J36" s="15"/>
      <c r="K36" s="16"/>
    </row>
    <row r="37" spans="1:11" s="17" customFormat="1" ht="31.5">
      <c r="A37" s="42"/>
      <c r="B37" s="94" t="s">
        <v>81</v>
      </c>
      <c r="C37" s="48"/>
      <c r="D37" s="48" t="s">
        <v>11</v>
      </c>
      <c r="E37" s="48" t="s">
        <v>67</v>
      </c>
      <c r="F37" s="76" t="s">
        <v>82</v>
      </c>
      <c r="G37" s="76" t="s">
        <v>82</v>
      </c>
      <c r="H37" s="62"/>
      <c r="I37" s="16"/>
      <c r="J37" s="15"/>
      <c r="K37" s="16"/>
    </row>
    <row r="38" spans="1:11" s="96" customFormat="1" ht="26.25" customHeight="1" thickBot="1">
      <c r="A38" s="97"/>
      <c r="B38" s="79" t="s">
        <v>83</v>
      </c>
      <c r="C38" s="98"/>
      <c r="D38" s="98"/>
      <c r="E38" s="98"/>
      <c r="F38" s="98"/>
      <c r="G38" s="98"/>
      <c r="H38" s="95"/>
      <c r="I38" s="16"/>
      <c r="J38" s="74"/>
      <c r="K38" s="74"/>
    </row>
    <row r="39" spans="1:11" s="17" customFormat="1" ht="18.75">
      <c r="A39" s="41"/>
      <c r="B39" s="73" t="s">
        <v>89</v>
      </c>
      <c r="C39" s="45"/>
      <c r="D39" s="45"/>
      <c r="E39" s="45"/>
      <c r="F39" s="45"/>
      <c r="G39" s="45"/>
      <c r="H39" s="62"/>
      <c r="I39" s="16"/>
      <c r="J39" s="15"/>
      <c r="K39" s="16"/>
    </row>
    <row r="40" spans="1:11" s="17" customFormat="1" ht="18.75">
      <c r="A40" s="42"/>
      <c r="B40" s="94" t="s">
        <v>84</v>
      </c>
      <c r="C40" s="48"/>
      <c r="D40" s="48" t="s">
        <v>11</v>
      </c>
      <c r="E40" s="48" t="s">
        <v>67</v>
      </c>
      <c r="F40" s="76" t="s">
        <v>91</v>
      </c>
      <c r="G40" s="76" t="s">
        <v>91</v>
      </c>
      <c r="H40" s="49"/>
      <c r="I40" s="16"/>
      <c r="J40" s="15"/>
      <c r="K40" s="16"/>
    </row>
    <row r="41" spans="1:11" s="40" customFormat="1" ht="18.75">
      <c r="A41" s="42"/>
      <c r="B41" s="94" t="s">
        <v>85</v>
      </c>
      <c r="C41" s="53"/>
      <c r="D41" s="53" t="s">
        <v>11</v>
      </c>
      <c r="E41" s="53" t="s">
        <v>96</v>
      </c>
      <c r="F41" s="76" t="s">
        <v>92</v>
      </c>
      <c r="G41" s="76" t="s">
        <v>92</v>
      </c>
      <c r="H41" s="49"/>
      <c r="I41" s="38"/>
      <c r="J41" s="39"/>
      <c r="K41" s="38"/>
    </row>
    <row r="42" spans="1:11" s="40" customFormat="1" ht="18.75">
      <c r="A42" s="42"/>
      <c r="B42" s="94" t="s">
        <v>86</v>
      </c>
      <c r="C42" s="53"/>
      <c r="D42" s="53" t="s">
        <v>11</v>
      </c>
      <c r="E42" s="53" t="s">
        <v>67</v>
      </c>
      <c r="F42" s="76" t="s">
        <v>93</v>
      </c>
      <c r="G42" s="76" t="s">
        <v>93</v>
      </c>
      <c r="H42" s="49"/>
      <c r="I42" s="38"/>
      <c r="J42" s="39"/>
      <c r="K42" s="38"/>
    </row>
    <row r="43" spans="1:11" s="40" customFormat="1" ht="18.75">
      <c r="A43" s="42"/>
      <c r="B43" s="94" t="s">
        <v>87</v>
      </c>
      <c r="C43" s="53"/>
      <c r="D43" s="53" t="s">
        <v>11</v>
      </c>
      <c r="E43" s="53" t="s">
        <v>97</v>
      </c>
      <c r="F43" s="76" t="s">
        <v>94</v>
      </c>
      <c r="G43" s="76" t="s">
        <v>94</v>
      </c>
      <c r="H43" s="49"/>
      <c r="I43" s="38"/>
      <c r="J43" s="39"/>
      <c r="K43" s="38"/>
    </row>
    <row r="44" spans="1:11" s="40" customFormat="1" ht="18.75">
      <c r="A44" s="42"/>
      <c r="B44" s="94" t="s">
        <v>88</v>
      </c>
      <c r="C44" s="54"/>
      <c r="D44" s="54" t="s">
        <v>11</v>
      </c>
      <c r="E44" s="54" t="s">
        <v>67</v>
      </c>
      <c r="F44" s="76" t="s">
        <v>95</v>
      </c>
      <c r="G44" s="76" t="s">
        <v>95</v>
      </c>
      <c r="H44" s="49"/>
      <c r="I44" s="38"/>
      <c r="J44" s="39"/>
      <c r="K44" s="38"/>
    </row>
    <row r="45" spans="1:11" s="40" customFormat="1" ht="19.5" thickBot="1">
      <c r="A45" s="78"/>
      <c r="B45" s="79" t="s">
        <v>90</v>
      </c>
      <c r="C45" s="101"/>
      <c r="D45" s="101"/>
      <c r="E45" s="101"/>
      <c r="F45" s="101"/>
      <c r="G45" s="101"/>
      <c r="H45" s="63"/>
      <c r="I45" s="38"/>
      <c r="J45" s="74"/>
      <c r="K45" s="74"/>
    </row>
    <row r="46" spans="1:11" s="40" customFormat="1" ht="18.75">
      <c r="A46" s="41"/>
      <c r="B46" s="73" t="s">
        <v>113</v>
      </c>
      <c r="C46" s="102"/>
      <c r="D46" s="102"/>
      <c r="E46" s="102"/>
      <c r="F46" s="102"/>
      <c r="G46" s="102"/>
      <c r="H46" s="62"/>
      <c r="I46" s="38"/>
      <c r="J46" s="39"/>
      <c r="K46" s="38"/>
    </row>
    <row r="47" spans="1:11" s="40" customFormat="1" ht="18.75">
      <c r="A47" s="42"/>
      <c r="B47" s="94" t="s">
        <v>39</v>
      </c>
      <c r="C47" s="53"/>
      <c r="D47" s="53" t="s">
        <v>11</v>
      </c>
      <c r="E47" s="53" t="s">
        <v>67</v>
      </c>
      <c r="F47" s="104" t="s">
        <v>105</v>
      </c>
      <c r="G47" s="104" t="s">
        <v>115</v>
      </c>
      <c r="H47" s="62"/>
      <c r="I47" s="38"/>
      <c r="J47" s="39"/>
      <c r="K47" s="38"/>
    </row>
    <row r="48" spans="1:11" s="40" customFormat="1" ht="33.75" customHeight="1">
      <c r="A48" s="42"/>
      <c r="B48" s="94" t="s">
        <v>39</v>
      </c>
      <c r="C48" s="53"/>
      <c r="D48" s="53" t="s">
        <v>14</v>
      </c>
      <c r="E48" s="53" t="s">
        <v>116</v>
      </c>
      <c r="F48" s="104" t="s">
        <v>106</v>
      </c>
      <c r="G48" s="104" t="s">
        <v>106</v>
      </c>
      <c r="H48" s="62"/>
      <c r="I48" s="38"/>
      <c r="J48" s="39"/>
      <c r="K48" s="38"/>
    </row>
    <row r="49" spans="1:11" s="40" customFormat="1" ht="18.75">
      <c r="A49" s="42"/>
      <c r="B49" s="94" t="s">
        <v>98</v>
      </c>
      <c r="C49" s="53"/>
      <c r="D49" s="53" t="s">
        <v>14</v>
      </c>
      <c r="E49" s="53" t="s">
        <v>116</v>
      </c>
      <c r="F49" s="104"/>
      <c r="G49" s="104"/>
      <c r="H49" s="62"/>
      <c r="I49" s="38"/>
      <c r="J49" s="39"/>
      <c r="K49" s="38"/>
    </row>
    <row r="50" spans="1:11" s="40" customFormat="1" ht="18.75">
      <c r="A50" s="42"/>
      <c r="B50" s="94" t="s">
        <v>99</v>
      </c>
      <c r="C50" s="53"/>
      <c r="D50" s="53" t="s">
        <v>14</v>
      </c>
      <c r="E50" s="53" t="s">
        <v>116</v>
      </c>
      <c r="F50" s="104" t="s">
        <v>106</v>
      </c>
      <c r="G50" s="104" t="s">
        <v>106</v>
      </c>
      <c r="H50" s="62"/>
      <c r="I50" s="38"/>
      <c r="J50" s="39"/>
      <c r="K50" s="38"/>
    </row>
    <row r="51" spans="1:11" s="40" customFormat="1" ht="18.75">
      <c r="A51" s="42"/>
      <c r="B51" s="94" t="s">
        <v>100</v>
      </c>
      <c r="C51" s="53"/>
      <c r="D51" s="53" t="s">
        <v>14</v>
      </c>
      <c r="E51" s="53" t="s">
        <v>116</v>
      </c>
      <c r="F51" s="104" t="s">
        <v>107</v>
      </c>
      <c r="G51" s="104" t="s">
        <v>107</v>
      </c>
      <c r="H51" s="62"/>
      <c r="I51" s="38"/>
      <c r="J51" s="39"/>
      <c r="K51" s="38"/>
    </row>
    <row r="52" spans="1:11" s="40" customFormat="1" ht="18.75">
      <c r="A52" s="42"/>
      <c r="B52" s="94" t="s">
        <v>101</v>
      </c>
      <c r="C52" s="53"/>
      <c r="D52" s="53" t="s">
        <v>14</v>
      </c>
      <c r="E52" s="53" t="s">
        <v>116</v>
      </c>
      <c r="F52" s="104" t="s">
        <v>108</v>
      </c>
      <c r="G52" s="104" t="s">
        <v>108</v>
      </c>
      <c r="H52" s="62"/>
      <c r="I52" s="38"/>
      <c r="J52" s="39"/>
      <c r="K52" s="38"/>
    </row>
    <row r="53" spans="1:11" s="40" customFormat="1" ht="47.25">
      <c r="A53" s="42"/>
      <c r="B53" s="94" t="s">
        <v>102</v>
      </c>
      <c r="C53" s="53"/>
      <c r="D53" s="53" t="s">
        <v>14</v>
      </c>
      <c r="E53" s="53" t="s">
        <v>116</v>
      </c>
      <c r="F53" s="104" t="s">
        <v>109</v>
      </c>
      <c r="G53" s="104" t="s">
        <v>109</v>
      </c>
      <c r="H53" s="62"/>
      <c r="I53" s="38"/>
      <c r="J53" s="39"/>
      <c r="K53" s="38"/>
    </row>
    <row r="54" spans="1:11" s="40" customFormat="1" ht="18.75">
      <c r="A54" s="42"/>
      <c r="B54" s="94" t="s">
        <v>103</v>
      </c>
      <c r="C54" s="53"/>
      <c r="D54" s="53" t="s">
        <v>14</v>
      </c>
      <c r="E54" s="53" t="s">
        <v>116</v>
      </c>
      <c r="F54" s="104" t="s">
        <v>110</v>
      </c>
      <c r="G54" s="104" t="s">
        <v>110</v>
      </c>
      <c r="H54" s="62"/>
      <c r="I54" s="38"/>
      <c r="J54" s="39"/>
      <c r="K54" s="38"/>
    </row>
    <row r="55" spans="1:11" s="40" customFormat="1" ht="18.75">
      <c r="A55" s="42"/>
      <c r="B55" s="94" t="s">
        <v>104</v>
      </c>
      <c r="C55" s="53"/>
      <c r="D55" s="53" t="s">
        <v>14</v>
      </c>
      <c r="E55" s="53" t="s">
        <v>116</v>
      </c>
      <c r="F55" s="104" t="s">
        <v>111</v>
      </c>
      <c r="G55" s="104" t="s">
        <v>111</v>
      </c>
      <c r="H55" s="62"/>
      <c r="I55" s="38"/>
      <c r="J55" s="39"/>
      <c r="K55" s="38"/>
    </row>
    <row r="56" spans="1:11" s="40" customFormat="1" ht="18.75">
      <c r="A56" s="42"/>
      <c r="B56" s="94" t="s">
        <v>104</v>
      </c>
      <c r="C56" s="53"/>
      <c r="D56" s="53" t="s">
        <v>14</v>
      </c>
      <c r="E56" s="53" t="s">
        <v>116</v>
      </c>
      <c r="F56" s="104" t="s">
        <v>112</v>
      </c>
      <c r="G56" s="104" t="s">
        <v>112</v>
      </c>
      <c r="H56" s="62"/>
      <c r="I56" s="38"/>
      <c r="J56" s="39"/>
      <c r="K56" s="38"/>
    </row>
    <row r="57" spans="1:11" s="40" customFormat="1" ht="35.25" customHeight="1" thickBot="1">
      <c r="A57" s="78"/>
      <c r="B57" s="103" t="s">
        <v>114</v>
      </c>
      <c r="C57" s="105"/>
      <c r="D57" s="105"/>
      <c r="E57" s="105"/>
      <c r="F57" s="105"/>
      <c r="G57" s="105"/>
      <c r="H57" s="62"/>
      <c r="I57" s="38"/>
      <c r="J57" s="74"/>
      <c r="K57" s="74"/>
    </row>
    <row r="58" spans="1:11" s="40" customFormat="1" ht="18.75">
      <c r="A58" s="41"/>
      <c r="B58" s="90" t="s">
        <v>117</v>
      </c>
      <c r="C58" s="102"/>
      <c r="D58" s="102"/>
      <c r="E58" s="102"/>
      <c r="F58" s="102"/>
      <c r="G58" s="102"/>
      <c r="H58" s="62"/>
      <c r="I58" s="38"/>
      <c r="J58" s="39"/>
      <c r="K58" s="38"/>
    </row>
    <row r="59" spans="1:11" s="40" customFormat="1" ht="18.75">
      <c r="A59" s="42"/>
      <c r="B59" s="94" t="s">
        <v>118</v>
      </c>
      <c r="C59" s="53"/>
      <c r="D59" s="53" t="s">
        <v>12</v>
      </c>
      <c r="E59" s="53" t="s">
        <v>26</v>
      </c>
      <c r="F59" s="76" t="s">
        <v>122</v>
      </c>
      <c r="G59" s="76" t="s">
        <v>122</v>
      </c>
      <c r="H59" s="49"/>
      <c r="I59" s="38"/>
      <c r="J59" s="39"/>
      <c r="K59" s="38"/>
    </row>
    <row r="60" spans="1:11" s="40" customFormat="1" ht="18.75">
      <c r="A60" s="42"/>
      <c r="B60" s="94" t="s">
        <v>118</v>
      </c>
      <c r="C60" s="53"/>
      <c r="D60" s="53" t="s">
        <v>12</v>
      </c>
      <c r="E60" s="53" t="s">
        <v>26</v>
      </c>
      <c r="F60" s="76" t="s">
        <v>123</v>
      </c>
      <c r="G60" s="76" t="s">
        <v>123</v>
      </c>
      <c r="H60" s="49"/>
      <c r="I60" s="38"/>
      <c r="J60" s="39"/>
      <c r="K60" s="38"/>
    </row>
    <row r="61" spans="1:11" s="40" customFormat="1" ht="18.75">
      <c r="A61" s="42"/>
      <c r="B61" s="94" t="s">
        <v>118</v>
      </c>
      <c r="C61" s="53"/>
      <c r="D61" s="53" t="s">
        <v>12</v>
      </c>
      <c r="E61" s="53" t="s">
        <v>26</v>
      </c>
      <c r="F61" s="76" t="s">
        <v>27</v>
      </c>
      <c r="G61" s="76" t="s">
        <v>27</v>
      </c>
      <c r="H61" s="49"/>
      <c r="I61" s="38"/>
      <c r="J61" s="39"/>
      <c r="K61" s="38"/>
    </row>
    <row r="62" spans="1:11" s="40" customFormat="1" ht="18.75">
      <c r="A62" s="42"/>
      <c r="B62" s="94" t="s">
        <v>118</v>
      </c>
      <c r="C62" s="53"/>
      <c r="D62" s="53" t="s">
        <v>12</v>
      </c>
      <c r="E62" s="53" t="s">
        <v>26</v>
      </c>
      <c r="F62" s="76" t="s">
        <v>28</v>
      </c>
      <c r="G62" s="76" t="s">
        <v>28</v>
      </c>
      <c r="H62" s="49"/>
      <c r="I62" s="38"/>
      <c r="J62" s="39"/>
      <c r="K62" s="38"/>
    </row>
    <row r="63" spans="1:11" s="40" customFormat="1" ht="18.75">
      <c r="A63" s="42"/>
      <c r="B63" s="94" t="s">
        <v>118</v>
      </c>
      <c r="C63" s="53"/>
      <c r="D63" s="53" t="s">
        <v>12</v>
      </c>
      <c r="E63" s="53" t="s">
        <v>26</v>
      </c>
      <c r="F63" s="76" t="s">
        <v>29</v>
      </c>
      <c r="G63" s="76" t="s">
        <v>29</v>
      </c>
      <c r="H63" s="49"/>
      <c r="I63" s="38"/>
      <c r="J63" s="39"/>
      <c r="K63" s="38"/>
    </row>
    <row r="64" spans="1:11" s="40" customFormat="1" ht="18.75">
      <c r="A64" s="42"/>
      <c r="B64" s="94" t="s">
        <v>118</v>
      </c>
      <c r="C64" s="53"/>
      <c r="D64" s="53" t="s">
        <v>12</v>
      </c>
      <c r="E64" s="53" t="s">
        <v>26</v>
      </c>
      <c r="F64" s="76" t="s">
        <v>124</v>
      </c>
      <c r="G64" s="76" t="s">
        <v>124</v>
      </c>
      <c r="H64" s="49"/>
      <c r="I64" s="38"/>
      <c r="J64" s="39"/>
      <c r="K64" s="38"/>
    </row>
    <row r="65" spans="1:11" s="40" customFormat="1" ht="18.75">
      <c r="A65" s="42"/>
      <c r="B65" s="94" t="s">
        <v>118</v>
      </c>
      <c r="C65" s="53"/>
      <c r="D65" s="53" t="s">
        <v>12</v>
      </c>
      <c r="E65" s="53" t="s">
        <v>26</v>
      </c>
      <c r="F65" s="76" t="s">
        <v>125</v>
      </c>
      <c r="G65" s="76" t="s">
        <v>125</v>
      </c>
      <c r="H65" s="49"/>
      <c r="I65" s="38"/>
      <c r="J65" s="39"/>
      <c r="K65" s="38"/>
    </row>
    <row r="66" spans="1:11" s="40" customFormat="1" ht="18.75">
      <c r="A66" s="42"/>
      <c r="B66" s="94" t="s">
        <v>118</v>
      </c>
      <c r="C66" s="53"/>
      <c r="D66" s="53" t="s">
        <v>12</v>
      </c>
      <c r="E66" s="53" t="s">
        <v>26</v>
      </c>
      <c r="F66" s="76" t="s">
        <v>126</v>
      </c>
      <c r="G66" s="76" t="s">
        <v>126</v>
      </c>
      <c r="H66" s="49"/>
      <c r="I66" s="38"/>
      <c r="J66" s="39"/>
      <c r="K66" s="38"/>
    </row>
    <row r="67" spans="1:11" s="40" customFormat="1" ht="18.75">
      <c r="A67" s="42"/>
      <c r="B67" s="94" t="s">
        <v>119</v>
      </c>
      <c r="C67" s="53"/>
      <c r="D67" s="53" t="s">
        <v>12</v>
      </c>
      <c r="E67" s="53" t="s">
        <v>26</v>
      </c>
      <c r="F67" s="76" t="s">
        <v>127</v>
      </c>
      <c r="G67" s="76" t="s">
        <v>127</v>
      </c>
      <c r="H67" s="49"/>
      <c r="I67" s="38"/>
      <c r="J67" s="39"/>
      <c r="K67" s="38"/>
    </row>
    <row r="68" spans="1:11" s="40" customFormat="1" ht="18.75">
      <c r="A68" s="42"/>
      <c r="B68" s="94" t="s">
        <v>119</v>
      </c>
      <c r="C68" s="53"/>
      <c r="D68" s="53" t="s">
        <v>12</v>
      </c>
      <c r="E68" s="53" t="s">
        <v>26</v>
      </c>
      <c r="F68" s="76" t="s">
        <v>128</v>
      </c>
      <c r="G68" s="76" t="s">
        <v>128</v>
      </c>
      <c r="H68" s="49"/>
      <c r="I68" s="38"/>
      <c r="J68" s="39"/>
      <c r="K68" s="38"/>
    </row>
    <row r="69" spans="1:11" s="40" customFormat="1" ht="18.75">
      <c r="A69" s="42"/>
      <c r="B69" s="94" t="s">
        <v>119</v>
      </c>
      <c r="C69" s="53"/>
      <c r="D69" s="53" t="s">
        <v>12</v>
      </c>
      <c r="E69" s="53" t="s">
        <v>26</v>
      </c>
      <c r="F69" s="76" t="s">
        <v>129</v>
      </c>
      <c r="G69" s="76" t="s">
        <v>129</v>
      </c>
      <c r="H69" s="49"/>
      <c r="I69" s="38"/>
      <c r="J69" s="39"/>
      <c r="K69" s="38"/>
    </row>
    <row r="70" spans="1:11" s="40" customFormat="1" ht="18.75">
      <c r="A70" s="42"/>
      <c r="B70" s="94" t="s">
        <v>120</v>
      </c>
      <c r="C70" s="53"/>
      <c r="D70" s="53" t="s">
        <v>11</v>
      </c>
      <c r="E70" s="53" t="s">
        <v>17</v>
      </c>
      <c r="F70" s="76" t="s">
        <v>130</v>
      </c>
      <c r="G70" s="76" t="s">
        <v>130</v>
      </c>
      <c r="H70" s="49"/>
      <c r="I70" s="38"/>
      <c r="J70" s="39"/>
      <c r="K70" s="38"/>
    </row>
    <row r="71" spans="1:11" s="40" customFormat="1" ht="18.75">
      <c r="A71" s="42"/>
      <c r="B71" s="94" t="s">
        <v>121</v>
      </c>
      <c r="C71" s="53"/>
      <c r="D71" s="53" t="s">
        <v>11</v>
      </c>
      <c r="E71" s="53" t="s">
        <v>17</v>
      </c>
      <c r="F71" s="76" t="s">
        <v>131</v>
      </c>
      <c r="G71" s="76" t="s">
        <v>131</v>
      </c>
      <c r="H71" s="49"/>
      <c r="I71" s="38"/>
      <c r="J71" s="39"/>
      <c r="K71" s="38"/>
    </row>
    <row r="72" spans="1:11" s="40" customFormat="1" ht="18.75">
      <c r="A72" s="42"/>
      <c r="B72" s="94" t="s">
        <v>121</v>
      </c>
      <c r="C72" s="53"/>
      <c r="D72" s="53" t="s">
        <v>11</v>
      </c>
      <c r="E72" s="53" t="s">
        <v>17</v>
      </c>
      <c r="F72" s="76" t="s">
        <v>135</v>
      </c>
      <c r="G72" s="76" t="s">
        <v>135</v>
      </c>
      <c r="H72" s="49"/>
      <c r="I72" s="38"/>
      <c r="J72" s="39"/>
      <c r="K72" s="38"/>
    </row>
    <row r="73" spans="1:11" s="40" customFormat="1" ht="18.75">
      <c r="A73" s="42"/>
      <c r="B73" s="94" t="s">
        <v>121</v>
      </c>
      <c r="C73" s="53"/>
      <c r="D73" s="53" t="s">
        <v>11</v>
      </c>
      <c r="E73" s="53" t="s">
        <v>17</v>
      </c>
      <c r="F73" s="76" t="s">
        <v>136</v>
      </c>
      <c r="G73" s="76" t="s">
        <v>136</v>
      </c>
      <c r="H73" s="49"/>
      <c r="I73" s="38"/>
      <c r="J73" s="39"/>
      <c r="K73" s="38"/>
    </row>
    <row r="74" spans="1:11" s="40" customFormat="1" ht="18.75">
      <c r="A74" s="42"/>
      <c r="B74" s="94" t="s">
        <v>121</v>
      </c>
      <c r="C74" s="53"/>
      <c r="D74" s="53" t="s">
        <v>11</v>
      </c>
      <c r="E74" s="53" t="s">
        <v>17</v>
      </c>
      <c r="F74" s="76" t="s">
        <v>137</v>
      </c>
      <c r="G74" s="76" t="s">
        <v>137</v>
      </c>
      <c r="H74" s="49"/>
      <c r="I74" s="38"/>
      <c r="J74" s="39"/>
      <c r="K74" s="38"/>
    </row>
    <row r="75" spans="1:11" s="40" customFormat="1" ht="18.75">
      <c r="A75" s="42"/>
      <c r="B75" s="94" t="s">
        <v>132</v>
      </c>
      <c r="C75" s="53"/>
      <c r="D75" s="53" t="s">
        <v>11</v>
      </c>
      <c r="E75" s="53" t="s">
        <v>17</v>
      </c>
      <c r="F75" s="76" t="s">
        <v>138</v>
      </c>
      <c r="G75" s="76" t="s">
        <v>138</v>
      </c>
      <c r="H75" s="49"/>
      <c r="I75" s="38"/>
      <c r="J75" s="39"/>
      <c r="K75" s="38"/>
    </row>
    <row r="76" spans="1:11" s="40" customFormat="1" ht="18.75">
      <c r="A76" s="42"/>
      <c r="B76" s="94" t="s">
        <v>132</v>
      </c>
      <c r="C76" s="53"/>
      <c r="D76" s="53" t="s">
        <v>11</v>
      </c>
      <c r="E76" s="53" t="s">
        <v>17</v>
      </c>
      <c r="F76" s="76" t="s">
        <v>139</v>
      </c>
      <c r="G76" s="76" t="s">
        <v>139</v>
      </c>
      <c r="H76" s="49"/>
      <c r="I76" s="38"/>
      <c r="J76" s="39"/>
      <c r="K76" s="38"/>
    </row>
    <row r="77" spans="1:11" s="40" customFormat="1" ht="18.75">
      <c r="A77" s="42"/>
      <c r="B77" s="94" t="s">
        <v>133</v>
      </c>
      <c r="C77" s="53"/>
      <c r="D77" s="53" t="s">
        <v>11</v>
      </c>
      <c r="E77" s="53" t="s">
        <v>17</v>
      </c>
      <c r="F77" s="76" t="s">
        <v>140</v>
      </c>
      <c r="G77" s="76" t="s">
        <v>140</v>
      </c>
      <c r="H77" s="49"/>
      <c r="I77" s="38"/>
      <c r="J77" s="39"/>
      <c r="K77" s="38"/>
    </row>
    <row r="78" spans="1:11" s="40" customFormat="1" ht="18.75">
      <c r="A78" s="42"/>
      <c r="B78" s="94" t="s">
        <v>133</v>
      </c>
      <c r="C78" s="53"/>
      <c r="D78" s="53" t="s">
        <v>11</v>
      </c>
      <c r="E78" s="53" t="s">
        <v>17</v>
      </c>
      <c r="F78" s="76" t="s">
        <v>141</v>
      </c>
      <c r="G78" s="76" t="s">
        <v>141</v>
      </c>
      <c r="H78" s="49"/>
      <c r="I78" s="38"/>
      <c r="J78" s="39"/>
      <c r="K78" s="38"/>
    </row>
    <row r="79" spans="1:11" s="40" customFormat="1" ht="18.75">
      <c r="A79" s="42"/>
      <c r="B79" s="94" t="s">
        <v>133</v>
      </c>
      <c r="C79" s="53"/>
      <c r="D79" s="53" t="s">
        <v>11</v>
      </c>
      <c r="E79" s="53" t="s">
        <v>17</v>
      </c>
      <c r="F79" s="76" t="s">
        <v>142</v>
      </c>
      <c r="G79" s="76" t="s">
        <v>142</v>
      </c>
      <c r="H79" s="49"/>
      <c r="I79" s="38"/>
      <c r="J79" s="39"/>
      <c r="K79" s="38"/>
    </row>
    <row r="80" spans="1:11" s="40" customFormat="1" ht="18.75">
      <c r="A80" s="42"/>
      <c r="B80" s="94" t="s">
        <v>134</v>
      </c>
      <c r="C80" s="53"/>
      <c r="D80" s="53" t="s">
        <v>12</v>
      </c>
      <c r="E80" s="53" t="s">
        <v>26</v>
      </c>
      <c r="F80" s="76" t="s">
        <v>143</v>
      </c>
      <c r="G80" s="76" t="s">
        <v>143</v>
      </c>
      <c r="H80" s="49"/>
      <c r="I80" s="38"/>
      <c r="J80" s="39"/>
      <c r="K80" s="38"/>
    </row>
    <row r="81" spans="1:11" s="40" customFormat="1" ht="29.25" customHeight="1" thickBot="1">
      <c r="A81" s="78"/>
      <c r="B81" s="107" t="s">
        <v>114</v>
      </c>
      <c r="C81" s="105"/>
      <c r="D81" s="105"/>
      <c r="E81" s="105"/>
      <c r="F81" s="105"/>
      <c r="G81" s="105"/>
      <c r="H81" s="62"/>
      <c r="I81" s="38"/>
      <c r="J81" s="74"/>
      <c r="K81" s="74"/>
    </row>
    <row r="82" spans="1:11" s="40" customFormat="1" ht="18.75">
      <c r="A82" s="41"/>
      <c r="B82" s="73" t="s">
        <v>154</v>
      </c>
      <c r="C82" s="102"/>
      <c r="D82" s="102"/>
      <c r="E82" s="102"/>
      <c r="F82" s="102"/>
      <c r="G82" s="102"/>
      <c r="H82" s="62"/>
      <c r="I82" s="38"/>
      <c r="J82" s="39"/>
      <c r="K82" s="38"/>
    </row>
    <row r="83" spans="1:11" s="40" customFormat="1" ht="31.5">
      <c r="A83" s="42"/>
      <c r="B83" s="94" t="s">
        <v>146</v>
      </c>
      <c r="C83" s="53"/>
      <c r="D83" s="53" t="s">
        <v>34</v>
      </c>
      <c r="E83" s="53" t="s">
        <v>156</v>
      </c>
      <c r="F83" s="76" t="s">
        <v>151</v>
      </c>
      <c r="G83" s="76" t="s">
        <v>151</v>
      </c>
      <c r="H83" s="62"/>
      <c r="I83" s="38"/>
      <c r="J83" s="39"/>
      <c r="K83" s="38"/>
    </row>
    <row r="84" spans="1:11" s="40" customFormat="1" ht="31.5">
      <c r="A84" s="42"/>
      <c r="B84" s="94" t="s">
        <v>147</v>
      </c>
      <c r="C84" s="53"/>
      <c r="D84" s="53" t="s">
        <v>34</v>
      </c>
      <c r="E84" s="53" t="s">
        <v>156</v>
      </c>
      <c r="F84" s="76"/>
      <c r="G84" s="76"/>
      <c r="H84" s="62"/>
      <c r="I84" s="38"/>
      <c r="J84" s="39"/>
      <c r="K84" s="38"/>
    </row>
    <row r="85" spans="1:11" s="40" customFormat="1" ht="31.5">
      <c r="A85" s="42"/>
      <c r="B85" s="94" t="s">
        <v>148</v>
      </c>
      <c r="C85" s="53"/>
      <c r="D85" s="53" t="s">
        <v>34</v>
      </c>
      <c r="E85" s="53" t="s">
        <v>156</v>
      </c>
      <c r="F85" s="76"/>
      <c r="G85" s="76"/>
      <c r="H85" s="62"/>
      <c r="I85" s="38"/>
      <c r="J85" s="39"/>
      <c r="K85" s="38"/>
    </row>
    <row r="86" spans="1:11" s="40" customFormat="1" ht="31.5">
      <c r="A86" s="42"/>
      <c r="B86" s="94" t="s">
        <v>149</v>
      </c>
      <c r="C86" s="53"/>
      <c r="D86" s="53" t="s">
        <v>34</v>
      </c>
      <c r="E86" s="53" t="s">
        <v>156</v>
      </c>
      <c r="F86" s="76" t="s">
        <v>152</v>
      </c>
      <c r="G86" s="76" t="s">
        <v>152</v>
      </c>
      <c r="H86" s="62"/>
      <c r="I86" s="38"/>
      <c r="J86" s="39"/>
      <c r="K86" s="38"/>
    </row>
    <row r="87" spans="1:11" s="40" customFormat="1" ht="31.5">
      <c r="A87" s="42"/>
      <c r="B87" s="94" t="s">
        <v>150</v>
      </c>
      <c r="C87" s="53"/>
      <c r="D87" s="53" t="s">
        <v>34</v>
      </c>
      <c r="E87" s="53" t="s">
        <v>156</v>
      </c>
      <c r="F87" s="76" t="s">
        <v>153</v>
      </c>
      <c r="G87" s="76" t="s">
        <v>153</v>
      </c>
      <c r="H87" s="62"/>
      <c r="I87" s="38"/>
      <c r="J87" s="39"/>
      <c r="K87" s="38"/>
    </row>
    <row r="88" spans="1:11" s="108" customFormat="1" ht="19.5" thickBot="1">
      <c r="A88" s="97"/>
      <c r="B88" s="103" t="s">
        <v>155</v>
      </c>
      <c r="C88" s="109"/>
      <c r="D88" s="109"/>
      <c r="E88" s="109"/>
      <c r="F88" s="109"/>
      <c r="G88" s="109"/>
      <c r="H88" s="95"/>
      <c r="I88" s="38"/>
      <c r="J88" s="39"/>
      <c r="K88" s="38"/>
    </row>
    <row r="89" spans="1:11" s="40" customFormat="1" ht="18.75">
      <c r="A89" s="41"/>
      <c r="B89" s="89" t="s">
        <v>176</v>
      </c>
      <c r="C89" s="102"/>
      <c r="D89" s="102"/>
      <c r="E89" s="102"/>
      <c r="F89" s="102"/>
      <c r="G89" s="102"/>
      <c r="H89" s="62"/>
      <c r="I89" s="38"/>
      <c r="J89" s="39"/>
      <c r="K89" s="38"/>
    </row>
    <row r="90" spans="1:11" s="40" customFormat="1" ht="18.75">
      <c r="A90" s="42"/>
      <c r="B90" s="94" t="s">
        <v>157</v>
      </c>
      <c r="C90" s="53"/>
      <c r="D90" s="53" t="s">
        <v>11</v>
      </c>
      <c r="E90" s="53" t="s">
        <v>172</v>
      </c>
      <c r="F90" s="76" t="s">
        <v>161</v>
      </c>
      <c r="G90" s="76" t="s">
        <v>161</v>
      </c>
      <c r="H90" s="62"/>
      <c r="I90" s="38"/>
      <c r="J90" s="39"/>
      <c r="K90" s="38"/>
    </row>
    <row r="91" spans="1:11" s="40" customFormat="1" ht="18.75">
      <c r="A91" s="42"/>
      <c r="B91" s="94" t="s">
        <v>157</v>
      </c>
      <c r="C91" s="53"/>
      <c r="D91" s="53" t="s">
        <v>11</v>
      </c>
      <c r="E91" s="53" t="s">
        <v>172</v>
      </c>
      <c r="F91" s="76" t="s">
        <v>162</v>
      </c>
      <c r="G91" s="76" t="s">
        <v>162</v>
      </c>
      <c r="H91" s="62"/>
      <c r="I91" s="38"/>
      <c r="J91" s="39"/>
      <c r="K91" s="38"/>
    </row>
    <row r="92" spans="1:11" s="40" customFormat="1" ht="18.75">
      <c r="A92" s="42"/>
      <c r="B92" s="94" t="s">
        <v>157</v>
      </c>
      <c r="C92" s="53"/>
      <c r="D92" s="53" t="s">
        <v>11</v>
      </c>
      <c r="E92" s="53" t="s">
        <v>172</v>
      </c>
      <c r="F92" s="76" t="s">
        <v>163</v>
      </c>
      <c r="G92" s="76" t="s">
        <v>163</v>
      </c>
      <c r="H92" s="62"/>
      <c r="I92" s="38"/>
      <c r="J92" s="39"/>
      <c r="K92" s="38"/>
    </row>
    <row r="93" spans="1:11" s="40" customFormat="1" ht="18.75">
      <c r="A93" s="42"/>
      <c r="B93" s="94" t="s">
        <v>157</v>
      </c>
      <c r="C93" s="53"/>
      <c r="D93" s="53" t="s">
        <v>11</v>
      </c>
      <c r="E93" s="53" t="s">
        <v>172</v>
      </c>
      <c r="F93" s="76" t="s">
        <v>164</v>
      </c>
      <c r="G93" s="76" t="s">
        <v>164</v>
      </c>
      <c r="H93" s="62"/>
      <c r="I93" s="38"/>
      <c r="J93" s="39"/>
      <c r="K93" s="38"/>
    </row>
    <row r="94" spans="1:11" s="40" customFormat="1" ht="18.75">
      <c r="A94" s="42"/>
      <c r="B94" s="94" t="s">
        <v>157</v>
      </c>
      <c r="C94" s="53"/>
      <c r="D94" s="53" t="s">
        <v>11</v>
      </c>
      <c r="E94" s="53" t="s">
        <v>172</v>
      </c>
      <c r="F94" s="76" t="s">
        <v>165</v>
      </c>
      <c r="G94" s="76" t="s">
        <v>165</v>
      </c>
      <c r="H94" s="62"/>
      <c r="I94" s="38"/>
      <c r="J94" s="39"/>
      <c r="K94" s="38"/>
    </row>
    <row r="95" spans="1:11" s="40" customFormat="1" ht="18.75">
      <c r="A95" s="42"/>
      <c r="B95" s="94" t="s">
        <v>158</v>
      </c>
      <c r="C95" s="53"/>
      <c r="D95" s="53" t="s">
        <v>11</v>
      </c>
      <c r="E95" s="53" t="s">
        <v>172</v>
      </c>
      <c r="F95" s="76" t="s">
        <v>166</v>
      </c>
      <c r="G95" s="76" t="s">
        <v>166</v>
      </c>
      <c r="H95" s="62"/>
      <c r="I95" s="38"/>
      <c r="J95" s="39"/>
      <c r="K95" s="38"/>
    </row>
    <row r="96" spans="1:11" s="40" customFormat="1" ht="18.75">
      <c r="A96" s="42"/>
      <c r="B96" s="94" t="s">
        <v>158</v>
      </c>
      <c r="C96" s="53"/>
      <c r="D96" s="53" t="s">
        <v>11</v>
      </c>
      <c r="E96" s="53" t="s">
        <v>172</v>
      </c>
      <c r="F96" s="76" t="s">
        <v>167</v>
      </c>
      <c r="G96" s="76" t="s">
        <v>167</v>
      </c>
      <c r="H96" s="62"/>
      <c r="I96" s="38"/>
      <c r="J96" s="39"/>
      <c r="K96" s="38"/>
    </row>
    <row r="97" spans="1:11" s="40" customFormat="1" ht="31.5">
      <c r="A97" s="42"/>
      <c r="B97" s="94" t="s">
        <v>159</v>
      </c>
      <c r="C97" s="53"/>
      <c r="D97" s="53" t="s">
        <v>11</v>
      </c>
      <c r="E97" s="53" t="s">
        <v>172</v>
      </c>
      <c r="F97" s="76" t="s">
        <v>168</v>
      </c>
      <c r="G97" s="76" t="s">
        <v>173</v>
      </c>
      <c r="H97" s="62"/>
      <c r="I97" s="38"/>
      <c r="J97" s="39"/>
      <c r="K97" s="38"/>
    </row>
    <row r="98" spans="1:11" s="40" customFormat="1" ht="18.75">
      <c r="A98" s="42"/>
      <c r="B98" s="94" t="s">
        <v>159</v>
      </c>
      <c r="C98" s="53"/>
      <c r="D98" s="53" t="s">
        <v>11</v>
      </c>
      <c r="E98" s="53" t="s">
        <v>172</v>
      </c>
      <c r="F98" s="76" t="s">
        <v>169</v>
      </c>
      <c r="G98" s="76" t="s">
        <v>169</v>
      </c>
      <c r="H98" s="62"/>
      <c r="I98" s="38"/>
      <c r="J98" s="39"/>
      <c r="K98" s="38"/>
    </row>
    <row r="99" spans="1:11" s="40" customFormat="1" ht="31.5">
      <c r="A99" s="42"/>
      <c r="B99" s="94" t="s">
        <v>160</v>
      </c>
      <c r="C99" s="53"/>
      <c r="D99" s="53" t="s">
        <v>11</v>
      </c>
      <c r="E99" s="53" t="s">
        <v>17</v>
      </c>
      <c r="F99" s="76" t="s">
        <v>170</v>
      </c>
      <c r="G99" s="76" t="s">
        <v>174</v>
      </c>
      <c r="H99" s="62"/>
      <c r="I99" s="38"/>
      <c r="J99" s="39"/>
      <c r="K99" s="38"/>
    </row>
    <row r="100" spans="1:11" s="40" customFormat="1" ht="31.5">
      <c r="A100" s="42"/>
      <c r="B100" s="94" t="s">
        <v>160</v>
      </c>
      <c r="C100" s="53"/>
      <c r="D100" s="53" t="s">
        <v>11</v>
      </c>
      <c r="E100" s="53" t="s">
        <v>17</v>
      </c>
      <c r="F100" s="76" t="s">
        <v>171</v>
      </c>
      <c r="G100" s="76" t="s">
        <v>175</v>
      </c>
      <c r="H100" s="62"/>
      <c r="I100" s="38"/>
      <c r="J100" s="39"/>
      <c r="K100" s="38"/>
    </row>
    <row r="101" spans="1:11" s="40" customFormat="1" ht="19.5" thickBot="1">
      <c r="A101" s="78"/>
      <c r="B101" s="103" t="s">
        <v>177</v>
      </c>
      <c r="C101" s="105"/>
      <c r="D101" s="105"/>
      <c r="E101" s="105"/>
      <c r="F101" s="105"/>
      <c r="G101" s="105"/>
      <c r="H101" s="62"/>
      <c r="I101" s="38"/>
      <c r="J101" s="39"/>
      <c r="K101" s="38"/>
    </row>
    <row r="102" spans="1:11" s="40" customFormat="1" ht="18.75">
      <c r="A102" s="41"/>
      <c r="B102" s="73" t="s">
        <v>207</v>
      </c>
      <c r="C102" s="102"/>
      <c r="D102" s="102"/>
      <c r="E102" s="102"/>
      <c r="F102" s="102"/>
      <c r="G102" s="102"/>
      <c r="H102" s="62"/>
      <c r="I102" s="38"/>
      <c r="J102" s="39"/>
      <c r="K102" s="38"/>
    </row>
    <row r="103" spans="1:11" s="11" customFormat="1" ht="47.25">
      <c r="A103" s="42"/>
      <c r="B103" s="94" t="s">
        <v>178</v>
      </c>
      <c r="C103" s="53"/>
      <c r="D103" s="53" t="s">
        <v>218</v>
      </c>
      <c r="E103" s="53" t="s">
        <v>219</v>
      </c>
      <c r="F103" s="76"/>
      <c r="G103" s="53"/>
      <c r="H103" s="62"/>
      <c r="I103" s="25"/>
      <c r="J103" s="22"/>
      <c r="K103" s="25"/>
    </row>
    <row r="104" spans="1:11" s="11" customFormat="1" ht="47.25">
      <c r="A104" s="42"/>
      <c r="B104" s="94" t="s">
        <v>179</v>
      </c>
      <c r="C104" s="53"/>
      <c r="D104" s="53" t="s">
        <v>218</v>
      </c>
      <c r="E104" s="53" t="s">
        <v>219</v>
      </c>
      <c r="F104" s="76" t="s">
        <v>191</v>
      </c>
      <c r="G104" s="76" t="s">
        <v>213</v>
      </c>
      <c r="H104" s="62"/>
      <c r="I104" s="25"/>
      <c r="J104" s="22"/>
      <c r="K104" s="25"/>
    </row>
    <row r="105" spans="1:11" s="11" customFormat="1" ht="47.25">
      <c r="A105" s="42"/>
      <c r="B105" s="94" t="s">
        <v>179</v>
      </c>
      <c r="C105" s="53"/>
      <c r="D105" s="53" t="s">
        <v>218</v>
      </c>
      <c r="E105" s="53" t="s">
        <v>219</v>
      </c>
      <c r="F105" s="76" t="s">
        <v>192</v>
      </c>
      <c r="G105" s="76" t="s">
        <v>214</v>
      </c>
      <c r="H105" s="62"/>
      <c r="I105" s="25"/>
      <c r="J105" s="22"/>
      <c r="K105" s="25"/>
    </row>
    <row r="106" spans="1:11" s="11" customFormat="1" ht="47.25">
      <c r="A106" s="42"/>
      <c r="B106" s="94" t="s">
        <v>179</v>
      </c>
      <c r="C106" s="53"/>
      <c r="D106" s="53" t="s">
        <v>218</v>
      </c>
      <c r="E106" s="53" t="s">
        <v>219</v>
      </c>
      <c r="F106" s="76" t="s">
        <v>193</v>
      </c>
      <c r="G106" s="76" t="s">
        <v>214</v>
      </c>
      <c r="H106" s="62"/>
      <c r="I106" s="25"/>
      <c r="J106" s="22"/>
      <c r="K106" s="25"/>
    </row>
    <row r="107" spans="1:11" s="11" customFormat="1" ht="47.25">
      <c r="A107" s="42"/>
      <c r="B107" s="94" t="s">
        <v>179</v>
      </c>
      <c r="C107" s="53"/>
      <c r="D107" s="53" t="s">
        <v>218</v>
      </c>
      <c r="E107" s="53" t="s">
        <v>219</v>
      </c>
      <c r="F107" s="76" t="s">
        <v>194</v>
      </c>
      <c r="G107" s="76" t="s">
        <v>215</v>
      </c>
      <c r="H107" s="62"/>
      <c r="I107" s="25"/>
      <c r="J107" s="22"/>
      <c r="K107" s="25"/>
    </row>
    <row r="108" spans="1:11" s="11" customFormat="1" ht="63">
      <c r="A108" s="42"/>
      <c r="B108" s="94" t="s">
        <v>179</v>
      </c>
      <c r="C108" s="53"/>
      <c r="D108" s="53" t="s">
        <v>218</v>
      </c>
      <c r="E108" s="53" t="s">
        <v>219</v>
      </c>
      <c r="F108" s="53" t="s">
        <v>201</v>
      </c>
      <c r="G108" s="53" t="s">
        <v>216</v>
      </c>
      <c r="H108" s="62"/>
      <c r="I108" s="25"/>
      <c r="J108" s="22"/>
      <c r="K108" s="25"/>
    </row>
    <row r="109" spans="1:11" s="11" customFormat="1" ht="48.75" customHeight="1">
      <c r="A109" s="42"/>
      <c r="B109" s="94" t="s">
        <v>179</v>
      </c>
      <c r="C109" s="53"/>
      <c r="D109" s="53" t="s">
        <v>218</v>
      </c>
      <c r="E109" s="53" t="s">
        <v>219</v>
      </c>
      <c r="F109" s="53" t="s">
        <v>202</v>
      </c>
      <c r="G109" s="53" t="s">
        <v>217</v>
      </c>
      <c r="H109" s="62"/>
      <c r="I109" s="25"/>
      <c r="J109" s="22"/>
      <c r="K109" s="25"/>
    </row>
    <row r="110" spans="1:11" s="11" customFormat="1" ht="47.25">
      <c r="A110" s="42"/>
      <c r="B110" s="94" t="s">
        <v>180</v>
      </c>
      <c r="C110" s="53"/>
      <c r="D110" s="53" t="s">
        <v>218</v>
      </c>
      <c r="E110" s="53" t="s">
        <v>219</v>
      </c>
      <c r="F110" s="76" t="s">
        <v>195</v>
      </c>
      <c r="G110" s="76" t="s">
        <v>195</v>
      </c>
      <c r="H110" s="62"/>
      <c r="I110" s="25"/>
      <c r="J110" s="22"/>
      <c r="K110" s="25"/>
    </row>
    <row r="111" spans="1:11" s="11" customFormat="1" ht="47.25">
      <c r="A111" s="42"/>
      <c r="B111" s="94" t="s">
        <v>181</v>
      </c>
      <c r="C111" s="53"/>
      <c r="D111" s="53" t="s">
        <v>218</v>
      </c>
      <c r="E111" s="53" t="s">
        <v>219</v>
      </c>
      <c r="F111" s="76" t="s">
        <v>196</v>
      </c>
      <c r="G111" s="76" t="s">
        <v>196</v>
      </c>
      <c r="H111" s="62"/>
      <c r="I111" s="25"/>
      <c r="J111" s="22"/>
      <c r="K111" s="25"/>
    </row>
    <row r="112" spans="1:11" s="11" customFormat="1" ht="47.25">
      <c r="A112" s="42"/>
      <c r="B112" s="94" t="s">
        <v>181</v>
      </c>
      <c r="C112" s="53"/>
      <c r="D112" s="53" t="s">
        <v>218</v>
      </c>
      <c r="E112" s="53" t="s">
        <v>219</v>
      </c>
      <c r="F112" s="76" t="s">
        <v>197</v>
      </c>
      <c r="G112" s="76" t="s">
        <v>197</v>
      </c>
      <c r="H112" s="62"/>
      <c r="I112" s="25"/>
      <c r="J112" s="22"/>
      <c r="K112" s="25"/>
    </row>
    <row r="113" spans="1:11" s="11" customFormat="1" ht="47.25">
      <c r="A113" s="42"/>
      <c r="B113" s="94" t="s">
        <v>182</v>
      </c>
      <c r="C113" s="53"/>
      <c r="D113" s="53" t="s">
        <v>218</v>
      </c>
      <c r="E113" s="53" t="s">
        <v>219</v>
      </c>
      <c r="F113" s="76" t="s">
        <v>198</v>
      </c>
      <c r="G113" s="76" t="s">
        <v>198</v>
      </c>
      <c r="H113" s="62"/>
      <c r="I113" s="25"/>
      <c r="J113" s="22"/>
      <c r="K113" s="25"/>
    </row>
    <row r="114" spans="1:11" s="11" customFormat="1" ht="252" customHeight="1">
      <c r="A114" s="42"/>
      <c r="B114" s="94" t="s">
        <v>183</v>
      </c>
      <c r="C114" s="53"/>
      <c r="D114" s="53" t="s">
        <v>218</v>
      </c>
      <c r="E114" s="53" t="s">
        <v>219</v>
      </c>
      <c r="F114" s="53" t="s">
        <v>203</v>
      </c>
      <c r="G114" s="53" t="s">
        <v>211</v>
      </c>
      <c r="H114" s="62"/>
      <c r="I114" s="25"/>
      <c r="J114" s="22"/>
      <c r="K114" s="25"/>
    </row>
    <row r="115" spans="1:11" s="11" customFormat="1" ht="47.25">
      <c r="A115" s="42"/>
      <c r="B115" s="94" t="s">
        <v>184</v>
      </c>
      <c r="C115" s="53"/>
      <c r="D115" s="53" t="s">
        <v>218</v>
      </c>
      <c r="E115" s="53" t="s">
        <v>219</v>
      </c>
      <c r="F115" s="76" t="s">
        <v>204</v>
      </c>
      <c r="G115" s="76" t="s">
        <v>204</v>
      </c>
      <c r="H115" s="62"/>
      <c r="I115" s="25"/>
      <c r="J115" s="22"/>
      <c r="K115" s="25"/>
    </row>
    <row r="116" spans="1:11" s="11" customFormat="1" ht="47.25">
      <c r="A116" s="42"/>
      <c r="B116" s="94" t="s">
        <v>185</v>
      </c>
      <c r="C116" s="53"/>
      <c r="D116" s="53" t="s">
        <v>218</v>
      </c>
      <c r="E116" s="53" t="s">
        <v>219</v>
      </c>
      <c r="F116" s="76" t="s">
        <v>199</v>
      </c>
      <c r="G116" s="76" t="s">
        <v>199</v>
      </c>
      <c r="H116" s="62"/>
      <c r="I116" s="25"/>
      <c r="J116" s="22"/>
      <c r="K116" s="25"/>
    </row>
    <row r="117" spans="1:11" s="11" customFormat="1" ht="47.25">
      <c r="A117" s="42"/>
      <c r="B117" s="94" t="s">
        <v>185</v>
      </c>
      <c r="C117" s="53"/>
      <c r="D117" s="53" t="s">
        <v>218</v>
      </c>
      <c r="E117" s="53" t="s">
        <v>219</v>
      </c>
      <c r="F117" s="76" t="s">
        <v>200</v>
      </c>
      <c r="G117" s="76" t="s">
        <v>200</v>
      </c>
      <c r="H117" s="62"/>
      <c r="I117" s="25"/>
      <c r="J117" s="22"/>
      <c r="K117" s="25"/>
    </row>
    <row r="118" spans="1:11" s="11" customFormat="1" ht="230.25" customHeight="1">
      <c r="A118" s="42"/>
      <c r="B118" s="94" t="s">
        <v>186</v>
      </c>
      <c r="C118" s="53"/>
      <c r="D118" s="53" t="s">
        <v>13</v>
      </c>
      <c r="E118" s="53" t="s">
        <v>220</v>
      </c>
      <c r="F118" s="104" t="s">
        <v>209</v>
      </c>
      <c r="G118" s="104" t="s">
        <v>209</v>
      </c>
      <c r="H118" s="62"/>
      <c r="I118" s="25"/>
      <c r="J118" s="22"/>
      <c r="K118" s="25"/>
    </row>
    <row r="119" spans="1:11" s="11" customFormat="1" ht="146.25" customHeight="1">
      <c r="A119" s="42"/>
      <c r="B119" s="94" t="s">
        <v>187</v>
      </c>
      <c r="C119" s="53"/>
      <c r="D119" s="53" t="s">
        <v>218</v>
      </c>
      <c r="E119" s="53" t="s">
        <v>219</v>
      </c>
      <c r="F119" s="53" t="s">
        <v>210</v>
      </c>
      <c r="G119" s="53" t="s">
        <v>210</v>
      </c>
      <c r="H119" s="62"/>
      <c r="I119" s="25"/>
      <c r="J119" s="22"/>
      <c r="K119" s="25"/>
    </row>
    <row r="120" spans="1:11" s="11" customFormat="1" ht="122.25" customHeight="1">
      <c r="A120" s="42"/>
      <c r="B120" s="94" t="s">
        <v>188</v>
      </c>
      <c r="C120" s="53"/>
      <c r="D120" s="53" t="s">
        <v>218</v>
      </c>
      <c r="E120" s="53" t="s">
        <v>219</v>
      </c>
      <c r="F120" s="53" t="s">
        <v>205</v>
      </c>
      <c r="G120" s="53" t="s">
        <v>205</v>
      </c>
      <c r="H120" s="62"/>
      <c r="I120" s="25"/>
      <c r="J120" s="22"/>
      <c r="K120" s="25"/>
    </row>
    <row r="121" spans="1:11" s="11" customFormat="1" ht="122.25" customHeight="1">
      <c r="A121" s="42"/>
      <c r="B121" s="94" t="s">
        <v>189</v>
      </c>
      <c r="C121" s="53"/>
      <c r="D121" s="53" t="s">
        <v>218</v>
      </c>
      <c r="E121" s="53" t="s">
        <v>219</v>
      </c>
      <c r="F121" s="53" t="s">
        <v>206</v>
      </c>
      <c r="G121" s="53" t="s">
        <v>206</v>
      </c>
      <c r="H121" s="62"/>
      <c r="I121" s="25"/>
      <c r="J121" s="22"/>
      <c r="K121" s="25"/>
    </row>
    <row r="122" spans="1:11" s="11" customFormat="1" ht="47.25">
      <c r="A122" s="42"/>
      <c r="B122" s="94" t="s">
        <v>190</v>
      </c>
      <c r="C122" s="53"/>
      <c r="D122" s="53" t="s">
        <v>218</v>
      </c>
      <c r="E122" s="53" t="s">
        <v>219</v>
      </c>
      <c r="F122" s="53"/>
      <c r="G122" s="94" t="s">
        <v>212</v>
      </c>
      <c r="H122" s="62"/>
      <c r="I122" s="25"/>
      <c r="J122" s="22"/>
      <c r="K122" s="25"/>
    </row>
    <row r="123" spans="1:11" s="40" customFormat="1" ht="19.5" thickBot="1">
      <c r="A123" s="78"/>
      <c r="B123" s="103" t="s">
        <v>208</v>
      </c>
      <c r="C123" s="105"/>
      <c r="D123" s="105"/>
      <c r="E123" s="105"/>
      <c r="F123" s="105"/>
      <c r="G123" s="105"/>
      <c r="H123" s="62"/>
      <c r="I123" s="38"/>
      <c r="J123" s="39"/>
      <c r="K123" s="38"/>
    </row>
    <row r="124" spans="1:11" s="40" customFormat="1" ht="18.75">
      <c r="A124" s="41"/>
      <c r="B124" s="113" t="s">
        <v>224</v>
      </c>
      <c r="C124" s="102"/>
      <c r="D124" s="102"/>
      <c r="E124" s="102"/>
      <c r="F124" s="102"/>
      <c r="G124" s="102"/>
      <c r="H124" s="62"/>
      <c r="I124" s="38"/>
      <c r="J124" s="39"/>
      <c r="K124" s="38"/>
    </row>
    <row r="125" spans="1:11" s="40" customFormat="1" ht="31.5">
      <c r="A125" s="42"/>
      <c r="B125" s="112" t="s">
        <v>225</v>
      </c>
      <c r="C125" s="53"/>
      <c r="D125" s="53" t="s">
        <v>14</v>
      </c>
      <c r="E125" s="53" t="s">
        <v>15</v>
      </c>
      <c r="F125" s="114" t="s">
        <v>222</v>
      </c>
      <c r="G125" s="114" t="s">
        <v>222</v>
      </c>
      <c r="H125" s="62"/>
      <c r="I125" s="38"/>
      <c r="J125" s="39"/>
      <c r="K125" s="38"/>
    </row>
    <row r="126" spans="1:11" s="40" customFormat="1" ht="31.5">
      <c r="A126" s="42"/>
      <c r="B126" s="94" t="s">
        <v>221</v>
      </c>
      <c r="C126" s="53"/>
      <c r="D126" s="53" t="s">
        <v>14</v>
      </c>
      <c r="E126" s="53" t="s">
        <v>15</v>
      </c>
      <c r="F126" s="114" t="s">
        <v>223</v>
      </c>
      <c r="G126" s="114" t="s">
        <v>223</v>
      </c>
      <c r="H126" s="62"/>
      <c r="I126" s="38"/>
      <c r="J126" s="39"/>
      <c r="K126" s="38"/>
    </row>
    <row r="127" spans="1:11" s="40" customFormat="1" ht="19.5" thickBot="1">
      <c r="A127" s="78"/>
      <c r="B127" s="103" t="s">
        <v>226</v>
      </c>
      <c r="C127" s="105"/>
      <c r="D127" s="105"/>
      <c r="E127" s="105"/>
      <c r="F127" s="105"/>
      <c r="G127" s="105"/>
      <c r="H127" s="62"/>
      <c r="I127" s="38"/>
      <c r="J127" s="39"/>
      <c r="K127" s="38"/>
    </row>
    <row r="128" spans="1:11" s="40" customFormat="1" ht="18.75">
      <c r="A128" s="41"/>
      <c r="B128" s="113" t="s">
        <v>227</v>
      </c>
      <c r="C128" s="102"/>
      <c r="D128" s="102"/>
      <c r="E128" s="102"/>
      <c r="F128" s="102"/>
      <c r="G128" s="102"/>
      <c r="H128" s="62"/>
      <c r="I128" s="38"/>
      <c r="J128" s="39"/>
      <c r="K128" s="38"/>
    </row>
    <row r="129" spans="1:11" s="26" customFormat="1" ht="12.75">
      <c r="A129" s="42"/>
      <c r="B129" s="112" t="s">
        <v>228</v>
      </c>
      <c r="C129" s="53"/>
      <c r="D129" s="53" t="s">
        <v>11</v>
      </c>
      <c r="E129" s="53" t="s">
        <v>232</v>
      </c>
      <c r="F129" s="76" t="s">
        <v>230</v>
      </c>
      <c r="G129" s="76" t="s">
        <v>231</v>
      </c>
      <c r="H129" s="62"/>
      <c r="I129" s="25"/>
      <c r="J129" s="22"/>
      <c r="K129" s="25"/>
    </row>
    <row r="130" spans="1:11" s="40" customFormat="1" ht="19.5" thickBot="1">
      <c r="A130" s="78"/>
      <c r="B130" s="103" t="s">
        <v>229</v>
      </c>
      <c r="C130" s="105"/>
      <c r="D130" s="105"/>
      <c r="E130" s="105"/>
      <c r="F130" s="105"/>
      <c r="G130" s="105"/>
      <c r="H130" s="62"/>
      <c r="I130" s="38"/>
      <c r="J130" s="39"/>
      <c r="K130" s="38"/>
    </row>
    <row r="131" spans="1:11" s="40" customFormat="1" ht="18.75">
      <c r="A131" s="41"/>
      <c r="B131" s="113" t="s">
        <v>235</v>
      </c>
      <c r="C131" s="102"/>
      <c r="D131" s="102"/>
      <c r="E131" s="102"/>
      <c r="F131" s="102"/>
      <c r="G131" s="102"/>
      <c r="H131" s="62"/>
      <c r="I131" s="38"/>
      <c r="J131" s="39"/>
      <c r="K131" s="38"/>
    </row>
    <row r="132" spans="1:11" s="40" customFormat="1" ht="18.75">
      <c r="A132" s="42"/>
      <c r="B132" s="112" t="s">
        <v>236</v>
      </c>
      <c r="C132" s="53"/>
      <c r="D132" s="53" t="s">
        <v>23</v>
      </c>
      <c r="E132" s="53" t="s">
        <v>24</v>
      </c>
      <c r="F132" s="76" t="s">
        <v>27</v>
      </c>
      <c r="G132" s="76" t="s">
        <v>27</v>
      </c>
      <c r="H132" s="62"/>
      <c r="I132" s="38"/>
      <c r="J132" s="39"/>
      <c r="K132" s="38"/>
    </row>
    <row r="133" spans="1:11" s="40" customFormat="1" ht="18.75">
      <c r="A133" s="42"/>
      <c r="B133" s="65" t="s">
        <v>233</v>
      </c>
      <c r="C133" s="53"/>
      <c r="D133" s="53" t="s">
        <v>23</v>
      </c>
      <c r="E133" s="53" t="s">
        <v>24</v>
      </c>
      <c r="F133" s="76" t="s">
        <v>234</v>
      </c>
      <c r="G133" s="76" t="s">
        <v>234</v>
      </c>
      <c r="H133" s="62"/>
      <c r="I133" s="38"/>
      <c r="J133" s="39"/>
      <c r="K133" s="38"/>
    </row>
    <row r="134" spans="1:11" s="40" customFormat="1" ht="19.5" thickBot="1">
      <c r="A134" s="78"/>
      <c r="B134" s="103" t="s">
        <v>237</v>
      </c>
      <c r="C134" s="105"/>
      <c r="D134" s="105"/>
      <c r="E134" s="105"/>
      <c r="F134" s="105"/>
      <c r="G134" s="105"/>
      <c r="H134" s="62"/>
      <c r="I134" s="38"/>
      <c r="J134" s="39"/>
      <c r="K134" s="38"/>
    </row>
    <row r="135" spans="1:11" s="40" customFormat="1" ht="18.75">
      <c r="A135" s="41"/>
      <c r="B135" s="113" t="s">
        <v>242</v>
      </c>
      <c r="C135" s="102"/>
      <c r="D135" s="102"/>
      <c r="E135" s="102"/>
      <c r="F135" s="102"/>
      <c r="G135" s="102"/>
      <c r="H135" s="62"/>
      <c r="I135" s="38"/>
      <c r="J135" s="39"/>
      <c r="K135" s="38"/>
    </row>
    <row r="136" spans="1:11" s="40" customFormat="1" ht="31.5">
      <c r="A136" s="42"/>
      <c r="B136" s="94" t="s">
        <v>238</v>
      </c>
      <c r="C136" s="53"/>
      <c r="D136" s="53" t="s">
        <v>11</v>
      </c>
      <c r="E136" s="53" t="s">
        <v>270</v>
      </c>
      <c r="F136" s="76" t="s">
        <v>240</v>
      </c>
      <c r="G136" s="76" t="s">
        <v>240</v>
      </c>
      <c r="H136" s="62"/>
      <c r="I136" s="38"/>
      <c r="J136" s="39"/>
      <c r="K136" s="38"/>
    </row>
    <row r="137" spans="1:11" s="40" customFormat="1" ht="18.75">
      <c r="A137" s="42"/>
      <c r="B137" s="94" t="s">
        <v>239</v>
      </c>
      <c r="C137" s="53"/>
      <c r="D137" s="53" t="s">
        <v>11</v>
      </c>
      <c r="E137" s="53" t="s">
        <v>270</v>
      </c>
      <c r="F137" s="76" t="s">
        <v>241</v>
      </c>
      <c r="G137" s="76" t="s">
        <v>241</v>
      </c>
      <c r="H137" s="62"/>
      <c r="I137" s="38"/>
      <c r="J137" s="39"/>
      <c r="K137" s="38"/>
    </row>
    <row r="138" spans="1:11" s="40" customFormat="1" ht="19.5" thickBot="1">
      <c r="A138" s="78"/>
      <c r="B138" s="103" t="s">
        <v>243</v>
      </c>
      <c r="C138" s="105"/>
      <c r="D138" s="105"/>
      <c r="E138" s="105"/>
      <c r="F138" s="105"/>
      <c r="G138" s="105"/>
      <c r="H138" s="62"/>
      <c r="I138" s="38"/>
      <c r="J138" s="39"/>
      <c r="K138" s="38"/>
    </row>
    <row r="139" spans="1:11" s="40" customFormat="1" ht="18.75">
      <c r="A139" s="41"/>
      <c r="B139" s="113" t="s">
        <v>245</v>
      </c>
      <c r="C139" s="102"/>
      <c r="D139" s="102"/>
      <c r="E139" s="102"/>
      <c r="F139" s="102"/>
      <c r="G139" s="102"/>
      <c r="H139" s="62"/>
      <c r="I139" s="38"/>
      <c r="J139" s="39"/>
      <c r="K139" s="38"/>
    </row>
    <row r="140" spans="1:11" s="40" customFormat="1" ht="18.75">
      <c r="A140" s="42"/>
      <c r="B140" s="94" t="s">
        <v>157</v>
      </c>
      <c r="C140" s="53"/>
      <c r="D140" s="53" t="s">
        <v>11</v>
      </c>
      <c r="E140" s="53" t="s">
        <v>270</v>
      </c>
      <c r="F140" s="76" t="s">
        <v>247</v>
      </c>
      <c r="G140" s="76" t="s">
        <v>262</v>
      </c>
      <c r="H140" s="62"/>
      <c r="I140" s="38"/>
      <c r="J140" s="39"/>
      <c r="K140" s="38"/>
    </row>
    <row r="141" spans="1:11" s="40" customFormat="1" ht="18.75">
      <c r="A141" s="42"/>
      <c r="B141" s="94" t="s">
        <v>157</v>
      </c>
      <c r="C141" s="53"/>
      <c r="D141" s="53" t="s">
        <v>11</v>
      </c>
      <c r="E141" s="53" t="s">
        <v>270</v>
      </c>
      <c r="F141" s="76" t="s">
        <v>248</v>
      </c>
      <c r="G141" s="76" t="s">
        <v>263</v>
      </c>
      <c r="H141" s="62"/>
      <c r="I141" s="38"/>
      <c r="J141" s="39"/>
      <c r="K141" s="38"/>
    </row>
    <row r="142" spans="1:11" s="40" customFormat="1" ht="18.75">
      <c r="A142" s="42"/>
      <c r="B142" s="94" t="s">
        <v>244</v>
      </c>
      <c r="C142" s="53"/>
      <c r="D142" s="53" t="s">
        <v>11</v>
      </c>
      <c r="E142" s="53" t="s">
        <v>30</v>
      </c>
      <c r="F142" s="76" t="s">
        <v>249</v>
      </c>
      <c r="G142" s="76" t="s">
        <v>249</v>
      </c>
      <c r="H142" s="62"/>
      <c r="I142" s="38"/>
      <c r="J142" s="39"/>
      <c r="K142" s="38"/>
    </row>
    <row r="143" spans="1:11" s="40" customFormat="1" ht="18.75">
      <c r="A143" s="42"/>
      <c r="B143" s="94" t="s">
        <v>244</v>
      </c>
      <c r="C143" s="53"/>
      <c r="D143" s="53" t="s">
        <v>11</v>
      </c>
      <c r="E143" s="53" t="s">
        <v>232</v>
      </c>
      <c r="F143" s="76" t="s">
        <v>250</v>
      </c>
      <c r="G143" s="76" t="s">
        <v>264</v>
      </c>
      <c r="H143" s="62"/>
      <c r="I143" s="38"/>
      <c r="J143" s="39"/>
      <c r="K143" s="38"/>
    </row>
    <row r="144" spans="1:11" s="40" customFormat="1" ht="19.5" thickBot="1">
      <c r="A144" s="78"/>
      <c r="B144" s="103" t="s">
        <v>246</v>
      </c>
      <c r="C144" s="105"/>
      <c r="D144" s="105"/>
      <c r="E144" s="105"/>
      <c r="F144" s="105"/>
      <c r="G144" s="105"/>
      <c r="H144" s="62"/>
      <c r="I144" s="38"/>
      <c r="J144" s="39"/>
      <c r="K144" s="38"/>
    </row>
    <row r="145" spans="1:11" s="40" customFormat="1" ht="18.75">
      <c r="A145" s="41"/>
      <c r="B145" s="113" t="s">
        <v>257</v>
      </c>
      <c r="C145" s="102"/>
      <c r="D145" s="102"/>
      <c r="E145" s="102"/>
      <c r="F145" s="102"/>
      <c r="G145" s="102"/>
      <c r="H145" s="62"/>
      <c r="I145" s="38"/>
      <c r="J145" s="39"/>
      <c r="K145" s="38"/>
    </row>
    <row r="146" spans="1:11" s="40" customFormat="1" ht="28.5" customHeight="1">
      <c r="A146" s="42"/>
      <c r="B146" s="55" t="s">
        <v>251</v>
      </c>
      <c r="C146" s="53"/>
      <c r="D146" s="53" t="s">
        <v>14</v>
      </c>
      <c r="E146" s="53" t="s">
        <v>33</v>
      </c>
      <c r="F146" s="115" t="s">
        <v>259</v>
      </c>
      <c r="G146" s="115" t="s">
        <v>265</v>
      </c>
      <c r="H146" s="62"/>
      <c r="I146" s="38"/>
      <c r="J146" s="39"/>
      <c r="K146" s="38"/>
    </row>
    <row r="147" spans="1:11" s="40" customFormat="1" ht="30.75" customHeight="1">
      <c r="A147" s="42"/>
      <c r="B147" s="55" t="s">
        <v>251</v>
      </c>
      <c r="C147" s="53"/>
      <c r="D147" s="53" t="s">
        <v>14</v>
      </c>
      <c r="E147" s="53" t="s">
        <v>33</v>
      </c>
      <c r="F147" s="115" t="s">
        <v>260</v>
      </c>
      <c r="G147" s="115" t="s">
        <v>266</v>
      </c>
      <c r="H147" s="62"/>
      <c r="I147" s="38"/>
      <c r="J147" s="39"/>
      <c r="K147" s="38"/>
    </row>
    <row r="148" spans="1:11" s="40" customFormat="1" ht="30">
      <c r="A148" s="42"/>
      <c r="B148" s="55" t="s">
        <v>251</v>
      </c>
      <c r="C148" s="53"/>
      <c r="D148" s="53" t="s">
        <v>14</v>
      </c>
      <c r="E148" s="53" t="s">
        <v>33</v>
      </c>
      <c r="F148" s="115" t="s">
        <v>252</v>
      </c>
      <c r="G148" s="115" t="s">
        <v>271</v>
      </c>
      <c r="H148" s="62"/>
      <c r="I148" s="38"/>
      <c r="J148" s="39"/>
      <c r="K148" s="38"/>
    </row>
    <row r="149" spans="1:11" s="40" customFormat="1" ht="30">
      <c r="A149" s="42"/>
      <c r="B149" s="55" t="s">
        <v>251</v>
      </c>
      <c r="C149" s="53"/>
      <c r="D149" s="53" t="s">
        <v>14</v>
      </c>
      <c r="E149" s="53" t="s">
        <v>33</v>
      </c>
      <c r="F149" s="115" t="s">
        <v>253</v>
      </c>
      <c r="G149" s="115" t="s">
        <v>253</v>
      </c>
      <c r="H149" s="62"/>
      <c r="I149" s="38"/>
      <c r="J149" s="39"/>
      <c r="K149" s="38"/>
    </row>
    <row r="150" spans="1:11" s="40" customFormat="1" ht="45">
      <c r="A150" s="42"/>
      <c r="B150" s="55" t="s">
        <v>251</v>
      </c>
      <c r="C150" s="53"/>
      <c r="D150" s="53" t="s">
        <v>14</v>
      </c>
      <c r="E150" s="53" t="s">
        <v>33</v>
      </c>
      <c r="F150" s="115" t="s">
        <v>254</v>
      </c>
      <c r="G150" s="115" t="s">
        <v>254</v>
      </c>
      <c r="H150" s="62"/>
      <c r="I150" s="38"/>
      <c r="J150" s="39"/>
      <c r="K150" s="38"/>
    </row>
    <row r="151" spans="1:11" s="40" customFormat="1" ht="18.75">
      <c r="A151" s="42"/>
      <c r="B151" s="55" t="s">
        <v>251</v>
      </c>
      <c r="C151" s="53"/>
      <c r="D151" s="53" t="s">
        <v>23</v>
      </c>
      <c r="E151" s="53" t="s">
        <v>272</v>
      </c>
      <c r="F151" s="115" t="s">
        <v>255</v>
      </c>
      <c r="G151" s="115" t="s">
        <v>267</v>
      </c>
      <c r="H151" s="62"/>
      <c r="I151" s="38"/>
      <c r="J151" s="39"/>
      <c r="K151" s="38"/>
    </row>
    <row r="152" spans="1:11" s="40" customFormat="1" ht="90">
      <c r="A152" s="42"/>
      <c r="B152" s="55" t="s">
        <v>251</v>
      </c>
      <c r="C152" s="53"/>
      <c r="D152" s="53" t="s">
        <v>23</v>
      </c>
      <c r="E152" s="53" t="s">
        <v>273</v>
      </c>
      <c r="F152" s="115" t="s">
        <v>256</v>
      </c>
      <c r="G152" s="115" t="s">
        <v>268</v>
      </c>
      <c r="H152" s="62"/>
      <c r="I152" s="38"/>
      <c r="J152" s="39"/>
      <c r="K152" s="38"/>
    </row>
    <row r="153" spans="1:11" s="40" customFormat="1" ht="105">
      <c r="A153" s="42"/>
      <c r="B153" s="55" t="s">
        <v>251</v>
      </c>
      <c r="C153" s="53"/>
      <c r="D153" s="53" t="s">
        <v>23</v>
      </c>
      <c r="E153" s="53" t="s">
        <v>273</v>
      </c>
      <c r="F153" s="115" t="s">
        <v>261</v>
      </c>
      <c r="G153" s="115" t="s">
        <v>269</v>
      </c>
      <c r="H153" s="62"/>
      <c r="I153" s="38"/>
      <c r="J153" s="39"/>
      <c r="K153" s="38"/>
    </row>
    <row r="154" spans="1:11" s="40" customFormat="1" ht="19.5" thickBot="1">
      <c r="A154" s="78"/>
      <c r="B154" s="103" t="s">
        <v>258</v>
      </c>
      <c r="C154" s="105"/>
      <c r="D154" s="105"/>
      <c r="E154" s="105"/>
      <c r="F154" s="105"/>
      <c r="G154" s="105"/>
      <c r="H154" s="62"/>
      <c r="I154" s="38"/>
      <c r="J154" s="39"/>
      <c r="K154" s="38"/>
    </row>
    <row r="155" spans="1:11" s="40" customFormat="1" ht="18.75">
      <c r="A155" s="41"/>
      <c r="B155" s="89" t="s">
        <v>274</v>
      </c>
      <c r="C155" s="102"/>
      <c r="D155" s="102"/>
      <c r="E155" s="102"/>
      <c r="F155" s="102"/>
      <c r="G155" s="102"/>
      <c r="H155" s="62"/>
      <c r="I155" s="38"/>
      <c r="J155" s="39"/>
      <c r="K155" s="38"/>
    </row>
    <row r="156" spans="1:11" s="26" customFormat="1" ht="31.5">
      <c r="A156" s="42"/>
      <c r="B156" s="65" t="s">
        <v>275</v>
      </c>
      <c r="C156" s="53"/>
      <c r="D156" s="53" t="s">
        <v>23</v>
      </c>
      <c r="E156" s="53" t="s">
        <v>278</v>
      </c>
      <c r="F156" s="77" t="s">
        <v>276</v>
      </c>
      <c r="G156" s="53" t="s">
        <v>279</v>
      </c>
      <c r="H156" s="62"/>
      <c r="I156" s="38"/>
      <c r="J156" s="39"/>
      <c r="K156" s="38"/>
    </row>
    <row r="157" spans="1:11" s="26" customFormat="1" ht="31.5">
      <c r="A157" s="42"/>
      <c r="B157" s="65" t="s">
        <v>275</v>
      </c>
      <c r="C157" s="53"/>
      <c r="D157" s="53" t="s">
        <v>23</v>
      </c>
      <c r="E157" s="53" t="s">
        <v>278</v>
      </c>
      <c r="F157" s="77" t="s">
        <v>277</v>
      </c>
      <c r="G157" s="105" t="s">
        <v>279</v>
      </c>
      <c r="H157" s="62"/>
      <c r="I157" s="38"/>
      <c r="J157" s="39"/>
      <c r="K157" s="38"/>
    </row>
    <row r="158" spans="1:11" s="40" customFormat="1" ht="19.5" thickBot="1">
      <c r="A158" s="78"/>
      <c r="B158" s="103" t="s">
        <v>286</v>
      </c>
      <c r="C158" s="105"/>
      <c r="D158" s="105"/>
      <c r="E158" s="105"/>
      <c r="F158" s="105"/>
      <c r="G158" s="105"/>
      <c r="H158" s="62"/>
      <c r="I158" s="38"/>
      <c r="J158" s="39"/>
      <c r="K158" s="38"/>
    </row>
    <row r="159" spans="1:11" s="40" customFormat="1" ht="18.75">
      <c r="A159" s="41"/>
      <c r="B159" s="73" t="s">
        <v>280</v>
      </c>
      <c r="C159" s="102"/>
      <c r="D159" s="102"/>
      <c r="E159" s="102"/>
      <c r="F159" s="102"/>
      <c r="G159" s="102"/>
      <c r="H159" s="62"/>
      <c r="I159" s="38"/>
      <c r="J159" s="39"/>
      <c r="K159" s="38"/>
    </row>
    <row r="160" spans="1:11" s="40" customFormat="1" ht="18.75">
      <c r="A160" s="42"/>
      <c r="B160" s="65" t="s">
        <v>281</v>
      </c>
      <c r="C160" s="53"/>
      <c r="D160" s="53" t="s">
        <v>23</v>
      </c>
      <c r="E160" s="53" t="s">
        <v>24</v>
      </c>
      <c r="F160" s="77" t="s">
        <v>283</v>
      </c>
      <c r="G160" s="77" t="s">
        <v>283</v>
      </c>
      <c r="H160" s="62"/>
      <c r="I160" s="38"/>
      <c r="J160" s="39"/>
      <c r="K160" s="38"/>
    </row>
    <row r="161" spans="1:11" s="40" customFormat="1" ht="31.5">
      <c r="A161" s="42"/>
      <c r="B161" s="65" t="s">
        <v>282</v>
      </c>
      <c r="C161" s="53"/>
      <c r="D161" s="53" t="s">
        <v>23</v>
      </c>
      <c r="E161" s="53" t="s">
        <v>24</v>
      </c>
      <c r="F161" s="77" t="s">
        <v>284</v>
      </c>
      <c r="G161" s="77" t="s">
        <v>284</v>
      </c>
      <c r="H161" s="62"/>
      <c r="I161" s="38"/>
      <c r="J161" s="39"/>
      <c r="K161" s="38"/>
    </row>
    <row r="162" spans="1:11" s="40" customFormat="1" ht="18.75">
      <c r="A162" s="42"/>
      <c r="B162" s="65" t="s">
        <v>282</v>
      </c>
      <c r="C162" s="53"/>
      <c r="D162" s="53" t="s">
        <v>23</v>
      </c>
      <c r="E162" s="53" t="s">
        <v>24</v>
      </c>
      <c r="F162" s="77" t="s">
        <v>285</v>
      </c>
      <c r="G162" s="77" t="s">
        <v>285</v>
      </c>
      <c r="H162" s="62"/>
      <c r="I162" s="38"/>
      <c r="J162" s="39"/>
      <c r="K162" s="38"/>
    </row>
    <row r="163" spans="1:11" s="40" customFormat="1" ht="19.5" thickBot="1">
      <c r="A163" s="78"/>
      <c r="B163" s="103" t="s">
        <v>287</v>
      </c>
      <c r="C163" s="105"/>
      <c r="D163" s="105"/>
      <c r="E163" s="105"/>
      <c r="F163" s="105"/>
      <c r="G163" s="105"/>
      <c r="H163" s="62"/>
      <c r="I163" s="38"/>
      <c r="J163" s="39"/>
      <c r="K163" s="38"/>
    </row>
    <row r="164" spans="1:11" s="40" customFormat="1" ht="37.5">
      <c r="A164" s="41"/>
      <c r="B164" s="117" t="s">
        <v>289</v>
      </c>
      <c r="C164" s="102"/>
      <c r="D164" s="102"/>
      <c r="E164" s="102"/>
      <c r="F164" s="102"/>
      <c r="G164" s="102"/>
      <c r="H164" s="62"/>
      <c r="I164" s="38"/>
      <c r="J164" s="39"/>
      <c r="K164" s="38"/>
    </row>
    <row r="165" spans="1:11" s="26" customFormat="1" ht="63">
      <c r="A165" s="42"/>
      <c r="B165" s="94" t="s">
        <v>288</v>
      </c>
      <c r="C165" s="53"/>
      <c r="D165" s="53" t="s">
        <v>11</v>
      </c>
      <c r="E165" s="53" t="s">
        <v>16</v>
      </c>
      <c r="F165" s="106" t="s">
        <v>290</v>
      </c>
      <c r="G165" s="106" t="s">
        <v>290</v>
      </c>
      <c r="H165" s="62"/>
      <c r="I165" s="25"/>
      <c r="J165" s="22"/>
      <c r="K165" s="25"/>
    </row>
    <row r="166" spans="1:11" s="26" customFormat="1" ht="63">
      <c r="A166" s="42"/>
      <c r="B166" s="94" t="s">
        <v>288</v>
      </c>
      <c r="C166" s="53"/>
      <c r="D166" s="53" t="s">
        <v>11</v>
      </c>
      <c r="E166" s="53" t="s">
        <v>16</v>
      </c>
      <c r="F166" s="106" t="s">
        <v>291</v>
      </c>
      <c r="G166" s="106" t="s">
        <v>291</v>
      </c>
      <c r="H166" s="62"/>
      <c r="I166" s="25"/>
      <c r="J166" s="22"/>
      <c r="K166" s="25"/>
    </row>
    <row r="167" spans="1:11" s="26" customFormat="1" ht="63">
      <c r="A167" s="42"/>
      <c r="B167" s="94" t="s">
        <v>288</v>
      </c>
      <c r="C167" s="53"/>
      <c r="D167" s="53" t="s">
        <v>11</v>
      </c>
      <c r="E167" s="53" t="s">
        <v>16</v>
      </c>
      <c r="F167" s="106" t="s">
        <v>292</v>
      </c>
      <c r="G167" s="106" t="s">
        <v>292</v>
      </c>
      <c r="H167" s="62"/>
      <c r="I167" s="25"/>
      <c r="J167" s="22"/>
      <c r="K167" s="25"/>
    </row>
    <row r="168" spans="1:11" s="40" customFormat="1" ht="19.5" thickBot="1">
      <c r="A168" s="78"/>
      <c r="B168" s="103" t="s">
        <v>293</v>
      </c>
      <c r="C168" s="105"/>
      <c r="D168" s="105"/>
      <c r="E168" s="105"/>
      <c r="F168" s="105"/>
      <c r="G168" s="105"/>
      <c r="H168" s="62"/>
      <c r="I168" s="38"/>
      <c r="J168" s="39"/>
      <c r="K168" s="38"/>
    </row>
    <row r="169" spans="1:11" s="40" customFormat="1" ht="37.5">
      <c r="A169" s="41"/>
      <c r="B169" s="117" t="s">
        <v>346</v>
      </c>
      <c r="C169" s="102"/>
      <c r="D169" s="102"/>
      <c r="E169" s="102"/>
      <c r="F169" s="102"/>
      <c r="G169" s="102"/>
      <c r="H169" s="62"/>
      <c r="I169" s="38"/>
      <c r="J169" s="39"/>
      <c r="K169" s="38"/>
    </row>
    <row r="170" spans="1:11" s="11" customFormat="1" ht="18.75" customHeight="1">
      <c r="A170" s="42"/>
      <c r="B170" s="118" t="s">
        <v>294</v>
      </c>
      <c r="C170" s="53"/>
      <c r="D170" s="53" t="s">
        <v>12</v>
      </c>
      <c r="E170" s="53" t="s">
        <v>35</v>
      </c>
      <c r="F170" s="77" t="s">
        <v>296</v>
      </c>
      <c r="G170" s="53" t="s">
        <v>347</v>
      </c>
      <c r="H170" s="62"/>
      <c r="I170" s="25"/>
      <c r="J170" s="22"/>
      <c r="K170" s="25"/>
    </row>
    <row r="171" spans="1:11" s="40" customFormat="1" ht="19.5" thickBot="1">
      <c r="A171" s="78"/>
      <c r="B171" s="103" t="s">
        <v>295</v>
      </c>
      <c r="C171" s="105"/>
      <c r="D171" s="105"/>
      <c r="E171" s="105"/>
      <c r="F171" s="105"/>
      <c r="G171" s="105"/>
      <c r="H171" s="62"/>
      <c r="I171" s="38"/>
      <c r="J171" s="39"/>
      <c r="K171" s="38"/>
    </row>
    <row r="172" spans="1:11" s="40" customFormat="1" ht="18.75">
      <c r="A172" s="41"/>
      <c r="B172" s="117" t="s">
        <v>297</v>
      </c>
      <c r="C172" s="102"/>
      <c r="D172" s="102"/>
      <c r="E172" s="102"/>
      <c r="F172" s="102"/>
      <c r="G172" s="102"/>
      <c r="H172" s="62"/>
      <c r="I172" s="38"/>
      <c r="J172" s="39"/>
      <c r="K172" s="38"/>
    </row>
    <row r="173" spans="1:11" s="26" customFormat="1" ht="12.75">
      <c r="A173" s="42"/>
      <c r="B173" s="119" t="s">
        <v>299</v>
      </c>
      <c r="C173" s="53"/>
      <c r="D173" s="53" t="s">
        <v>11</v>
      </c>
      <c r="E173" s="53" t="s">
        <v>17</v>
      </c>
      <c r="F173" s="77" t="s">
        <v>300</v>
      </c>
      <c r="G173" s="77" t="s">
        <v>300</v>
      </c>
      <c r="H173" s="62"/>
      <c r="I173" s="25"/>
      <c r="J173" s="22"/>
      <c r="K173" s="25"/>
    </row>
    <row r="174" spans="1:11" s="40" customFormat="1" ht="19.5" thickBot="1">
      <c r="A174" s="78"/>
      <c r="B174" s="103" t="s">
        <v>298</v>
      </c>
      <c r="C174" s="105"/>
      <c r="D174" s="105"/>
      <c r="E174" s="105"/>
      <c r="F174" s="105"/>
      <c r="G174" s="105"/>
      <c r="H174" s="62"/>
      <c r="I174" s="38"/>
      <c r="J174" s="39"/>
      <c r="K174" s="38"/>
    </row>
    <row r="175" spans="1:11" s="40" customFormat="1" ht="37.5">
      <c r="A175" s="41"/>
      <c r="B175" s="117" t="s">
        <v>301</v>
      </c>
      <c r="C175" s="102"/>
      <c r="D175" s="102"/>
      <c r="E175" s="102"/>
      <c r="F175" s="102"/>
      <c r="G175" s="102"/>
      <c r="H175" s="62"/>
      <c r="I175" s="38"/>
      <c r="J175" s="39"/>
      <c r="K175" s="38"/>
    </row>
    <row r="176" spans="1:11" s="26" customFormat="1" ht="31.5">
      <c r="A176" s="42"/>
      <c r="B176" s="94" t="s">
        <v>302</v>
      </c>
      <c r="C176" s="53"/>
      <c r="D176" s="53" t="s">
        <v>11</v>
      </c>
      <c r="E176" s="53" t="s">
        <v>348</v>
      </c>
      <c r="F176" s="76" t="s">
        <v>304</v>
      </c>
      <c r="G176" s="76" t="s">
        <v>304</v>
      </c>
      <c r="H176" s="62"/>
      <c r="I176" s="25"/>
      <c r="J176" s="22"/>
      <c r="K176" s="25"/>
    </row>
    <row r="177" spans="1:11" s="26" customFormat="1" ht="31.5">
      <c r="A177" s="42"/>
      <c r="B177" s="94" t="s">
        <v>303</v>
      </c>
      <c r="C177" s="53"/>
      <c r="D177" s="53" t="s">
        <v>11</v>
      </c>
      <c r="E177" s="53" t="s">
        <v>348</v>
      </c>
      <c r="F177" s="76" t="s">
        <v>305</v>
      </c>
      <c r="G177" s="76" t="s">
        <v>305</v>
      </c>
      <c r="H177" s="62"/>
      <c r="I177" s="25"/>
      <c r="J177" s="22"/>
      <c r="K177" s="25"/>
    </row>
    <row r="178" spans="1:11" s="40" customFormat="1" ht="19.5" thickBot="1">
      <c r="A178" s="78"/>
      <c r="B178" s="103" t="s">
        <v>306</v>
      </c>
      <c r="C178" s="105"/>
      <c r="D178" s="105"/>
      <c r="E178" s="105"/>
      <c r="F178" s="105"/>
      <c r="G178" s="105"/>
      <c r="H178" s="62"/>
      <c r="I178" s="38"/>
      <c r="J178" s="39"/>
      <c r="K178" s="38"/>
    </row>
    <row r="179" spans="1:11" s="40" customFormat="1" ht="18.75">
      <c r="A179" s="41"/>
      <c r="B179" s="117" t="s">
        <v>309</v>
      </c>
      <c r="C179" s="102"/>
      <c r="D179" s="102"/>
      <c r="E179" s="102"/>
      <c r="F179" s="102"/>
      <c r="G179" s="102"/>
      <c r="H179" s="62"/>
      <c r="I179" s="38"/>
      <c r="J179" s="39"/>
      <c r="K179" s="38"/>
    </row>
    <row r="180" spans="1:11" s="26" customFormat="1" ht="12.75">
      <c r="A180" s="42"/>
      <c r="B180" s="94" t="s">
        <v>307</v>
      </c>
      <c r="C180" s="53"/>
      <c r="D180" s="53" t="s">
        <v>23</v>
      </c>
      <c r="E180" s="53" t="s">
        <v>32</v>
      </c>
      <c r="F180" s="76" t="s">
        <v>310</v>
      </c>
      <c r="G180" s="76" t="s">
        <v>310</v>
      </c>
      <c r="H180" s="62"/>
      <c r="I180" s="25"/>
      <c r="J180" s="22"/>
      <c r="K180" s="25"/>
    </row>
    <row r="181" spans="1:11" s="26" customFormat="1" ht="12.75">
      <c r="A181" s="42"/>
      <c r="B181" s="94" t="s">
        <v>308</v>
      </c>
      <c r="C181" s="53"/>
      <c r="D181" s="53" t="s">
        <v>23</v>
      </c>
      <c r="E181" s="53" t="s">
        <v>32</v>
      </c>
      <c r="F181" s="76" t="s">
        <v>310</v>
      </c>
      <c r="G181" s="76" t="s">
        <v>310</v>
      </c>
      <c r="H181" s="62"/>
      <c r="I181" s="25"/>
      <c r="J181" s="22"/>
      <c r="K181" s="25"/>
    </row>
    <row r="182" spans="1:11" s="40" customFormat="1" ht="19.5" thickBot="1">
      <c r="A182" s="78"/>
      <c r="B182" s="103" t="s">
        <v>311</v>
      </c>
      <c r="C182" s="105"/>
      <c r="D182" s="105"/>
      <c r="E182" s="105"/>
      <c r="F182" s="105"/>
      <c r="G182" s="105"/>
      <c r="H182" s="62"/>
      <c r="I182" s="38"/>
      <c r="J182" s="39"/>
      <c r="K182" s="38"/>
    </row>
    <row r="183" spans="1:11" s="40" customFormat="1" ht="18.75">
      <c r="A183" s="41"/>
      <c r="B183" s="117" t="s">
        <v>313</v>
      </c>
      <c r="C183" s="102"/>
      <c r="D183" s="102"/>
      <c r="E183" s="102"/>
      <c r="F183" s="102"/>
      <c r="G183" s="102"/>
      <c r="H183" s="62"/>
      <c r="I183" s="38"/>
      <c r="J183" s="39"/>
      <c r="K183" s="38"/>
    </row>
    <row r="184" spans="1:11" s="26" customFormat="1" ht="12.75">
      <c r="A184" s="42"/>
      <c r="B184" s="94" t="s">
        <v>312</v>
      </c>
      <c r="C184" s="53"/>
      <c r="D184" s="53" t="s">
        <v>11</v>
      </c>
      <c r="E184" s="53" t="s">
        <v>16</v>
      </c>
      <c r="F184" s="104" t="s">
        <v>318</v>
      </c>
      <c r="G184" s="104" t="s">
        <v>318</v>
      </c>
      <c r="H184" s="62"/>
      <c r="I184" s="25"/>
      <c r="J184" s="22"/>
      <c r="K184" s="25"/>
    </row>
    <row r="185" spans="1:11" s="40" customFormat="1" ht="19.5" thickBot="1">
      <c r="A185" s="78"/>
      <c r="B185" s="103" t="s">
        <v>314</v>
      </c>
      <c r="C185" s="105"/>
      <c r="D185" s="105"/>
      <c r="E185" s="105"/>
      <c r="F185" s="105"/>
      <c r="G185" s="105"/>
      <c r="H185" s="62"/>
      <c r="I185" s="38"/>
      <c r="J185" s="39"/>
      <c r="K185" s="38"/>
    </row>
    <row r="186" spans="1:11" s="40" customFormat="1" ht="37.5">
      <c r="A186" s="41"/>
      <c r="B186" s="117" t="s">
        <v>315</v>
      </c>
      <c r="C186" s="102"/>
      <c r="D186" s="102"/>
      <c r="E186" s="102"/>
      <c r="F186" s="102"/>
      <c r="G186" s="102"/>
      <c r="H186" s="62"/>
      <c r="I186" s="38"/>
      <c r="J186" s="39"/>
      <c r="K186" s="38"/>
    </row>
    <row r="187" spans="1:11" s="40" customFormat="1" ht="92.25" customHeight="1">
      <c r="A187" s="42">
        <v>1</v>
      </c>
      <c r="B187" s="94" t="s">
        <v>316</v>
      </c>
      <c r="C187" s="53" t="s">
        <v>352</v>
      </c>
      <c r="D187" s="53" t="s">
        <v>23</v>
      </c>
      <c r="E187" s="53" t="s">
        <v>351</v>
      </c>
      <c r="F187" s="76" t="s">
        <v>349</v>
      </c>
      <c r="G187" s="76" t="s">
        <v>384</v>
      </c>
      <c r="H187" s="62"/>
      <c r="I187" s="38"/>
      <c r="J187" s="39"/>
      <c r="K187" s="38"/>
    </row>
    <row r="188" spans="1:11" s="40" customFormat="1" ht="166.5" customHeight="1">
      <c r="A188" s="42">
        <v>2</v>
      </c>
      <c r="B188" s="94" t="s">
        <v>317</v>
      </c>
      <c r="C188" s="53" t="s">
        <v>354</v>
      </c>
      <c r="D188" s="53" t="s">
        <v>23</v>
      </c>
      <c r="E188" s="53" t="s">
        <v>353</v>
      </c>
      <c r="F188" s="116" t="s">
        <v>350</v>
      </c>
      <c r="G188" s="116" t="s">
        <v>390</v>
      </c>
      <c r="H188" s="62"/>
      <c r="I188" s="38"/>
      <c r="J188" s="39"/>
      <c r="K188" s="38"/>
    </row>
    <row r="189" spans="1:11" s="40" customFormat="1" ht="110.25">
      <c r="A189" s="42">
        <v>3</v>
      </c>
      <c r="B189" s="94" t="s">
        <v>319</v>
      </c>
      <c r="C189" s="53" t="s">
        <v>355</v>
      </c>
      <c r="D189" s="53" t="s">
        <v>23</v>
      </c>
      <c r="E189" s="53" t="s">
        <v>353</v>
      </c>
      <c r="F189" s="53" t="s">
        <v>321</v>
      </c>
      <c r="G189" s="53" t="s">
        <v>391</v>
      </c>
      <c r="H189" s="62"/>
      <c r="I189" s="38"/>
      <c r="J189" s="39"/>
      <c r="K189" s="38"/>
    </row>
    <row r="190" spans="1:11" s="40" customFormat="1" ht="78.75">
      <c r="A190" s="42">
        <v>4</v>
      </c>
      <c r="B190" s="94" t="s">
        <v>319</v>
      </c>
      <c r="C190" s="53" t="s">
        <v>356</v>
      </c>
      <c r="D190" s="53" t="s">
        <v>23</v>
      </c>
      <c r="E190" s="53" t="s">
        <v>353</v>
      </c>
      <c r="F190" s="53" t="s">
        <v>322</v>
      </c>
      <c r="G190" s="53" t="s">
        <v>385</v>
      </c>
      <c r="H190" s="62"/>
      <c r="I190" s="38"/>
      <c r="J190" s="39"/>
      <c r="K190" s="38"/>
    </row>
    <row r="191" spans="1:11" s="40" customFormat="1" ht="211.5" customHeight="1">
      <c r="A191" s="42">
        <v>5</v>
      </c>
      <c r="B191" s="94" t="s">
        <v>320</v>
      </c>
      <c r="C191" s="53" t="s">
        <v>357</v>
      </c>
      <c r="D191" s="53" t="s">
        <v>23</v>
      </c>
      <c r="E191" s="53" t="s">
        <v>358</v>
      </c>
      <c r="F191" s="53" t="s">
        <v>323</v>
      </c>
      <c r="G191" s="53" t="s">
        <v>386</v>
      </c>
      <c r="H191" s="62"/>
      <c r="I191" s="38"/>
      <c r="J191" s="39"/>
      <c r="K191" s="38"/>
    </row>
    <row r="192" spans="1:11" s="40" customFormat="1" ht="409.5">
      <c r="A192" s="42">
        <v>6</v>
      </c>
      <c r="B192" s="122" t="s">
        <v>324</v>
      </c>
      <c r="C192" s="53" t="s">
        <v>359</v>
      </c>
      <c r="D192" s="53" t="s">
        <v>36</v>
      </c>
      <c r="E192" s="53" t="s">
        <v>360</v>
      </c>
      <c r="F192" s="53" t="s">
        <v>325</v>
      </c>
      <c r="G192" s="53" t="s">
        <v>387</v>
      </c>
      <c r="H192" s="62"/>
      <c r="I192" s="38"/>
      <c r="J192" s="39"/>
      <c r="K192" s="38"/>
    </row>
    <row r="193" spans="1:11" s="40" customFormat="1" ht="393" customHeight="1">
      <c r="A193" s="42">
        <v>7</v>
      </c>
      <c r="B193" s="53" t="s">
        <v>326</v>
      </c>
      <c r="C193" s="53" t="s">
        <v>361</v>
      </c>
      <c r="D193" s="53" t="s">
        <v>36</v>
      </c>
      <c r="E193" s="53" t="s">
        <v>360</v>
      </c>
      <c r="F193" s="53" t="s">
        <v>327</v>
      </c>
      <c r="G193" s="53" t="s">
        <v>327</v>
      </c>
      <c r="H193" s="62"/>
      <c r="I193" s="38"/>
      <c r="J193" s="39"/>
      <c r="K193" s="38"/>
    </row>
    <row r="194" spans="1:11" s="40" customFormat="1" ht="68.25" customHeight="1">
      <c r="A194" s="42">
        <v>8</v>
      </c>
      <c r="B194" s="94" t="s">
        <v>328</v>
      </c>
      <c r="C194" s="53" t="s">
        <v>363</v>
      </c>
      <c r="D194" s="53" t="s">
        <v>23</v>
      </c>
      <c r="E194" s="53" t="s">
        <v>362</v>
      </c>
      <c r="F194" s="53" t="s">
        <v>329</v>
      </c>
      <c r="G194" s="53" t="s">
        <v>329</v>
      </c>
      <c r="H194" s="62"/>
      <c r="I194" s="38"/>
      <c r="J194" s="39"/>
      <c r="K194" s="38"/>
    </row>
    <row r="195" spans="1:11" s="40" customFormat="1" ht="157.5">
      <c r="A195" s="42">
        <v>9</v>
      </c>
      <c r="B195" s="94" t="s">
        <v>330</v>
      </c>
      <c r="C195" s="53" t="s">
        <v>364</v>
      </c>
      <c r="D195" s="53" t="s">
        <v>23</v>
      </c>
      <c r="E195" s="53" t="s">
        <v>365</v>
      </c>
      <c r="F195" s="53" t="s">
        <v>333</v>
      </c>
      <c r="G195" s="53" t="s">
        <v>388</v>
      </c>
      <c r="H195" s="62"/>
      <c r="I195" s="38"/>
      <c r="J195" s="39"/>
      <c r="K195" s="38"/>
    </row>
    <row r="196" spans="1:11" s="40" customFormat="1" ht="141.75">
      <c r="A196" s="42">
        <v>10</v>
      </c>
      <c r="B196" s="94" t="s">
        <v>331</v>
      </c>
      <c r="C196" s="53" t="s">
        <v>366</v>
      </c>
      <c r="D196" s="53" t="s">
        <v>23</v>
      </c>
      <c r="E196" s="53" t="s">
        <v>367</v>
      </c>
      <c r="F196" s="53" t="s">
        <v>334</v>
      </c>
      <c r="G196" s="53" t="s">
        <v>334</v>
      </c>
      <c r="H196" s="62"/>
      <c r="I196" s="38"/>
      <c r="J196" s="39"/>
      <c r="K196" s="38"/>
    </row>
    <row r="197" spans="1:11" s="40" customFormat="1" ht="41.25" customHeight="1">
      <c r="A197" s="42">
        <v>11</v>
      </c>
      <c r="B197" s="94" t="s">
        <v>332</v>
      </c>
      <c r="C197" s="53" t="s">
        <v>369</v>
      </c>
      <c r="D197" s="53" t="s">
        <v>23</v>
      </c>
      <c r="E197" s="53" t="s">
        <v>368</v>
      </c>
      <c r="F197" s="53" t="s">
        <v>335</v>
      </c>
      <c r="G197" s="53" t="s">
        <v>335</v>
      </c>
      <c r="H197" s="62"/>
      <c r="I197" s="38"/>
      <c r="J197" s="39"/>
      <c r="K197" s="38"/>
    </row>
    <row r="198" spans="1:11" s="40" customFormat="1" ht="63">
      <c r="A198" s="42">
        <v>12</v>
      </c>
      <c r="B198" s="94" t="s">
        <v>337</v>
      </c>
      <c r="C198" s="53" t="s">
        <v>370</v>
      </c>
      <c r="D198" s="53" t="s">
        <v>23</v>
      </c>
      <c r="E198" s="53" t="s">
        <v>362</v>
      </c>
      <c r="F198" s="53" t="s">
        <v>336</v>
      </c>
      <c r="G198" s="53" t="s">
        <v>336</v>
      </c>
      <c r="H198" s="62"/>
      <c r="I198" s="38"/>
      <c r="J198" s="39"/>
      <c r="K198" s="38"/>
    </row>
    <row r="199" spans="1:11" s="40" customFormat="1" ht="78.75">
      <c r="A199" s="42">
        <v>13</v>
      </c>
      <c r="B199" s="94" t="s">
        <v>338</v>
      </c>
      <c r="C199" s="53" t="s">
        <v>372</v>
      </c>
      <c r="D199" s="53" t="s">
        <v>371</v>
      </c>
      <c r="E199" s="53" t="s">
        <v>367</v>
      </c>
      <c r="F199" s="53" t="s">
        <v>339</v>
      </c>
      <c r="G199" s="53" t="s">
        <v>389</v>
      </c>
      <c r="H199" s="62"/>
      <c r="I199" s="38"/>
      <c r="J199" s="39"/>
      <c r="K199" s="38"/>
    </row>
    <row r="200" spans="1:11" s="40" customFormat="1" ht="27" customHeight="1" thickBot="1">
      <c r="A200" s="78"/>
      <c r="B200" s="103" t="s">
        <v>375</v>
      </c>
      <c r="C200" s="105"/>
      <c r="D200" s="105"/>
      <c r="E200" s="105"/>
      <c r="F200" s="105"/>
      <c r="G200" s="105"/>
      <c r="H200" s="62"/>
      <c r="I200" s="38"/>
      <c r="J200" s="39"/>
      <c r="K200" s="38"/>
    </row>
    <row r="201" spans="1:11" s="40" customFormat="1" ht="18.75">
      <c r="A201" s="41"/>
      <c r="B201" s="123" t="s">
        <v>376</v>
      </c>
      <c r="C201" s="102"/>
      <c r="D201" s="102"/>
      <c r="E201" s="102"/>
      <c r="F201" s="102"/>
      <c r="G201" s="102"/>
      <c r="H201" s="62"/>
      <c r="I201" s="38"/>
      <c r="J201" s="39"/>
      <c r="K201" s="38"/>
    </row>
    <row r="202" spans="1:11" s="26" customFormat="1" ht="47.25">
      <c r="A202" s="42"/>
      <c r="B202" s="122" t="s">
        <v>373</v>
      </c>
      <c r="C202" s="53"/>
      <c r="D202" s="53" t="s">
        <v>11</v>
      </c>
      <c r="E202" s="53" t="s">
        <v>31</v>
      </c>
      <c r="F202" s="76" t="s">
        <v>377</v>
      </c>
      <c r="G202" s="76" t="s">
        <v>377</v>
      </c>
      <c r="H202" s="62"/>
      <c r="I202" s="25"/>
      <c r="J202" s="22"/>
      <c r="K202" s="25"/>
    </row>
    <row r="203" spans="1:11" s="40" customFormat="1" ht="19.5" thickBot="1">
      <c r="A203" s="78"/>
      <c r="B203" s="107" t="s">
        <v>374</v>
      </c>
      <c r="C203" s="105"/>
      <c r="D203" s="105"/>
      <c r="E203" s="105"/>
      <c r="F203" s="105"/>
      <c r="G203" s="105"/>
      <c r="H203" s="62"/>
      <c r="I203" s="38"/>
      <c r="J203" s="39"/>
      <c r="K203" s="38"/>
    </row>
    <row r="204" spans="1:11" s="40" customFormat="1" ht="18.75">
      <c r="A204" s="41"/>
      <c r="B204" s="44"/>
      <c r="C204" s="102"/>
      <c r="D204" s="102"/>
      <c r="E204" s="102"/>
      <c r="F204" s="102"/>
      <c r="G204" s="102"/>
      <c r="H204" s="62"/>
      <c r="I204" s="38"/>
      <c r="J204" s="39"/>
      <c r="K204" s="38"/>
    </row>
    <row r="205" spans="1:11" s="40" customFormat="1" ht="47.25">
      <c r="A205" s="42"/>
      <c r="B205" s="94" t="s">
        <v>340</v>
      </c>
      <c r="C205" s="53"/>
      <c r="D205" s="53" t="s">
        <v>23</v>
      </c>
      <c r="E205" s="53" t="s">
        <v>379</v>
      </c>
      <c r="F205" s="116" t="s">
        <v>380</v>
      </c>
      <c r="G205" s="53" t="s">
        <v>343</v>
      </c>
      <c r="H205" s="62"/>
      <c r="I205" s="38"/>
      <c r="J205" s="39"/>
      <c r="K205" s="38"/>
    </row>
    <row r="206" spans="1:11" s="40" customFormat="1" ht="31.5">
      <c r="A206" s="42"/>
      <c r="B206" s="94" t="s">
        <v>341</v>
      </c>
      <c r="C206" s="53"/>
      <c r="D206" s="53" t="s">
        <v>23</v>
      </c>
      <c r="E206" s="53" t="s">
        <v>379</v>
      </c>
      <c r="F206" s="116" t="s">
        <v>381</v>
      </c>
      <c r="G206" s="53" t="s">
        <v>344</v>
      </c>
      <c r="H206" s="62"/>
      <c r="I206" s="38"/>
      <c r="J206" s="39"/>
      <c r="K206" s="38"/>
    </row>
    <row r="207" spans="1:11" s="40" customFormat="1" ht="47.25">
      <c r="A207" s="42"/>
      <c r="B207" s="94" t="s">
        <v>340</v>
      </c>
      <c r="C207" s="53"/>
      <c r="D207" s="53" t="s">
        <v>23</v>
      </c>
      <c r="E207" s="53" t="s">
        <v>379</v>
      </c>
      <c r="F207" s="76" t="s">
        <v>382</v>
      </c>
      <c r="G207" s="53" t="s">
        <v>343</v>
      </c>
      <c r="H207" s="62"/>
      <c r="I207" s="38"/>
      <c r="J207" s="39"/>
      <c r="K207" s="38"/>
    </row>
    <row r="208" spans="1:11" s="40" customFormat="1" ht="229.5" customHeight="1" thickBot="1">
      <c r="A208" s="43"/>
      <c r="B208" s="130" t="s">
        <v>342</v>
      </c>
      <c r="C208" s="56"/>
      <c r="D208" s="56" t="s">
        <v>23</v>
      </c>
      <c r="E208" s="56" t="s">
        <v>379</v>
      </c>
      <c r="F208" s="131" t="s">
        <v>378</v>
      </c>
      <c r="G208" s="56" t="s">
        <v>345</v>
      </c>
      <c r="H208" s="62"/>
      <c r="I208" s="38"/>
      <c r="J208" s="39"/>
      <c r="K208" s="38"/>
    </row>
    <row r="209" spans="1:11" s="40" customFormat="1" ht="19.5" thickBot="1">
      <c r="A209" s="127"/>
      <c r="B209" s="128"/>
      <c r="C209" s="129"/>
      <c r="D209" s="129"/>
      <c r="E209" s="129"/>
      <c r="F209" s="129"/>
      <c r="G209" s="129"/>
      <c r="H209" s="62"/>
      <c r="I209" s="38"/>
      <c r="J209" s="39"/>
      <c r="K209" s="38"/>
    </row>
    <row r="210" spans="1:17" ht="50.25" customHeight="1" thickBot="1">
      <c r="A210" s="24"/>
      <c r="B210" s="126" t="s">
        <v>383</v>
      </c>
      <c r="C210" s="14"/>
      <c r="D210" s="14"/>
      <c r="E210" s="14"/>
      <c r="F210" s="9"/>
      <c r="G210" s="18"/>
      <c r="H210" s="64"/>
      <c r="I210" s="19"/>
      <c r="J210" s="19"/>
      <c r="K210" s="20"/>
      <c r="L210" s="21"/>
      <c r="M210" s="21"/>
      <c r="N210" s="21"/>
      <c r="O210" s="21"/>
      <c r="P210" s="21"/>
      <c r="Q210" s="21"/>
    </row>
    <row r="211" spans="1:17" s="3" customFormat="1" ht="12.75">
      <c r="A211" s="1"/>
      <c r="B211" s="27"/>
      <c r="C211" s="27"/>
      <c r="D211" s="27"/>
      <c r="E211" s="27"/>
      <c r="G211" s="10"/>
      <c r="H211" s="60"/>
      <c r="I211" s="1"/>
      <c r="J211" s="1"/>
      <c r="K211" s="1"/>
      <c r="L211" s="1"/>
      <c r="M211" s="1"/>
      <c r="N211" s="1"/>
      <c r="O211" s="1"/>
      <c r="P211" s="1"/>
      <c r="Q211" s="1"/>
    </row>
    <row r="212" spans="1:17" s="3" customFormat="1" ht="12.75">
      <c r="A212" s="1"/>
      <c r="B212" s="30"/>
      <c r="C212" s="30"/>
      <c r="D212" s="30"/>
      <c r="E212" s="30"/>
      <c r="G212" s="10"/>
      <c r="H212" s="60"/>
      <c r="I212" s="1"/>
      <c r="J212" s="1"/>
      <c r="K212" s="1"/>
      <c r="L212" s="1"/>
      <c r="M212" s="1"/>
      <c r="N212" s="1"/>
      <c r="O212" s="1"/>
      <c r="P212" s="1"/>
      <c r="Q212" s="1"/>
    </row>
    <row r="213" spans="1:17" s="3" customFormat="1" ht="12.75">
      <c r="A213" s="141" t="s">
        <v>9</v>
      </c>
      <c r="B213" s="142"/>
      <c r="C213" s="142"/>
      <c r="D213" s="143"/>
      <c r="E213" s="143"/>
      <c r="F213" s="143"/>
      <c r="G213" s="10"/>
      <c r="H213" s="60"/>
      <c r="I213" s="1"/>
      <c r="J213" s="1"/>
      <c r="K213" s="1"/>
      <c r="L213" s="1"/>
      <c r="M213" s="1"/>
      <c r="N213" s="1"/>
      <c r="O213" s="1"/>
      <c r="P213" s="1"/>
      <c r="Q213" s="1"/>
    </row>
    <row r="214" spans="1:17" s="3" customFormat="1" ht="12.75">
      <c r="A214" s="58"/>
      <c r="B214" s="59"/>
      <c r="C214" s="59"/>
      <c r="D214" s="33"/>
      <c r="E214" s="33"/>
      <c r="G214" s="10"/>
      <c r="H214" s="60"/>
      <c r="I214" s="1"/>
      <c r="J214" s="1"/>
      <c r="K214" s="1"/>
      <c r="L214" s="1"/>
      <c r="M214" s="1"/>
      <c r="N214" s="1"/>
      <c r="O214" s="1"/>
      <c r="P214" s="1"/>
      <c r="Q214" s="1"/>
    </row>
    <row r="215" spans="1:6" ht="12.75">
      <c r="A215" s="141" t="s">
        <v>10</v>
      </c>
      <c r="B215" s="142"/>
      <c r="C215" s="142"/>
      <c r="D215" s="143"/>
      <c r="E215" s="143"/>
      <c r="F215" s="143"/>
    </row>
    <row r="216" spans="1:2" ht="12.75">
      <c r="A216" s="3"/>
      <c r="B216" s="11"/>
    </row>
  </sheetData>
  <mergeCells count="3">
    <mergeCell ref="B4:F4"/>
    <mergeCell ref="A213:F213"/>
    <mergeCell ref="A215:F215"/>
  </mergeCells>
  <printOptions horizontalCentered="1"/>
  <pageMargins left="0.31496062992125984" right="0.31496062992125984" top="0.5511811023622047" bottom="0.5511811023622047" header="0.11811023622047245" footer="0.11811023622047245"/>
  <pageSetup fitToHeight="35"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5"/>
  <sheetViews>
    <sheetView tabSelected="1" view="pageBreakPreview" zoomScaleSheetLayoutView="100" workbookViewId="0" topLeftCell="A26">
      <selection activeCell="A38" sqref="A38:XFD44"/>
    </sheetView>
  </sheetViews>
  <sheetFormatPr defaultColWidth="9.140625" defaultRowHeight="12.75"/>
  <cols>
    <col min="1" max="1" width="9.140625" style="1" customWidth="1"/>
    <col min="2" max="2" width="35.57421875" style="12" customWidth="1"/>
    <col min="3" max="3" width="10.00390625" style="8" customWidth="1"/>
    <col min="4" max="4" width="11.421875" style="4" customWidth="1"/>
    <col min="5" max="5" width="9.421875" style="2" bestFit="1" customWidth="1"/>
    <col min="6" max="6" width="11.140625" style="2" customWidth="1"/>
    <col min="7" max="7" width="14.140625" style="5" customWidth="1"/>
    <col min="8" max="8" width="18.00390625" style="2" customWidth="1"/>
    <col min="9" max="9" width="14.28125" style="60" customWidth="1"/>
    <col min="10" max="10" width="12.140625" style="1" customWidth="1"/>
    <col min="11" max="11" width="14.421875" style="1" customWidth="1"/>
    <col min="12" max="12" width="13.57421875" style="1" customWidth="1"/>
    <col min="13" max="16384" width="9.140625" style="1" customWidth="1"/>
  </cols>
  <sheetData>
    <row r="1" ht="12.75">
      <c r="A1" s="3" t="s">
        <v>393</v>
      </c>
    </row>
    <row r="2" ht="12.75">
      <c r="A2" s="3" t="s">
        <v>392</v>
      </c>
    </row>
    <row r="3" spans="1:8" ht="30" customHeight="1" thickBot="1">
      <c r="A3" s="35"/>
      <c r="B3" s="140" t="s">
        <v>394</v>
      </c>
      <c r="C3" s="140"/>
      <c r="D3" s="140"/>
      <c r="E3" s="144"/>
      <c r="F3" s="144"/>
      <c r="G3" s="144"/>
      <c r="H3" s="144"/>
    </row>
    <row r="4" spans="1:9" ht="69" customHeight="1" thickBot="1">
      <c r="A4" s="36" t="s">
        <v>25</v>
      </c>
      <c r="B4" s="13" t="s">
        <v>4</v>
      </c>
      <c r="C4" s="13" t="s">
        <v>5</v>
      </c>
      <c r="D4" s="13" t="s">
        <v>6</v>
      </c>
      <c r="E4" s="6" t="s">
        <v>0</v>
      </c>
      <c r="F4" s="6" t="s">
        <v>1</v>
      </c>
      <c r="G4" s="7" t="s">
        <v>2</v>
      </c>
      <c r="H4" s="23" t="s">
        <v>3</v>
      </c>
      <c r="I4" s="61"/>
    </row>
    <row r="5" spans="1:9" ht="16.5" thickBot="1">
      <c r="A5" s="36">
        <v>1</v>
      </c>
      <c r="B5" s="13">
        <v>2</v>
      </c>
      <c r="C5" s="36">
        <v>3</v>
      </c>
      <c r="D5" s="13">
        <v>4</v>
      </c>
      <c r="E5" s="36">
        <v>5</v>
      </c>
      <c r="F5" s="13">
        <v>6</v>
      </c>
      <c r="G5" s="36">
        <v>7</v>
      </c>
      <c r="H5" s="13">
        <v>8</v>
      </c>
      <c r="I5" s="61"/>
    </row>
    <row r="6" spans="1:12" s="17" customFormat="1" ht="19.5" thickBot="1">
      <c r="A6" s="66"/>
      <c r="B6" s="67"/>
      <c r="C6" s="69"/>
      <c r="D6" s="69"/>
      <c r="E6" s="70"/>
      <c r="F6" s="70"/>
      <c r="G6" s="70"/>
      <c r="H6" s="71"/>
      <c r="I6" s="62"/>
      <c r="J6" s="16"/>
      <c r="K6" s="15"/>
      <c r="L6" s="16"/>
    </row>
    <row r="7" spans="1:12" s="17" customFormat="1" ht="18.75">
      <c r="A7" s="41"/>
      <c r="B7" s="73" t="s">
        <v>44</v>
      </c>
      <c r="C7" s="69"/>
      <c r="D7" s="69"/>
      <c r="E7" s="46"/>
      <c r="F7" s="46"/>
      <c r="G7" s="46"/>
      <c r="H7" s="47"/>
      <c r="I7" s="62"/>
      <c r="J7" s="16"/>
      <c r="K7" s="15"/>
      <c r="L7" s="16"/>
    </row>
    <row r="8" spans="1:12" s="17" customFormat="1" ht="18.75">
      <c r="A8" s="42"/>
      <c r="B8" s="65" t="s">
        <v>43</v>
      </c>
      <c r="C8" s="76" t="s">
        <v>19</v>
      </c>
      <c r="D8" s="76">
        <v>100</v>
      </c>
      <c r="E8" s="49">
        <v>2.5</v>
      </c>
      <c r="F8" s="49">
        <f aca="true" t="shared" si="0" ref="F8:F207">E8*1.2</f>
        <v>3</v>
      </c>
      <c r="G8" s="49">
        <f>D8*E8</f>
        <v>250</v>
      </c>
      <c r="H8" s="50">
        <f aca="true" t="shared" si="1" ref="H8:H207">G8*1.2</f>
        <v>300</v>
      </c>
      <c r="I8" s="49"/>
      <c r="J8" s="16"/>
      <c r="K8" s="15"/>
      <c r="L8" s="16"/>
    </row>
    <row r="9" spans="1:12" s="17" customFormat="1" ht="18.75">
      <c r="A9" s="42"/>
      <c r="B9" s="65" t="s">
        <v>38</v>
      </c>
      <c r="C9" s="76" t="s">
        <v>19</v>
      </c>
      <c r="D9" s="76">
        <v>365</v>
      </c>
      <c r="E9" s="49">
        <v>7.5</v>
      </c>
      <c r="F9" s="49">
        <f t="shared" si="0"/>
        <v>9</v>
      </c>
      <c r="G9" s="49">
        <f>D9*E9</f>
        <v>2737.5</v>
      </c>
      <c r="H9" s="50">
        <f t="shared" si="1"/>
        <v>3285</v>
      </c>
      <c r="I9" s="49"/>
      <c r="J9" s="16"/>
      <c r="K9" s="15"/>
      <c r="L9" s="16"/>
    </row>
    <row r="10" spans="1:12" s="17" customFormat="1" ht="18.75">
      <c r="A10" s="42"/>
      <c r="B10" s="65" t="s">
        <v>38</v>
      </c>
      <c r="C10" s="76" t="s">
        <v>19</v>
      </c>
      <c r="D10" s="76">
        <v>445</v>
      </c>
      <c r="E10" s="49">
        <v>10.7</v>
      </c>
      <c r="F10" s="49">
        <f t="shared" si="0"/>
        <v>12.839999999999998</v>
      </c>
      <c r="G10" s="49">
        <f>D10*E10</f>
        <v>4761.5</v>
      </c>
      <c r="H10" s="50">
        <f t="shared" si="1"/>
        <v>5713.8</v>
      </c>
      <c r="I10" s="49"/>
      <c r="J10" s="16"/>
      <c r="K10" s="15"/>
      <c r="L10" s="16"/>
    </row>
    <row r="11" spans="1:12" s="17" customFormat="1" ht="18.75">
      <c r="A11" s="42"/>
      <c r="B11" s="65" t="s">
        <v>38</v>
      </c>
      <c r="C11" s="76" t="s">
        <v>19</v>
      </c>
      <c r="D11" s="76">
        <v>107</v>
      </c>
      <c r="E11" s="49">
        <v>9.7</v>
      </c>
      <c r="F11" s="49">
        <f t="shared" si="0"/>
        <v>11.639999999999999</v>
      </c>
      <c r="G11" s="49">
        <f>D11*E11</f>
        <v>1037.8999999999999</v>
      </c>
      <c r="H11" s="50">
        <f t="shared" si="1"/>
        <v>1245.4799999999998</v>
      </c>
      <c r="I11" s="49"/>
      <c r="J11" s="16"/>
      <c r="K11" s="15"/>
      <c r="L11" s="16"/>
    </row>
    <row r="12" spans="1:12" s="17" customFormat="1" ht="19.5" thickBot="1">
      <c r="A12" s="78"/>
      <c r="B12" s="79" t="s">
        <v>45</v>
      </c>
      <c r="C12" s="81"/>
      <c r="D12" s="81"/>
      <c r="E12" s="83"/>
      <c r="F12" s="83"/>
      <c r="G12" s="84">
        <f>SUM(G8:G11)</f>
        <v>8786.9</v>
      </c>
      <c r="H12" s="84">
        <f>SUM(H8:H11)</f>
        <v>10544.279999999999</v>
      </c>
      <c r="I12" s="62"/>
      <c r="J12" s="16"/>
      <c r="K12" s="15"/>
      <c r="L12" s="16"/>
    </row>
    <row r="13" spans="1:12" s="17" customFormat="1" ht="18.75">
      <c r="A13" s="41"/>
      <c r="B13" s="72" t="s">
        <v>50</v>
      </c>
      <c r="C13" s="86"/>
      <c r="D13" s="86"/>
      <c r="E13" s="46"/>
      <c r="F13" s="46"/>
      <c r="G13" s="46"/>
      <c r="H13" s="47"/>
      <c r="I13" s="62"/>
      <c r="J13" s="16"/>
      <c r="K13" s="15"/>
      <c r="L13" s="16"/>
    </row>
    <row r="14" spans="1:12" s="17" customFormat="1" ht="18.75">
      <c r="A14" s="42"/>
      <c r="B14" s="65" t="s">
        <v>51</v>
      </c>
      <c r="C14" s="76" t="s">
        <v>54</v>
      </c>
      <c r="D14" s="76">
        <v>282</v>
      </c>
      <c r="E14" s="49">
        <v>7.5</v>
      </c>
      <c r="F14" s="49">
        <f t="shared" si="0"/>
        <v>9</v>
      </c>
      <c r="G14" s="49">
        <f>D14*E14</f>
        <v>2115</v>
      </c>
      <c r="H14" s="50">
        <f>G14*1.2</f>
        <v>2538</v>
      </c>
      <c r="I14" s="62"/>
      <c r="J14" s="16"/>
      <c r="K14" s="15"/>
      <c r="L14" s="16"/>
    </row>
    <row r="15" spans="1:12" s="17" customFormat="1" ht="18.75">
      <c r="A15" s="42"/>
      <c r="B15" s="65" t="s">
        <v>52</v>
      </c>
      <c r="C15" s="76" t="s">
        <v>54</v>
      </c>
      <c r="D15" s="76">
        <v>19</v>
      </c>
      <c r="E15" s="49">
        <v>7.5</v>
      </c>
      <c r="F15" s="49">
        <f t="shared" si="0"/>
        <v>9</v>
      </c>
      <c r="G15" s="49">
        <f>D15*E15</f>
        <v>142.5</v>
      </c>
      <c r="H15" s="50">
        <f aca="true" t="shared" si="2" ref="H15:H17">G15*1.2</f>
        <v>171</v>
      </c>
      <c r="I15" s="62"/>
      <c r="J15" s="16"/>
      <c r="K15" s="15"/>
      <c r="L15" s="16"/>
    </row>
    <row r="16" spans="1:12" s="17" customFormat="1" ht="18.75">
      <c r="A16" s="42"/>
      <c r="B16" s="65" t="s">
        <v>53</v>
      </c>
      <c r="C16" s="76" t="s">
        <v>54</v>
      </c>
      <c r="D16" s="76">
        <v>292</v>
      </c>
      <c r="E16" s="49">
        <v>4</v>
      </c>
      <c r="F16" s="49">
        <f t="shared" si="0"/>
        <v>4.8</v>
      </c>
      <c r="G16" s="49">
        <f>D16*E16</f>
        <v>1168</v>
      </c>
      <c r="H16" s="50">
        <f t="shared" si="2"/>
        <v>1401.6</v>
      </c>
      <c r="I16" s="62"/>
      <c r="J16" s="16"/>
      <c r="K16" s="15"/>
      <c r="L16" s="16"/>
    </row>
    <row r="17" spans="1:12" s="17" customFormat="1" ht="18.75">
      <c r="A17" s="42"/>
      <c r="B17" s="65" t="s">
        <v>52</v>
      </c>
      <c r="C17" s="76" t="s">
        <v>54</v>
      </c>
      <c r="D17" s="76">
        <v>60</v>
      </c>
      <c r="E17" s="49">
        <v>4</v>
      </c>
      <c r="F17" s="49">
        <f t="shared" si="0"/>
        <v>4.8</v>
      </c>
      <c r="G17" s="49">
        <f>D17*E17</f>
        <v>240</v>
      </c>
      <c r="H17" s="50">
        <f t="shared" si="2"/>
        <v>288</v>
      </c>
      <c r="I17" s="62"/>
      <c r="J17" s="16"/>
      <c r="K17" s="15"/>
      <c r="L17" s="16"/>
    </row>
    <row r="18" spans="1:12" s="17" customFormat="1" ht="19.5" thickBot="1">
      <c r="A18" s="78"/>
      <c r="B18" s="79" t="s">
        <v>59</v>
      </c>
      <c r="C18" s="87"/>
      <c r="D18" s="87"/>
      <c r="E18" s="83"/>
      <c r="F18" s="83"/>
      <c r="G18" s="84">
        <f>SUM(G14:G17)</f>
        <v>3665.5</v>
      </c>
      <c r="H18" s="84">
        <f>SUM(H14:H17)</f>
        <v>4398.6</v>
      </c>
      <c r="I18" s="62"/>
      <c r="J18" s="16"/>
      <c r="K18" s="15"/>
      <c r="L18" s="16"/>
    </row>
    <row r="19" spans="1:12" s="17" customFormat="1" ht="31.5" customHeight="1">
      <c r="A19" s="41"/>
      <c r="B19" s="91" t="s">
        <v>60</v>
      </c>
      <c r="C19" s="86"/>
      <c r="D19" s="86"/>
      <c r="E19" s="46"/>
      <c r="F19" s="46"/>
      <c r="G19" s="46"/>
      <c r="H19" s="47"/>
      <c r="I19" s="62"/>
      <c r="J19" s="16"/>
      <c r="K19" s="15"/>
      <c r="L19" s="16"/>
    </row>
    <row r="20" spans="1:12" s="17" customFormat="1" ht="18.75">
      <c r="A20" s="42"/>
      <c r="B20" s="65" t="s">
        <v>61</v>
      </c>
      <c r="C20" s="76" t="s">
        <v>19</v>
      </c>
      <c r="D20" s="76">
        <v>547</v>
      </c>
      <c r="E20" s="49">
        <v>22.5</v>
      </c>
      <c r="F20" s="49">
        <f t="shared" si="0"/>
        <v>27</v>
      </c>
      <c r="G20" s="49">
        <f>D20*E20</f>
        <v>12307.5</v>
      </c>
      <c r="H20" s="50">
        <f>G20*1.2</f>
        <v>14769</v>
      </c>
      <c r="I20" s="62"/>
      <c r="J20" s="16"/>
      <c r="K20" s="15"/>
      <c r="L20" s="16"/>
    </row>
    <row r="21" spans="1:12" s="17" customFormat="1" ht="18.75">
      <c r="A21" s="42"/>
      <c r="B21" s="65" t="s">
        <v>61</v>
      </c>
      <c r="C21" s="76" t="s">
        <v>19</v>
      </c>
      <c r="D21" s="76">
        <v>21</v>
      </c>
      <c r="E21" s="49">
        <v>35</v>
      </c>
      <c r="F21" s="49">
        <f t="shared" si="0"/>
        <v>42</v>
      </c>
      <c r="G21" s="49">
        <f>D21*E21</f>
        <v>735</v>
      </c>
      <c r="H21" s="50">
        <f t="shared" si="1"/>
        <v>882</v>
      </c>
      <c r="I21" s="62"/>
      <c r="J21" s="16"/>
      <c r="K21" s="15"/>
      <c r="L21" s="16"/>
    </row>
    <row r="22" spans="1:12" s="17" customFormat="1" ht="18.75">
      <c r="A22" s="42"/>
      <c r="B22" s="65" t="s">
        <v>61</v>
      </c>
      <c r="C22" s="77" t="s">
        <v>37</v>
      </c>
      <c r="D22" s="76">
        <v>10</v>
      </c>
      <c r="E22" s="49">
        <v>35</v>
      </c>
      <c r="F22" s="49">
        <f t="shared" si="0"/>
        <v>42</v>
      </c>
      <c r="G22" s="49">
        <f>D22*E22</f>
        <v>350</v>
      </c>
      <c r="H22" s="50">
        <f t="shared" si="1"/>
        <v>420</v>
      </c>
      <c r="I22" s="62"/>
      <c r="J22" s="16"/>
      <c r="K22" s="15"/>
      <c r="L22" s="16"/>
    </row>
    <row r="23" spans="1:12" s="17" customFormat="1" ht="18.75">
      <c r="A23" s="42"/>
      <c r="B23" s="65" t="s">
        <v>61</v>
      </c>
      <c r="C23" s="77" t="s">
        <v>37</v>
      </c>
      <c r="D23" s="76">
        <v>217</v>
      </c>
      <c r="E23" s="49">
        <v>22.5</v>
      </c>
      <c r="F23" s="49">
        <f t="shared" si="0"/>
        <v>27</v>
      </c>
      <c r="G23" s="49">
        <f>D23*E23</f>
        <v>4882.5</v>
      </c>
      <c r="H23" s="50">
        <f t="shared" si="1"/>
        <v>5859</v>
      </c>
      <c r="I23" s="63"/>
      <c r="J23" s="16"/>
      <c r="K23" s="15"/>
      <c r="L23" s="16"/>
    </row>
    <row r="24" spans="1:12" s="17" customFormat="1" ht="19.5" thickBot="1">
      <c r="A24" s="78"/>
      <c r="B24" s="92" t="s">
        <v>66</v>
      </c>
      <c r="C24" s="87"/>
      <c r="D24" s="87"/>
      <c r="E24" s="83"/>
      <c r="F24" s="83"/>
      <c r="G24" s="84">
        <f>SUM(G20:G23)</f>
        <v>18275</v>
      </c>
      <c r="H24" s="84">
        <f>SUM(H20:H23)</f>
        <v>21930</v>
      </c>
      <c r="I24" s="63"/>
      <c r="J24" s="16"/>
      <c r="K24" s="74"/>
      <c r="L24" s="74"/>
    </row>
    <row r="25" spans="1:12" s="17" customFormat="1" ht="18.75">
      <c r="A25" s="41"/>
      <c r="B25" s="72" t="s">
        <v>69</v>
      </c>
      <c r="C25" s="86"/>
      <c r="D25" s="86"/>
      <c r="E25" s="46"/>
      <c r="F25" s="46"/>
      <c r="G25" s="46"/>
      <c r="H25" s="47"/>
      <c r="I25" s="63"/>
      <c r="J25" s="16"/>
      <c r="K25" s="15"/>
      <c r="L25" s="16"/>
    </row>
    <row r="26" spans="1:12" s="17" customFormat="1" ht="18.75">
      <c r="A26" s="42"/>
      <c r="B26" s="65" t="s">
        <v>68</v>
      </c>
      <c r="C26" s="77" t="s">
        <v>37</v>
      </c>
      <c r="D26" s="76">
        <v>37</v>
      </c>
      <c r="E26" s="49">
        <v>5</v>
      </c>
      <c r="F26" s="49">
        <f t="shared" si="0"/>
        <v>6</v>
      </c>
      <c r="G26" s="49">
        <f>D26*E26</f>
        <v>185</v>
      </c>
      <c r="H26" s="50">
        <f t="shared" si="1"/>
        <v>222</v>
      </c>
      <c r="I26" s="63"/>
      <c r="J26" s="16"/>
      <c r="K26" s="15"/>
      <c r="L26" s="16"/>
    </row>
    <row r="27" spans="1:12" s="17" customFormat="1" ht="33" customHeight="1">
      <c r="A27" s="42"/>
      <c r="B27" s="65" t="s">
        <v>68</v>
      </c>
      <c r="C27" s="77" t="s">
        <v>37</v>
      </c>
      <c r="D27" s="76">
        <v>40</v>
      </c>
      <c r="E27" s="49">
        <v>56</v>
      </c>
      <c r="F27" s="49">
        <f t="shared" si="0"/>
        <v>67.2</v>
      </c>
      <c r="G27" s="49">
        <f>D27*E27</f>
        <v>2240</v>
      </c>
      <c r="H27" s="50">
        <f t="shared" si="1"/>
        <v>2688</v>
      </c>
      <c r="I27" s="63"/>
      <c r="J27" s="16"/>
      <c r="K27" s="15"/>
      <c r="L27" s="16"/>
    </row>
    <row r="28" spans="1:12" s="17" customFormat="1" ht="19.5" thickBot="1">
      <c r="A28" s="78"/>
      <c r="B28" s="92" t="s">
        <v>72</v>
      </c>
      <c r="C28" s="87"/>
      <c r="D28" s="87"/>
      <c r="E28" s="83"/>
      <c r="F28" s="83"/>
      <c r="G28" s="84">
        <f>SUM(G26:G27)</f>
        <v>2425</v>
      </c>
      <c r="H28" s="84">
        <f>SUM(H26:H27)</f>
        <v>2910</v>
      </c>
      <c r="I28" s="63"/>
      <c r="J28" s="16"/>
      <c r="K28" s="15"/>
      <c r="L28" s="16"/>
    </row>
    <row r="29" spans="1:12" s="17" customFormat="1" ht="37.5">
      <c r="A29" s="41"/>
      <c r="B29" s="89" t="s">
        <v>73</v>
      </c>
      <c r="C29" s="86"/>
      <c r="D29" s="86"/>
      <c r="E29" s="46"/>
      <c r="F29" s="46"/>
      <c r="G29" s="46"/>
      <c r="H29" s="47"/>
      <c r="I29" s="63"/>
      <c r="J29" s="16"/>
      <c r="K29" s="15"/>
      <c r="L29" s="16"/>
    </row>
    <row r="30" spans="1:12" s="17" customFormat="1" ht="18.75">
      <c r="A30" s="42"/>
      <c r="B30" s="94" t="s">
        <v>74</v>
      </c>
      <c r="C30" s="77" t="s">
        <v>19</v>
      </c>
      <c r="D30" s="76">
        <v>14</v>
      </c>
      <c r="E30" s="49">
        <v>75</v>
      </c>
      <c r="F30" s="49">
        <f t="shared" si="0"/>
        <v>90</v>
      </c>
      <c r="G30" s="49">
        <f aca="true" t="shared" si="3" ref="G30:G36">D30*E30</f>
        <v>1050</v>
      </c>
      <c r="H30" s="50">
        <f t="shared" si="1"/>
        <v>1260</v>
      </c>
      <c r="I30" s="49"/>
      <c r="J30" s="16"/>
      <c r="K30" s="15"/>
      <c r="L30" s="16"/>
    </row>
    <row r="31" spans="1:12" s="17" customFormat="1" ht="18.75">
      <c r="A31" s="42"/>
      <c r="B31" s="94" t="s">
        <v>75</v>
      </c>
      <c r="C31" s="77" t="s">
        <v>19</v>
      </c>
      <c r="D31" s="76">
        <v>15</v>
      </c>
      <c r="E31" s="49">
        <v>75</v>
      </c>
      <c r="F31" s="49">
        <f t="shared" si="0"/>
        <v>90</v>
      </c>
      <c r="G31" s="49">
        <f t="shared" si="3"/>
        <v>1125</v>
      </c>
      <c r="H31" s="50">
        <f t="shared" si="1"/>
        <v>1350</v>
      </c>
      <c r="I31" s="49"/>
      <c r="J31" s="16"/>
      <c r="K31" s="15"/>
      <c r="L31" s="16"/>
    </row>
    <row r="32" spans="1:12" s="17" customFormat="1" ht="18.75">
      <c r="A32" s="42"/>
      <c r="B32" s="94" t="s">
        <v>74</v>
      </c>
      <c r="C32" s="77" t="s">
        <v>19</v>
      </c>
      <c r="D32" s="76">
        <v>15</v>
      </c>
      <c r="E32" s="49">
        <v>70</v>
      </c>
      <c r="F32" s="49">
        <f>E32*1.2</f>
        <v>84</v>
      </c>
      <c r="G32" s="49">
        <f t="shared" si="3"/>
        <v>1050</v>
      </c>
      <c r="H32" s="50">
        <f t="shared" si="1"/>
        <v>1260</v>
      </c>
      <c r="I32" s="49"/>
      <c r="J32" s="16"/>
      <c r="K32" s="15"/>
      <c r="L32" s="16"/>
    </row>
    <row r="33" spans="1:12" s="17" customFormat="1" ht="18.75">
      <c r="A33" s="42"/>
      <c r="B33" s="94" t="s">
        <v>74</v>
      </c>
      <c r="C33" s="77" t="s">
        <v>19</v>
      </c>
      <c r="D33" s="76">
        <v>5</v>
      </c>
      <c r="E33" s="49">
        <v>75</v>
      </c>
      <c r="F33" s="49">
        <f t="shared" si="0"/>
        <v>90</v>
      </c>
      <c r="G33" s="49">
        <f t="shared" si="3"/>
        <v>375</v>
      </c>
      <c r="H33" s="50">
        <f t="shared" si="1"/>
        <v>450</v>
      </c>
      <c r="I33" s="49"/>
      <c r="J33" s="16"/>
      <c r="K33" s="15"/>
      <c r="L33" s="16"/>
    </row>
    <row r="34" spans="1:12" s="17" customFormat="1" ht="18.75">
      <c r="A34" s="42"/>
      <c r="B34" s="94" t="s">
        <v>79</v>
      </c>
      <c r="C34" s="77" t="s">
        <v>19</v>
      </c>
      <c r="D34" s="76">
        <v>4</v>
      </c>
      <c r="E34" s="49">
        <v>24</v>
      </c>
      <c r="F34" s="49">
        <f t="shared" si="0"/>
        <v>28.799999999999997</v>
      </c>
      <c r="G34" s="49">
        <f t="shared" si="3"/>
        <v>96</v>
      </c>
      <c r="H34" s="50">
        <f t="shared" si="1"/>
        <v>115.19999999999999</v>
      </c>
      <c r="I34" s="62"/>
      <c r="J34" s="16"/>
      <c r="K34" s="15"/>
      <c r="L34" s="16"/>
    </row>
    <row r="35" spans="1:12" s="17" customFormat="1" ht="18.75">
      <c r="A35" s="42"/>
      <c r="B35" s="94" t="s">
        <v>80</v>
      </c>
      <c r="C35" s="77" t="s">
        <v>19</v>
      </c>
      <c r="D35" s="76">
        <v>3</v>
      </c>
      <c r="E35" s="49">
        <v>56</v>
      </c>
      <c r="F35" s="49">
        <f t="shared" si="0"/>
        <v>67.2</v>
      </c>
      <c r="G35" s="49">
        <f t="shared" si="3"/>
        <v>168</v>
      </c>
      <c r="H35" s="50">
        <f t="shared" si="1"/>
        <v>201.6</v>
      </c>
      <c r="I35" s="62"/>
      <c r="J35" s="16"/>
      <c r="K35" s="15"/>
      <c r="L35" s="16"/>
    </row>
    <row r="36" spans="1:12" s="17" customFormat="1" ht="18.75">
      <c r="A36" s="42"/>
      <c r="B36" s="94" t="s">
        <v>81</v>
      </c>
      <c r="C36" s="77" t="s">
        <v>19</v>
      </c>
      <c r="D36" s="76">
        <v>10</v>
      </c>
      <c r="E36" s="49">
        <v>12.5</v>
      </c>
      <c r="F36" s="49">
        <f t="shared" si="0"/>
        <v>15</v>
      </c>
      <c r="G36" s="49">
        <f t="shared" si="3"/>
        <v>125</v>
      </c>
      <c r="H36" s="50">
        <f t="shared" si="1"/>
        <v>150</v>
      </c>
      <c r="I36" s="62"/>
      <c r="J36" s="16"/>
      <c r="K36" s="15"/>
      <c r="L36" s="16"/>
    </row>
    <row r="37" spans="1:12" s="96" customFormat="1" ht="26.25" customHeight="1" thickBot="1">
      <c r="A37" s="97"/>
      <c r="B37" s="79" t="s">
        <v>83</v>
      </c>
      <c r="C37" s="99"/>
      <c r="D37" s="99"/>
      <c r="E37" s="100"/>
      <c r="F37" s="100"/>
      <c r="G37" s="84">
        <f>SUM(G30:G36)</f>
        <v>3989</v>
      </c>
      <c r="H37" s="84">
        <f>SUM(H30:H36)</f>
        <v>4786.8</v>
      </c>
      <c r="I37" s="95"/>
      <c r="J37" s="16"/>
      <c r="K37" s="74"/>
      <c r="L37" s="74"/>
    </row>
    <row r="38" spans="1:12" s="190" customFormat="1" ht="18.75">
      <c r="A38" s="145"/>
      <c r="B38" s="183" t="s">
        <v>89</v>
      </c>
      <c r="C38" s="147"/>
      <c r="D38" s="147"/>
      <c r="E38" s="148"/>
      <c r="F38" s="148"/>
      <c r="G38" s="148"/>
      <c r="H38" s="149"/>
      <c r="I38" s="150"/>
      <c r="J38" s="188"/>
      <c r="K38" s="189"/>
      <c r="L38" s="188"/>
    </row>
    <row r="39" spans="1:12" s="190" customFormat="1" ht="18.75">
      <c r="A39" s="155"/>
      <c r="B39" s="156" t="s">
        <v>84</v>
      </c>
      <c r="C39" s="170" t="s">
        <v>19</v>
      </c>
      <c r="D39" s="171">
        <v>70</v>
      </c>
      <c r="E39" s="93">
        <v>16</v>
      </c>
      <c r="F39" s="93">
        <f t="shared" si="0"/>
        <v>19.2</v>
      </c>
      <c r="G39" s="93">
        <f>D39*E39</f>
        <v>1120</v>
      </c>
      <c r="H39" s="158">
        <f t="shared" si="1"/>
        <v>1344</v>
      </c>
      <c r="I39" s="93"/>
      <c r="J39" s="188"/>
      <c r="K39" s="189"/>
      <c r="L39" s="188"/>
    </row>
    <row r="40" spans="1:12" s="153" customFormat="1" ht="18.75">
      <c r="A40" s="155"/>
      <c r="B40" s="156" t="s">
        <v>85</v>
      </c>
      <c r="C40" s="170" t="s">
        <v>19</v>
      </c>
      <c r="D40" s="171">
        <v>15</v>
      </c>
      <c r="E40" s="93">
        <v>27</v>
      </c>
      <c r="F40" s="93">
        <f t="shared" si="0"/>
        <v>32.4</v>
      </c>
      <c r="G40" s="93">
        <f>D40*E40</f>
        <v>405</v>
      </c>
      <c r="H40" s="158">
        <f t="shared" si="1"/>
        <v>486</v>
      </c>
      <c r="I40" s="93"/>
      <c r="J40" s="151"/>
      <c r="K40" s="152"/>
      <c r="L40" s="151"/>
    </row>
    <row r="41" spans="1:12" s="153" customFormat="1" ht="18.75">
      <c r="A41" s="155"/>
      <c r="B41" s="156" t="s">
        <v>86</v>
      </c>
      <c r="C41" s="170" t="s">
        <v>19</v>
      </c>
      <c r="D41" s="171">
        <v>20</v>
      </c>
      <c r="E41" s="93">
        <v>16</v>
      </c>
      <c r="F41" s="93">
        <f t="shared" si="0"/>
        <v>19.2</v>
      </c>
      <c r="G41" s="93">
        <f>D41*E41</f>
        <v>320</v>
      </c>
      <c r="H41" s="158">
        <f t="shared" si="1"/>
        <v>384</v>
      </c>
      <c r="I41" s="93"/>
      <c r="J41" s="151"/>
      <c r="K41" s="152"/>
      <c r="L41" s="151"/>
    </row>
    <row r="42" spans="1:12" s="153" customFormat="1" ht="18.75">
      <c r="A42" s="155"/>
      <c r="B42" s="156" t="s">
        <v>87</v>
      </c>
      <c r="C42" s="170" t="s">
        <v>19</v>
      </c>
      <c r="D42" s="171">
        <v>10</v>
      </c>
      <c r="E42" s="93">
        <v>27</v>
      </c>
      <c r="F42" s="93">
        <f t="shared" si="0"/>
        <v>32.4</v>
      </c>
      <c r="G42" s="93">
        <f>D42*E42</f>
        <v>270</v>
      </c>
      <c r="H42" s="158">
        <f t="shared" si="1"/>
        <v>324</v>
      </c>
      <c r="I42" s="93"/>
      <c r="J42" s="151"/>
      <c r="K42" s="152"/>
      <c r="L42" s="151"/>
    </row>
    <row r="43" spans="1:12" s="153" customFormat="1" ht="18.75">
      <c r="A43" s="155"/>
      <c r="B43" s="156" t="s">
        <v>88</v>
      </c>
      <c r="C43" s="170" t="s">
        <v>19</v>
      </c>
      <c r="D43" s="171">
        <v>10</v>
      </c>
      <c r="E43" s="93">
        <v>19.3</v>
      </c>
      <c r="F43" s="93">
        <f t="shared" si="0"/>
        <v>23.16</v>
      </c>
      <c r="G43" s="93">
        <f>D43*E43</f>
        <v>193</v>
      </c>
      <c r="H43" s="158">
        <f t="shared" si="1"/>
        <v>231.6</v>
      </c>
      <c r="I43" s="93"/>
      <c r="J43" s="151"/>
      <c r="K43" s="152"/>
      <c r="L43" s="151"/>
    </row>
    <row r="44" spans="1:12" s="153" customFormat="1" ht="19.5" thickBot="1">
      <c r="A44" s="175"/>
      <c r="B44" s="191" t="s">
        <v>90</v>
      </c>
      <c r="C44" s="176"/>
      <c r="D44" s="176"/>
      <c r="E44" s="177"/>
      <c r="F44" s="177"/>
      <c r="G44" s="178">
        <f>SUM(G39:G43)</f>
        <v>2308</v>
      </c>
      <c r="H44" s="178">
        <f>SUM(H39:H43)</f>
        <v>2769.6</v>
      </c>
      <c r="I44" s="192"/>
      <c r="J44" s="151"/>
      <c r="K44" s="187"/>
      <c r="L44" s="187"/>
    </row>
    <row r="45" spans="1:12" s="153" customFormat="1" ht="18.75">
      <c r="A45" s="145"/>
      <c r="B45" s="183" t="s">
        <v>113</v>
      </c>
      <c r="C45" s="147"/>
      <c r="D45" s="147"/>
      <c r="E45" s="148"/>
      <c r="F45" s="148"/>
      <c r="G45" s="148"/>
      <c r="H45" s="149"/>
      <c r="I45" s="150"/>
      <c r="J45" s="151"/>
      <c r="K45" s="152"/>
      <c r="L45" s="151"/>
    </row>
    <row r="46" spans="1:12" s="153" customFormat="1" ht="18.75">
      <c r="A46" s="155"/>
      <c r="B46" s="156" t="s">
        <v>39</v>
      </c>
      <c r="C46" s="170" t="s">
        <v>19</v>
      </c>
      <c r="D46" s="171">
        <v>4</v>
      </c>
      <c r="E46" s="93">
        <v>60</v>
      </c>
      <c r="F46" s="93">
        <f t="shared" si="0"/>
        <v>72</v>
      </c>
      <c r="G46" s="93">
        <f aca="true" t="shared" si="4" ref="G46:G55">D46*E46</f>
        <v>240</v>
      </c>
      <c r="H46" s="158">
        <f t="shared" si="1"/>
        <v>288</v>
      </c>
      <c r="I46" s="150"/>
      <c r="J46" s="151"/>
      <c r="K46" s="152"/>
      <c r="L46" s="151"/>
    </row>
    <row r="47" spans="1:12" s="153" customFormat="1" ht="33.75" customHeight="1">
      <c r="A47" s="155"/>
      <c r="B47" s="156" t="s">
        <v>39</v>
      </c>
      <c r="C47" s="170" t="s">
        <v>19</v>
      </c>
      <c r="D47" s="171">
        <v>53</v>
      </c>
      <c r="E47" s="93">
        <v>41</v>
      </c>
      <c r="F47" s="93">
        <f t="shared" si="0"/>
        <v>49.199999999999996</v>
      </c>
      <c r="G47" s="93">
        <f t="shared" si="4"/>
        <v>2173</v>
      </c>
      <c r="H47" s="158">
        <f t="shared" si="1"/>
        <v>2607.6</v>
      </c>
      <c r="I47" s="150"/>
      <c r="J47" s="151"/>
      <c r="K47" s="152"/>
      <c r="L47" s="151"/>
    </row>
    <row r="48" spans="1:12" s="153" customFormat="1" ht="18.75">
      <c r="A48" s="155"/>
      <c r="B48" s="156" t="s">
        <v>98</v>
      </c>
      <c r="C48" s="170" t="s">
        <v>19</v>
      </c>
      <c r="D48" s="171">
        <v>6</v>
      </c>
      <c r="E48" s="93">
        <v>17</v>
      </c>
      <c r="F48" s="93">
        <f t="shared" si="0"/>
        <v>20.4</v>
      </c>
      <c r="G48" s="93">
        <f t="shared" si="4"/>
        <v>102</v>
      </c>
      <c r="H48" s="158">
        <f t="shared" si="1"/>
        <v>122.39999999999999</v>
      </c>
      <c r="I48" s="150"/>
      <c r="J48" s="151"/>
      <c r="K48" s="152"/>
      <c r="L48" s="151"/>
    </row>
    <row r="49" spans="1:12" s="153" customFormat="1" ht="18.75">
      <c r="A49" s="155"/>
      <c r="B49" s="156" t="s">
        <v>99</v>
      </c>
      <c r="C49" s="170" t="s">
        <v>19</v>
      </c>
      <c r="D49" s="171">
        <v>9</v>
      </c>
      <c r="E49" s="93">
        <v>44</v>
      </c>
      <c r="F49" s="93">
        <f t="shared" si="0"/>
        <v>52.8</v>
      </c>
      <c r="G49" s="93">
        <f t="shared" si="4"/>
        <v>396</v>
      </c>
      <c r="H49" s="158">
        <f t="shared" si="1"/>
        <v>475.2</v>
      </c>
      <c r="I49" s="150"/>
      <c r="J49" s="151"/>
      <c r="K49" s="152"/>
      <c r="L49" s="151"/>
    </row>
    <row r="50" spans="1:12" s="153" customFormat="1" ht="18.75">
      <c r="A50" s="155"/>
      <c r="B50" s="156" t="s">
        <v>100</v>
      </c>
      <c r="C50" s="170" t="s">
        <v>19</v>
      </c>
      <c r="D50" s="171">
        <v>56</v>
      </c>
      <c r="E50" s="93">
        <v>41</v>
      </c>
      <c r="F50" s="93">
        <f t="shared" si="0"/>
        <v>49.199999999999996</v>
      </c>
      <c r="G50" s="93">
        <f t="shared" si="4"/>
        <v>2296</v>
      </c>
      <c r="H50" s="158">
        <f t="shared" si="1"/>
        <v>2755.2</v>
      </c>
      <c r="I50" s="150"/>
      <c r="J50" s="151"/>
      <c r="K50" s="152"/>
      <c r="L50" s="151"/>
    </row>
    <row r="51" spans="1:12" s="153" customFormat="1" ht="18.75">
      <c r="A51" s="155"/>
      <c r="B51" s="156" t="s">
        <v>101</v>
      </c>
      <c r="C51" s="170" t="s">
        <v>19</v>
      </c>
      <c r="D51" s="171">
        <v>3</v>
      </c>
      <c r="E51" s="93">
        <v>46</v>
      </c>
      <c r="F51" s="93">
        <f t="shared" si="0"/>
        <v>55.199999999999996</v>
      </c>
      <c r="G51" s="93">
        <f t="shared" si="4"/>
        <v>138</v>
      </c>
      <c r="H51" s="158">
        <f t="shared" si="1"/>
        <v>165.6</v>
      </c>
      <c r="I51" s="150"/>
      <c r="J51" s="151"/>
      <c r="K51" s="152"/>
      <c r="L51" s="151"/>
    </row>
    <row r="52" spans="1:12" s="153" customFormat="1" ht="18.75">
      <c r="A52" s="155"/>
      <c r="B52" s="156" t="s">
        <v>102</v>
      </c>
      <c r="C52" s="170" t="s">
        <v>19</v>
      </c>
      <c r="D52" s="171">
        <v>2</v>
      </c>
      <c r="E52" s="93">
        <v>45</v>
      </c>
      <c r="F52" s="93">
        <f t="shared" si="0"/>
        <v>54</v>
      </c>
      <c r="G52" s="93">
        <f t="shared" si="4"/>
        <v>90</v>
      </c>
      <c r="H52" s="158">
        <f t="shared" si="1"/>
        <v>108</v>
      </c>
      <c r="I52" s="150"/>
      <c r="J52" s="151"/>
      <c r="K52" s="152"/>
      <c r="L52" s="151"/>
    </row>
    <row r="53" spans="1:12" s="153" customFormat="1" ht="18.75">
      <c r="A53" s="155"/>
      <c r="B53" s="156" t="s">
        <v>103</v>
      </c>
      <c r="C53" s="170" t="s">
        <v>19</v>
      </c>
      <c r="D53" s="171">
        <v>2</v>
      </c>
      <c r="E53" s="93">
        <v>210</v>
      </c>
      <c r="F53" s="93">
        <f t="shared" si="0"/>
        <v>252</v>
      </c>
      <c r="G53" s="93">
        <f t="shared" si="4"/>
        <v>420</v>
      </c>
      <c r="H53" s="158">
        <f t="shared" si="1"/>
        <v>504</v>
      </c>
      <c r="I53" s="150"/>
      <c r="J53" s="151"/>
      <c r="K53" s="152"/>
      <c r="L53" s="151"/>
    </row>
    <row r="54" spans="1:12" s="153" customFormat="1" ht="18.75">
      <c r="A54" s="155"/>
      <c r="B54" s="156" t="s">
        <v>104</v>
      </c>
      <c r="C54" s="170" t="s">
        <v>19</v>
      </c>
      <c r="D54" s="171">
        <v>4</v>
      </c>
      <c r="E54" s="93">
        <v>106</v>
      </c>
      <c r="F54" s="93">
        <f t="shared" si="0"/>
        <v>127.19999999999999</v>
      </c>
      <c r="G54" s="93">
        <f t="shared" si="4"/>
        <v>424</v>
      </c>
      <c r="H54" s="158">
        <f t="shared" si="1"/>
        <v>508.79999999999995</v>
      </c>
      <c r="I54" s="150"/>
      <c r="J54" s="151"/>
      <c r="K54" s="152"/>
      <c r="L54" s="151"/>
    </row>
    <row r="55" spans="1:12" s="153" customFormat="1" ht="18.75">
      <c r="A55" s="155"/>
      <c r="B55" s="156" t="s">
        <v>104</v>
      </c>
      <c r="C55" s="170" t="s">
        <v>19</v>
      </c>
      <c r="D55" s="171">
        <v>4</v>
      </c>
      <c r="E55" s="93">
        <v>105</v>
      </c>
      <c r="F55" s="93">
        <f t="shared" si="0"/>
        <v>126</v>
      </c>
      <c r="G55" s="93">
        <f t="shared" si="4"/>
        <v>420</v>
      </c>
      <c r="H55" s="158">
        <f t="shared" si="1"/>
        <v>504</v>
      </c>
      <c r="I55" s="150"/>
      <c r="J55" s="151"/>
      <c r="K55" s="152"/>
      <c r="L55" s="151"/>
    </row>
    <row r="56" spans="1:12" s="40" customFormat="1" ht="35.25" customHeight="1" thickBot="1">
      <c r="A56" s="78"/>
      <c r="B56" s="103" t="s">
        <v>114</v>
      </c>
      <c r="C56" s="87"/>
      <c r="D56" s="87"/>
      <c r="E56" s="83"/>
      <c r="F56" s="83"/>
      <c r="G56" s="84">
        <f>SUM(G46:G55)</f>
        <v>6699</v>
      </c>
      <c r="H56" s="88">
        <f>SUM(H46:H55)</f>
        <v>8038.8</v>
      </c>
      <c r="I56" s="62"/>
      <c r="J56" s="38"/>
      <c r="K56" s="74"/>
      <c r="L56" s="74"/>
    </row>
    <row r="57" spans="1:12" s="153" customFormat="1" ht="18.75">
      <c r="A57" s="145"/>
      <c r="B57" s="186" t="s">
        <v>117</v>
      </c>
      <c r="C57" s="147"/>
      <c r="D57" s="147"/>
      <c r="E57" s="148"/>
      <c r="F57" s="148"/>
      <c r="G57" s="148"/>
      <c r="H57" s="149"/>
      <c r="I57" s="150"/>
      <c r="J57" s="151"/>
      <c r="K57" s="152"/>
      <c r="L57" s="151"/>
    </row>
    <row r="58" spans="1:12" s="153" customFormat="1" ht="18.75">
      <c r="A58" s="155"/>
      <c r="B58" s="156" t="s">
        <v>118</v>
      </c>
      <c r="C58" s="170" t="s">
        <v>19</v>
      </c>
      <c r="D58" s="171">
        <v>5</v>
      </c>
      <c r="E58" s="93">
        <v>6.6</v>
      </c>
      <c r="F58" s="93">
        <f t="shared" si="0"/>
        <v>7.919999999999999</v>
      </c>
      <c r="G58" s="93">
        <f aca="true" t="shared" si="5" ref="G58:G79">D58*E58</f>
        <v>33</v>
      </c>
      <c r="H58" s="158">
        <f t="shared" si="1"/>
        <v>39.6</v>
      </c>
      <c r="I58" s="93"/>
      <c r="J58" s="151"/>
      <c r="K58" s="152"/>
      <c r="L58" s="151"/>
    </row>
    <row r="59" spans="1:12" s="153" customFormat="1" ht="18.75">
      <c r="A59" s="155"/>
      <c r="B59" s="156" t="s">
        <v>118</v>
      </c>
      <c r="C59" s="170" t="s">
        <v>19</v>
      </c>
      <c r="D59" s="171">
        <v>10</v>
      </c>
      <c r="E59" s="93">
        <v>6.6</v>
      </c>
      <c r="F59" s="93">
        <f t="shared" si="0"/>
        <v>7.919999999999999</v>
      </c>
      <c r="G59" s="93">
        <f t="shared" si="5"/>
        <v>66</v>
      </c>
      <c r="H59" s="158">
        <f t="shared" si="1"/>
        <v>79.2</v>
      </c>
      <c r="I59" s="93"/>
      <c r="J59" s="151"/>
      <c r="K59" s="152"/>
      <c r="L59" s="151"/>
    </row>
    <row r="60" spans="1:12" s="153" customFormat="1" ht="18.75">
      <c r="A60" s="155"/>
      <c r="B60" s="156" t="s">
        <v>118</v>
      </c>
      <c r="C60" s="170" t="s">
        <v>19</v>
      </c>
      <c r="D60" s="171">
        <v>25</v>
      </c>
      <c r="E60" s="93">
        <v>8.35</v>
      </c>
      <c r="F60" s="93">
        <f t="shared" si="0"/>
        <v>10.02</v>
      </c>
      <c r="G60" s="93">
        <f t="shared" si="5"/>
        <v>208.75</v>
      </c>
      <c r="H60" s="158">
        <f t="shared" si="1"/>
        <v>250.5</v>
      </c>
      <c r="I60" s="93"/>
      <c r="J60" s="151"/>
      <c r="K60" s="152"/>
      <c r="L60" s="151"/>
    </row>
    <row r="61" spans="1:12" s="153" customFormat="1" ht="18.75">
      <c r="A61" s="155"/>
      <c r="B61" s="156" t="s">
        <v>118</v>
      </c>
      <c r="C61" s="170" t="s">
        <v>19</v>
      </c>
      <c r="D61" s="171">
        <v>10</v>
      </c>
      <c r="E61" s="93">
        <v>24.8</v>
      </c>
      <c r="F61" s="93">
        <f t="shared" si="0"/>
        <v>29.759999999999998</v>
      </c>
      <c r="G61" s="93">
        <f t="shared" si="5"/>
        <v>248</v>
      </c>
      <c r="H61" s="158">
        <f t="shared" si="1"/>
        <v>297.59999999999997</v>
      </c>
      <c r="I61" s="93"/>
      <c r="J61" s="151"/>
      <c r="K61" s="152"/>
      <c r="L61" s="151"/>
    </row>
    <row r="62" spans="1:12" s="153" customFormat="1" ht="18.75">
      <c r="A62" s="155"/>
      <c r="B62" s="156" t="s">
        <v>118</v>
      </c>
      <c r="C62" s="170" t="s">
        <v>19</v>
      </c>
      <c r="D62" s="171">
        <v>5</v>
      </c>
      <c r="E62" s="93">
        <v>28.9</v>
      </c>
      <c r="F62" s="93">
        <f t="shared" si="0"/>
        <v>34.68</v>
      </c>
      <c r="G62" s="93">
        <f t="shared" si="5"/>
        <v>144.5</v>
      </c>
      <c r="H62" s="158">
        <f t="shared" si="1"/>
        <v>173.4</v>
      </c>
      <c r="I62" s="93"/>
      <c r="J62" s="151"/>
      <c r="K62" s="152"/>
      <c r="L62" s="151"/>
    </row>
    <row r="63" spans="1:12" s="153" customFormat="1" ht="18.75">
      <c r="A63" s="155"/>
      <c r="B63" s="156" t="s">
        <v>118</v>
      </c>
      <c r="C63" s="170" t="s">
        <v>19</v>
      </c>
      <c r="D63" s="171">
        <v>15</v>
      </c>
      <c r="E63" s="93">
        <v>14.45</v>
      </c>
      <c r="F63" s="93">
        <f t="shared" si="0"/>
        <v>17.34</v>
      </c>
      <c r="G63" s="93">
        <f t="shared" si="5"/>
        <v>216.75</v>
      </c>
      <c r="H63" s="158">
        <f t="shared" si="1"/>
        <v>260.09999999999997</v>
      </c>
      <c r="I63" s="93"/>
      <c r="J63" s="151"/>
      <c r="K63" s="152"/>
      <c r="L63" s="151"/>
    </row>
    <row r="64" spans="1:12" s="153" customFormat="1" ht="18.75">
      <c r="A64" s="155"/>
      <c r="B64" s="156" t="s">
        <v>118</v>
      </c>
      <c r="C64" s="170" t="s">
        <v>19</v>
      </c>
      <c r="D64" s="171">
        <v>10</v>
      </c>
      <c r="E64" s="93">
        <v>8.35</v>
      </c>
      <c r="F64" s="93">
        <f t="shared" si="0"/>
        <v>10.02</v>
      </c>
      <c r="G64" s="93">
        <f t="shared" si="5"/>
        <v>83.5</v>
      </c>
      <c r="H64" s="158">
        <f t="shared" si="1"/>
        <v>100.2</v>
      </c>
      <c r="I64" s="93"/>
      <c r="J64" s="151"/>
      <c r="K64" s="152"/>
      <c r="L64" s="151"/>
    </row>
    <row r="65" spans="1:12" s="153" customFormat="1" ht="18.75">
      <c r="A65" s="155"/>
      <c r="B65" s="156" t="s">
        <v>118</v>
      </c>
      <c r="C65" s="170" t="s">
        <v>19</v>
      </c>
      <c r="D65" s="171">
        <v>10</v>
      </c>
      <c r="E65" s="93">
        <v>24.8</v>
      </c>
      <c r="F65" s="93">
        <f t="shared" si="0"/>
        <v>29.759999999999998</v>
      </c>
      <c r="G65" s="93">
        <f t="shared" si="5"/>
        <v>248</v>
      </c>
      <c r="H65" s="158">
        <f t="shared" si="1"/>
        <v>297.59999999999997</v>
      </c>
      <c r="I65" s="93"/>
      <c r="J65" s="151"/>
      <c r="K65" s="152"/>
      <c r="L65" s="151"/>
    </row>
    <row r="66" spans="1:12" s="153" customFormat="1" ht="18.75">
      <c r="A66" s="155"/>
      <c r="B66" s="156" t="s">
        <v>119</v>
      </c>
      <c r="C66" s="170" t="s">
        <v>19</v>
      </c>
      <c r="D66" s="171">
        <v>4</v>
      </c>
      <c r="E66" s="93">
        <v>8.35</v>
      </c>
      <c r="F66" s="93">
        <f t="shared" si="0"/>
        <v>10.02</v>
      </c>
      <c r="G66" s="93">
        <f t="shared" si="5"/>
        <v>33.4</v>
      </c>
      <c r="H66" s="158">
        <f t="shared" si="1"/>
        <v>40.08</v>
      </c>
      <c r="I66" s="93"/>
      <c r="J66" s="151"/>
      <c r="K66" s="152"/>
      <c r="L66" s="151"/>
    </row>
    <row r="67" spans="1:12" s="153" customFormat="1" ht="18.75">
      <c r="A67" s="155"/>
      <c r="B67" s="156" t="s">
        <v>119</v>
      </c>
      <c r="C67" s="170" t="s">
        <v>19</v>
      </c>
      <c r="D67" s="171">
        <v>4</v>
      </c>
      <c r="E67" s="93">
        <v>14.45</v>
      </c>
      <c r="F67" s="93">
        <f t="shared" si="0"/>
        <v>17.34</v>
      </c>
      <c r="G67" s="93">
        <f t="shared" si="5"/>
        <v>57.8</v>
      </c>
      <c r="H67" s="158">
        <f t="shared" si="1"/>
        <v>69.36</v>
      </c>
      <c r="I67" s="93"/>
      <c r="J67" s="151"/>
      <c r="K67" s="152"/>
      <c r="L67" s="151"/>
    </row>
    <row r="68" spans="1:12" s="153" customFormat="1" ht="18.75">
      <c r="A68" s="155"/>
      <c r="B68" s="156" t="s">
        <v>119</v>
      </c>
      <c r="C68" s="170" t="s">
        <v>19</v>
      </c>
      <c r="D68" s="171">
        <v>2</v>
      </c>
      <c r="E68" s="93">
        <v>28.9</v>
      </c>
      <c r="F68" s="93">
        <f t="shared" si="0"/>
        <v>34.68</v>
      </c>
      <c r="G68" s="93">
        <f t="shared" si="5"/>
        <v>57.8</v>
      </c>
      <c r="H68" s="158">
        <f t="shared" si="1"/>
        <v>69.36</v>
      </c>
      <c r="I68" s="93"/>
      <c r="J68" s="151"/>
      <c r="K68" s="152"/>
      <c r="L68" s="151"/>
    </row>
    <row r="69" spans="1:12" s="153" customFormat="1" ht="18.75">
      <c r="A69" s="155"/>
      <c r="B69" s="156" t="s">
        <v>120</v>
      </c>
      <c r="C69" s="170" t="s">
        <v>19</v>
      </c>
      <c r="D69" s="171">
        <v>154</v>
      </c>
      <c r="E69" s="93">
        <v>8</v>
      </c>
      <c r="F69" s="93">
        <f t="shared" si="0"/>
        <v>9.6</v>
      </c>
      <c r="G69" s="93">
        <f t="shared" si="5"/>
        <v>1232</v>
      </c>
      <c r="H69" s="158">
        <f t="shared" si="1"/>
        <v>1478.3999999999999</v>
      </c>
      <c r="I69" s="93"/>
      <c r="J69" s="151"/>
      <c r="K69" s="152"/>
      <c r="L69" s="151"/>
    </row>
    <row r="70" spans="1:12" s="153" customFormat="1" ht="18.75">
      <c r="A70" s="155"/>
      <c r="B70" s="156" t="s">
        <v>121</v>
      </c>
      <c r="C70" s="170" t="s">
        <v>19</v>
      </c>
      <c r="D70" s="171">
        <v>125</v>
      </c>
      <c r="E70" s="93">
        <v>4</v>
      </c>
      <c r="F70" s="93">
        <f t="shared" si="0"/>
        <v>4.8</v>
      </c>
      <c r="G70" s="93">
        <f t="shared" si="5"/>
        <v>500</v>
      </c>
      <c r="H70" s="158">
        <f t="shared" si="1"/>
        <v>600</v>
      </c>
      <c r="I70" s="93"/>
      <c r="J70" s="151"/>
      <c r="K70" s="152"/>
      <c r="L70" s="151"/>
    </row>
    <row r="71" spans="1:12" s="153" customFormat="1" ht="18.75">
      <c r="A71" s="155"/>
      <c r="B71" s="156" t="s">
        <v>121</v>
      </c>
      <c r="C71" s="170" t="s">
        <v>19</v>
      </c>
      <c r="D71" s="171">
        <v>75</v>
      </c>
      <c r="E71" s="93">
        <v>5.1</v>
      </c>
      <c r="F71" s="93">
        <f t="shared" si="0"/>
        <v>6.119999999999999</v>
      </c>
      <c r="G71" s="93">
        <f t="shared" si="5"/>
        <v>382.5</v>
      </c>
      <c r="H71" s="158">
        <f t="shared" si="1"/>
        <v>459</v>
      </c>
      <c r="I71" s="93"/>
      <c r="J71" s="151"/>
      <c r="K71" s="152"/>
      <c r="L71" s="151"/>
    </row>
    <row r="72" spans="1:12" s="153" customFormat="1" ht="18.75">
      <c r="A72" s="155"/>
      <c r="B72" s="156" t="s">
        <v>121</v>
      </c>
      <c r="C72" s="170" t="s">
        <v>19</v>
      </c>
      <c r="D72" s="171">
        <v>64</v>
      </c>
      <c r="E72" s="93">
        <v>9</v>
      </c>
      <c r="F72" s="93">
        <f t="shared" si="0"/>
        <v>10.799999999999999</v>
      </c>
      <c r="G72" s="93">
        <f t="shared" si="5"/>
        <v>576</v>
      </c>
      <c r="H72" s="158">
        <f t="shared" si="1"/>
        <v>691.1999999999999</v>
      </c>
      <c r="I72" s="93"/>
      <c r="J72" s="151"/>
      <c r="K72" s="152"/>
      <c r="L72" s="151"/>
    </row>
    <row r="73" spans="1:12" s="153" customFormat="1" ht="18.75">
      <c r="A73" s="155"/>
      <c r="B73" s="156" t="s">
        <v>121</v>
      </c>
      <c r="C73" s="170" t="s">
        <v>19</v>
      </c>
      <c r="D73" s="171">
        <v>89</v>
      </c>
      <c r="E73" s="93">
        <v>10</v>
      </c>
      <c r="F73" s="93">
        <f t="shared" si="0"/>
        <v>12</v>
      </c>
      <c r="G73" s="93">
        <f t="shared" si="5"/>
        <v>890</v>
      </c>
      <c r="H73" s="158">
        <f t="shared" si="1"/>
        <v>1068</v>
      </c>
      <c r="I73" s="93"/>
      <c r="J73" s="151"/>
      <c r="K73" s="152"/>
      <c r="L73" s="151"/>
    </row>
    <row r="74" spans="1:12" s="153" customFormat="1" ht="18.75">
      <c r="A74" s="155"/>
      <c r="B74" s="156" t="s">
        <v>132</v>
      </c>
      <c r="C74" s="170" t="s">
        <v>19</v>
      </c>
      <c r="D74" s="171">
        <v>35</v>
      </c>
      <c r="E74" s="93">
        <v>11</v>
      </c>
      <c r="F74" s="93">
        <f t="shared" si="0"/>
        <v>13.2</v>
      </c>
      <c r="G74" s="93">
        <f t="shared" si="5"/>
        <v>385</v>
      </c>
      <c r="H74" s="158">
        <f t="shared" si="1"/>
        <v>462</v>
      </c>
      <c r="I74" s="93"/>
      <c r="J74" s="151"/>
      <c r="K74" s="152"/>
      <c r="L74" s="151"/>
    </row>
    <row r="75" spans="1:12" s="153" customFormat="1" ht="18.75">
      <c r="A75" s="155"/>
      <c r="B75" s="156" t="s">
        <v>132</v>
      </c>
      <c r="C75" s="170" t="s">
        <v>19</v>
      </c>
      <c r="D75" s="171">
        <v>39</v>
      </c>
      <c r="E75" s="93">
        <v>7.7</v>
      </c>
      <c r="F75" s="93">
        <f t="shared" si="0"/>
        <v>9.24</v>
      </c>
      <c r="G75" s="93">
        <f t="shared" si="5"/>
        <v>300.3</v>
      </c>
      <c r="H75" s="158">
        <f t="shared" si="1"/>
        <v>360.36</v>
      </c>
      <c r="I75" s="93"/>
      <c r="J75" s="151"/>
      <c r="K75" s="152"/>
      <c r="L75" s="151"/>
    </row>
    <row r="76" spans="1:12" s="153" customFormat="1" ht="18.75">
      <c r="A76" s="155"/>
      <c r="B76" s="156" t="s">
        <v>133</v>
      </c>
      <c r="C76" s="170" t="s">
        <v>19</v>
      </c>
      <c r="D76" s="171">
        <v>33</v>
      </c>
      <c r="E76" s="93">
        <v>15</v>
      </c>
      <c r="F76" s="93">
        <f t="shared" si="0"/>
        <v>18</v>
      </c>
      <c r="G76" s="93">
        <f t="shared" si="5"/>
        <v>495</v>
      </c>
      <c r="H76" s="158">
        <f t="shared" si="1"/>
        <v>594</v>
      </c>
      <c r="I76" s="93"/>
      <c r="J76" s="151"/>
      <c r="K76" s="152"/>
      <c r="L76" s="151"/>
    </row>
    <row r="77" spans="1:12" s="153" customFormat="1" ht="18.75">
      <c r="A77" s="155"/>
      <c r="B77" s="156" t="s">
        <v>133</v>
      </c>
      <c r="C77" s="170" t="s">
        <v>19</v>
      </c>
      <c r="D77" s="171">
        <v>51</v>
      </c>
      <c r="E77" s="93">
        <v>19</v>
      </c>
      <c r="F77" s="93">
        <f t="shared" si="0"/>
        <v>22.8</v>
      </c>
      <c r="G77" s="93">
        <f t="shared" si="5"/>
        <v>969</v>
      </c>
      <c r="H77" s="158">
        <f t="shared" si="1"/>
        <v>1162.8</v>
      </c>
      <c r="I77" s="93"/>
      <c r="J77" s="151"/>
      <c r="K77" s="152"/>
      <c r="L77" s="151"/>
    </row>
    <row r="78" spans="1:12" s="153" customFormat="1" ht="18.75">
      <c r="A78" s="155"/>
      <c r="B78" s="156" t="s">
        <v>133</v>
      </c>
      <c r="C78" s="170" t="s">
        <v>19</v>
      </c>
      <c r="D78" s="171">
        <v>18</v>
      </c>
      <c r="E78" s="93">
        <v>17</v>
      </c>
      <c r="F78" s="93">
        <f t="shared" si="0"/>
        <v>20.4</v>
      </c>
      <c r="G78" s="93">
        <f t="shared" si="5"/>
        <v>306</v>
      </c>
      <c r="H78" s="158">
        <f t="shared" si="1"/>
        <v>367.2</v>
      </c>
      <c r="I78" s="93"/>
      <c r="J78" s="151"/>
      <c r="K78" s="152"/>
      <c r="L78" s="151"/>
    </row>
    <row r="79" spans="1:12" s="153" customFormat="1" ht="18.75">
      <c r="A79" s="155"/>
      <c r="B79" s="156" t="s">
        <v>134</v>
      </c>
      <c r="C79" s="170" t="s">
        <v>19</v>
      </c>
      <c r="D79" s="171">
        <v>5</v>
      </c>
      <c r="E79" s="93">
        <v>25</v>
      </c>
      <c r="F79" s="93">
        <f t="shared" si="0"/>
        <v>30</v>
      </c>
      <c r="G79" s="93">
        <f t="shared" si="5"/>
        <v>125</v>
      </c>
      <c r="H79" s="158">
        <f t="shared" si="1"/>
        <v>150</v>
      </c>
      <c r="I79" s="93"/>
      <c r="J79" s="151"/>
      <c r="K79" s="152"/>
      <c r="L79" s="151"/>
    </row>
    <row r="80" spans="1:12" s="153" customFormat="1" ht="29.25" customHeight="1" thickBot="1">
      <c r="A80" s="175"/>
      <c r="B80" s="154" t="s">
        <v>397</v>
      </c>
      <c r="C80" s="176"/>
      <c r="D80" s="176"/>
      <c r="E80" s="177"/>
      <c r="F80" s="177"/>
      <c r="G80" s="178">
        <f>SUM(G58:G79)</f>
        <v>7558.3</v>
      </c>
      <c r="H80" s="178">
        <f>SUM(H58:H79)</f>
        <v>9069.96</v>
      </c>
      <c r="I80" s="150"/>
      <c r="J80" s="151"/>
      <c r="K80" s="187"/>
      <c r="L80" s="187"/>
    </row>
    <row r="81" spans="1:12" s="40" customFormat="1" ht="18.75">
      <c r="A81" s="41"/>
      <c r="B81" s="73" t="s">
        <v>154</v>
      </c>
      <c r="C81" s="86"/>
      <c r="D81" s="86"/>
      <c r="E81" s="46"/>
      <c r="F81" s="46"/>
      <c r="G81" s="46"/>
      <c r="H81" s="47"/>
      <c r="I81" s="62"/>
      <c r="J81" s="38"/>
      <c r="K81" s="39"/>
      <c r="L81" s="38"/>
    </row>
    <row r="82" spans="1:12" s="40" customFormat="1" ht="18.75">
      <c r="A82" s="42"/>
      <c r="B82" s="94" t="s">
        <v>146</v>
      </c>
      <c r="C82" s="77" t="s">
        <v>19</v>
      </c>
      <c r="D82" s="76">
        <v>15</v>
      </c>
      <c r="E82" s="49">
        <v>15</v>
      </c>
      <c r="F82" s="49">
        <f t="shared" si="0"/>
        <v>18</v>
      </c>
      <c r="G82" s="49">
        <f>D82*E82</f>
        <v>225</v>
      </c>
      <c r="H82" s="50">
        <f t="shared" si="1"/>
        <v>270</v>
      </c>
      <c r="I82" s="62"/>
      <c r="J82" s="38"/>
      <c r="K82" s="39"/>
      <c r="L82" s="38"/>
    </row>
    <row r="83" spans="1:12" s="40" customFormat="1" ht="18.75">
      <c r="A83" s="42"/>
      <c r="B83" s="94" t="s">
        <v>147</v>
      </c>
      <c r="C83" s="77" t="s">
        <v>19</v>
      </c>
      <c r="D83" s="76">
        <v>120</v>
      </c>
      <c r="E83" s="49">
        <v>15</v>
      </c>
      <c r="F83" s="49">
        <f t="shared" si="0"/>
        <v>18</v>
      </c>
      <c r="G83" s="49">
        <f>D83*E83</f>
        <v>1800</v>
      </c>
      <c r="H83" s="50">
        <f t="shared" si="1"/>
        <v>2160</v>
      </c>
      <c r="I83" s="62"/>
      <c r="J83" s="38"/>
      <c r="K83" s="39"/>
      <c r="L83" s="38"/>
    </row>
    <row r="84" spans="1:12" s="40" customFormat="1" ht="18.75">
      <c r="A84" s="42"/>
      <c r="B84" s="94" t="s">
        <v>148</v>
      </c>
      <c r="C84" s="77" t="s">
        <v>19</v>
      </c>
      <c r="D84" s="76">
        <v>10</v>
      </c>
      <c r="E84" s="49">
        <v>15</v>
      </c>
      <c r="F84" s="49">
        <f t="shared" si="0"/>
        <v>18</v>
      </c>
      <c r="G84" s="49">
        <f>D84*E84</f>
        <v>150</v>
      </c>
      <c r="H84" s="50">
        <f t="shared" si="1"/>
        <v>180</v>
      </c>
      <c r="I84" s="62"/>
      <c r="J84" s="38"/>
      <c r="K84" s="39"/>
      <c r="L84" s="38"/>
    </row>
    <row r="85" spans="1:12" s="40" customFormat="1" ht="18.75">
      <c r="A85" s="42"/>
      <c r="B85" s="94" t="s">
        <v>149</v>
      </c>
      <c r="C85" s="77" t="s">
        <v>19</v>
      </c>
      <c r="D85" s="76">
        <v>100</v>
      </c>
      <c r="E85" s="49">
        <v>11.5</v>
      </c>
      <c r="F85" s="49">
        <f t="shared" si="0"/>
        <v>13.799999999999999</v>
      </c>
      <c r="G85" s="49">
        <f>D85*E85</f>
        <v>1150</v>
      </c>
      <c r="H85" s="50">
        <f t="shared" si="1"/>
        <v>1380</v>
      </c>
      <c r="I85" s="62"/>
      <c r="J85" s="38"/>
      <c r="K85" s="39"/>
      <c r="L85" s="38"/>
    </row>
    <row r="86" spans="1:12" s="40" customFormat="1" ht="18.75">
      <c r="A86" s="42"/>
      <c r="B86" s="94" t="s">
        <v>150</v>
      </c>
      <c r="C86" s="77" t="s">
        <v>19</v>
      </c>
      <c r="D86" s="76">
        <v>100</v>
      </c>
      <c r="E86" s="49">
        <v>15</v>
      </c>
      <c r="F86" s="49">
        <f t="shared" si="0"/>
        <v>18</v>
      </c>
      <c r="G86" s="49">
        <f>D86*E86</f>
        <v>1500</v>
      </c>
      <c r="H86" s="50">
        <f t="shared" si="1"/>
        <v>1800</v>
      </c>
      <c r="I86" s="62"/>
      <c r="J86" s="38"/>
      <c r="K86" s="39"/>
      <c r="L86" s="38"/>
    </row>
    <row r="87" spans="1:12" s="108" customFormat="1" ht="19.5" thickBot="1">
      <c r="A87" s="97"/>
      <c r="B87" s="103" t="s">
        <v>155</v>
      </c>
      <c r="C87" s="99"/>
      <c r="D87" s="99"/>
      <c r="E87" s="100"/>
      <c r="F87" s="100"/>
      <c r="G87" s="84">
        <f>SUM(G82:G86)</f>
        <v>4825</v>
      </c>
      <c r="H87" s="84">
        <f>SUM(H82:H86)</f>
        <v>5790</v>
      </c>
      <c r="I87" s="95"/>
      <c r="J87" s="38"/>
      <c r="K87" s="39"/>
      <c r="L87" s="38"/>
    </row>
    <row r="88" spans="1:12" s="40" customFormat="1" ht="18.75">
      <c r="A88" s="41"/>
      <c r="B88" s="89" t="s">
        <v>176</v>
      </c>
      <c r="C88" s="86"/>
      <c r="D88" s="86"/>
      <c r="E88" s="46"/>
      <c r="F88" s="46"/>
      <c r="G88" s="46"/>
      <c r="H88" s="47"/>
      <c r="I88" s="62"/>
      <c r="J88" s="38"/>
      <c r="K88" s="39"/>
      <c r="L88" s="38"/>
    </row>
    <row r="89" spans="1:12" s="40" customFormat="1" ht="18.75">
      <c r="A89" s="42"/>
      <c r="B89" s="94" t="s">
        <v>157</v>
      </c>
      <c r="C89" s="76" t="s">
        <v>19</v>
      </c>
      <c r="D89" s="106">
        <v>100</v>
      </c>
      <c r="E89" s="49">
        <v>8</v>
      </c>
      <c r="F89" s="49">
        <f t="shared" si="0"/>
        <v>9.6</v>
      </c>
      <c r="G89" s="49">
        <f aca="true" t="shared" si="6" ref="G89:G99">D89*E89</f>
        <v>800</v>
      </c>
      <c r="H89" s="50">
        <f t="shared" si="1"/>
        <v>960</v>
      </c>
      <c r="I89" s="62"/>
      <c r="J89" s="38"/>
      <c r="K89" s="39"/>
      <c r="L89" s="38"/>
    </row>
    <row r="90" spans="1:12" s="40" customFormat="1" ht="18.75">
      <c r="A90" s="42"/>
      <c r="B90" s="94" t="s">
        <v>157</v>
      </c>
      <c r="C90" s="76" t="s">
        <v>19</v>
      </c>
      <c r="D90" s="106">
        <v>100</v>
      </c>
      <c r="E90" s="49">
        <v>11.8</v>
      </c>
      <c r="F90" s="49">
        <f t="shared" si="0"/>
        <v>14.16</v>
      </c>
      <c r="G90" s="49">
        <f t="shared" si="6"/>
        <v>1180</v>
      </c>
      <c r="H90" s="50">
        <f t="shared" si="1"/>
        <v>1416</v>
      </c>
      <c r="I90" s="62"/>
      <c r="J90" s="38"/>
      <c r="K90" s="39"/>
      <c r="L90" s="38"/>
    </row>
    <row r="91" spans="1:12" s="40" customFormat="1" ht="18.75">
      <c r="A91" s="42"/>
      <c r="B91" s="94" t="s">
        <v>157</v>
      </c>
      <c r="C91" s="76" t="s">
        <v>20</v>
      </c>
      <c r="D91" s="106">
        <v>100</v>
      </c>
      <c r="E91" s="49">
        <v>13</v>
      </c>
      <c r="F91" s="49">
        <f t="shared" si="0"/>
        <v>15.6</v>
      </c>
      <c r="G91" s="49">
        <f t="shared" si="6"/>
        <v>1300</v>
      </c>
      <c r="H91" s="50">
        <f t="shared" si="1"/>
        <v>1560</v>
      </c>
      <c r="I91" s="62"/>
      <c r="J91" s="38"/>
      <c r="K91" s="39"/>
      <c r="L91" s="38"/>
    </row>
    <row r="92" spans="1:12" s="40" customFormat="1" ht="18.75">
      <c r="A92" s="42"/>
      <c r="B92" s="94" t="s">
        <v>157</v>
      </c>
      <c r="C92" s="76" t="s">
        <v>20</v>
      </c>
      <c r="D92" s="106">
        <v>150</v>
      </c>
      <c r="E92" s="49">
        <v>8</v>
      </c>
      <c r="F92" s="49">
        <f t="shared" si="0"/>
        <v>9.6</v>
      </c>
      <c r="G92" s="49">
        <f t="shared" si="6"/>
        <v>1200</v>
      </c>
      <c r="H92" s="50">
        <f t="shared" si="1"/>
        <v>1440</v>
      </c>
      <c r="I92" s="62"/>
      <c r="J92" s="38"/>
      <c r="K92" s="39"/>
      <c r="L92" s="38"/>
    </row>
    <row r="93" spans="1:12" s="40" customFormat="1" ht="18.75">
      <c r="A93" s="42"/>
      <c r="B93" s="94" t="s">
        <v>157</v>
      </c>
      <c r="C93" s="76" t="s">
        <v>20</v>
      </c>
      <c r="D93" s="106">
        <v>50</v>
      </c>
      <c r="E93" s="49">
        <v>3.6</v>
      </c>
      <c r="F93" s="49">
        <f t="shared" si="0"/>
        <v>4.32</v>
      </c>
      <c r="G93" s="49">
        <f t="shared" si="6"/>
        <v>180</v>
      </c>
      <c r="H93" s="50">
        <f t="shared" si="1"/>
        <v>216</v>
      </c>
      <c r="I93" s="62"/>
      <c r="J93" s="38"/>
      <c r="K93" s="39"/>
      <c r="L93" s="38"/>
    </row>
    <row r="94" spans="1:12" s="40" customFormat="1" ht="18.75">
      <c r="A94" s="42"/>
      <c r="B94" s="94" t="s">
        <v>158</v>
      </c>
      <c r="C94" s="76" t="s">
        <v>20</v>
      </c>
      <c r="D94" s="106">
        <v>50</v>
      </c>
      <c r="E94" s="49">
        <v>7.8</v>
      </c>
      <c r="F94" s="49">
        <f t="shared" si="0"/>
        <v>9.36</v>
      </c>
      <c r="G94" s="49">
        <f t="shared" si="6"/>
        <v>390</v>
      </c>
      <c r="H94" s="50">
        <f t="shared" si="1"/>
        <v>468</v>
      </c>
      <c r="I94" s="62"/>
      <c r="J94" s="38"/>
      <c r="K94" s="39"/>
      <c r="L94" s="38"/>
    </row>
    <row r="95" spans="1:12" s="40" customFormat="1" ht="18.75">
      <c r="A95" s="42"/>
      <c r="B95" s="94" t="s">
        <v>158</v>
      </c>
      <c r="C95" s="76" t="s">
        <v>20</v>
      </c>
      <c r="D95" s="106">
        <v>50</v>
      </c>
      <c r="E95" s="49">
        <v>13.25</v>
      </c>
      <c r="F95" s="49">
        <f t="shared" si="0"/>
        <v>15.899999999999999</v>
      </c>
      <c r="G95" s="49">
        <f t="shared" si="6"/>
        <v>662.5</v>
      </c>
      <c r="H95" s="50">
        <f t="shared" si="1"/>
        <v>795</v>
      </c>
      <c r="I95" s="62"/>
      <c r="J95" s="38"/>
      <c r="K95" s="39"/>
      <c r="L95" s="38"/>
    </row>
    <row r="96" spans="1:12" s="40" customFormat="1" ht="18.75">
      <c r="A96" s="42"/>
      <c r="B96" s="94" t="s">
        <v>159</v>
      </c>
      <c r="C96" s="76" t="s">
        <v>19</v>
      </c>
      <c r="D96" s="106">
        <v>38</v>
      </c>
      <c r="E96" s="49">
        <v>100</v>
      </c>
      <c r="F96" s="49">
        <f t="shared" si="0"/>
        <v>120</v>
      </c>
      <c r="G96" s="49">
        <f t="shared" si="6"/>
        <v>3800</v>
      </c>
      <c r="H96" s="50">
        <f t="shared" si="1"/>
        <v>4560</v>
      </c>
      <c r="I96" s="62"/>
      <c r="J96" s="38"/>
      <c r="K96" s="39"/>
      <c r="L96" s="38"/>
    </row>
    <row r="97" spans="1:12" s="40" customFormat="1" ht="18.75">
      <c r="A97" s="42"/>
      <c r="B97" s="94" t="s">
        <v>159</v>
      </c>
      <c r="C97" s="77" t="s">
        <v>19</v>
      </c>
      <c r="D97" s="76">
        <v>5</v>
      </c>
      <c r="E97" s="49">
        <v>75</v>
      </c>
      <c r="F97" s="49">
        <f t="shared" si="0"/>
        <v>90</v>
      </c>
      <c r="G97" s="49">
        <f t="shared" si="6"/>
        <v>375</v>
      </c>
      <c r="H97" s="50">
        <f t="shared" si="1"/>
        <v>450</v>
      </c>
      <c r="I97" s="62"/>
      <c r="J97" s="38"/>
      <c r="K97" s="39"/>
      <c r="L97" s="38"/>
    </row>
    <row r="98" spans="1:12" s="40" customFormat="1" ht="18.75">
      <c r="A98" s="42"/>
      <c r="B98" s="94" t="s">
        <v>160</v>
      </c>
      <c r="C98" s="76" t="s">
        <v>19</v>
      </c>
      <c r="D98" s="106">
        <v>10</v>
      </c>
      <c r="E98" s="49">
        <v>485</v>
      </c>
      <c r="F98" s="49">
        <f t="shared" si="0"/>
        <v>582</v>
      </c>
      <c r="G98" s="49">
        <f t="shared" si="6"/>
        <v>4850</v>
      </c>
      <c r="H98" s="50">
        <f t="shared" si="1"/>
        <v>5820</v>
      </c>
      <c r="I98" s="62"/>
      <c r="J98" s="38"/>
      <c r="K98" s="39"/>
      <c r="L98" s="38"/>
    </row>
    <row r="99" spans="1:12" s="40" customFormat="1" ht="18.75">
      <c r="A99" s="42"/>
      <c r="B99" s="94" t="s">
        <v>160</v>
      </c>
      <c r="C99" s="76" t="s">
        <v>19</v>
      </c>
      <c r="D99" s="106">
        <v>4</v>
      </c>
      <c r="E99" s="49">
        <v>485</v>
      </c>
      <c r="F99" s="49">
        <f t="shared" si="0"/>
        <v>582</v>
      </c>
      <c r="G99" s="49">
        <f t="shared" si="6"/>
        <v>1940</v>
      </c>
      <c r="H99" s="50">
        <f t="shared" si="1"/>
        <v>2328</v>
      </c>
      <c r="I99" s="62"/>
      <c r="J99" s="38"/>
      <c r="K99" s="39"/>
      <c r="L99" s="38"/>
    </row>
    <row r="100" spans="1:12" s="40" customFormat="1" ht="19.5" thickBot="1">
      <c r="A100" s="78"/>
      <c r="B100" s="103" t="s">
        <v>177</v>
      </c>
      <c r="C100" s="87"/>
      <c r="D100" s="87"/>
      <c r="E100" s="83"/>
      <c r="F100" s="83"/>
      <c r="G100" s="110">
        <f>SUM(G89:G99)</f>
        <v>16677.5</v>
      </c>
      <c r="H100" s="111">
        <f>SUM(H89:H99)</f>
        <v>20013</v>
      </c>
      <c r="I100" s="62"/>
      <c r="J100" s="38"/>
      <c r="K100" s="39"/>
      <c r="L100" s="38"/>
    </row>
    <row r="101" spans="1:12" s="153" customFormat="1" ht="18.75">
      <c r="A101" s="145"/>
      <c r="B101" s="183" t="s">
        <v>207</v>
      </c>
      <c r="C101" s="147"/>
      <c r="D101" s="147"/>
      <c r="E101" s="148"/>
      <c r="F101" s="148"/>
      <c r="G101" s="148"/>
      <c r="H101" s="149"/>
      <c r="I101" s="150"/>
      <c r="J101" s="151"/>
      <c r="K101" s="152"/>
      <c r="L101" s="151"/>
    </row>
    <row r="102" spans="1:12" s="184" customFormat="1" ht="12.75">
      <c r="A102" s="155"/>
      <c r="B102" s="156" t="s">
        <v>178</v>
      </c>
      <c r="C102" s="171" t="s">
        <v>19</v>
      </c>
      <c r="D102" s="171">
        <v>5</v>
      </c>
      <c r="E102" s="93">
        <v>42</v>
      </c>
      <c r="F102" s="93">
        <f t="shared" si="0"/>
        <v>50.4</v>
      </c>
      <c r="G102" s="93">
        <f aca="true" t="shared" si="7" ref="G102:G121">D102*E102</f>
        <v>210</v>
      </c>
      <c r="H102" s="158">
        <f>G102*1.2</f>
        <v>252</v>
      </c>
      <c r="I102" s="150"/>
      <c r="J102" s="172"/>
      <c r="K102" s="173"/>
      <c r="L102" s="172"/>
    </row>
    <row r="103" spans="1:12" s="184" customFormat="1" ht="12.75">
      <c r="A103" s="155"/>
      <c r="B103" s="156" t="s">
        <v>179</v>
      </c>
      <c r="C103" s="171" t="s">
        <v>19</v>
      </c>
      <c r="D103" s="171">
        <v>2</v>
      </c>
      <c r="E103" s="93">
        <v>42</v>
      </c>
      <c r="F103" s="93">
        <f t="shared" si="0"/>
        <v>50.4</v>
      </c>
      <c r="G103" s="93">
        <f t="shared" si="7"/>
        <v>84</v>
      </c>
      <c r="H103" s="158">
        <f aca="true" t="shared" si="8" ref="H103:H121">G103*1.2</f>
        <v>100.8</v>
      </c>
      <c r="I103" s="150"/>
      <c r="J103" s="172"/>
      <c r="K103" s="173"/>
      <c r="L103" s="172"/>
    </row>
    <row r="104" spans="1:12" s="184" customFormat="1" ht="12.75">
      <c r="A104" s="155"/>
      <c r="B104" s="156" t="s">
        <v>179</v>
      </c>
      <c r="C104" s="171" t="s">
        <v>19</v>
      </c>
      <c r="D104" s="171">
        <v>2</v>
      </c>
      <c r="E104" s="93">
        <v>42</v>
      </c>
      <c r="F104" s="93">
        <f t="shared" si="0"/>
        <v>50.4</v>
      </c>
      <c r="G104" s="93">
        <f t="shared" si="7"/>
        <v>84</v>
      </c>
      <c r="H104" s="158">
        <f t="shared" si="8"/>
        <v>100.8</v>
      </c>
      <c r="I104" s="150"/>
      <c r="J104" s="172"/>
      <c r="K104" s="173"/>
      <c r="L104" s="172"/>
    </row>
    <row r="105" spans="1:12" s="184" customFormat="1" ht="12.75">
      <c r="A105" s="155"/>
      <c r="B105" s="156" t="s">
        <v>179</v>
      </c>
      <c r="C105" s="171" t="s">
        <v>19</v>
      </c>
      <c r="D105" s="171">
        <v>2</v>
      </c>
      <c r="E105" s="93">
        <v>42</v>
      </c>
      <c r="F105" s="93">
        <f t="shared" si="0"/>
        <v>50.4</v>
      </c>
      <c r="G105" s="93">
        <f t="shared" si="7"/>
        <v>84</v>
      </c>
      <c r="H105" s="158">
        <f t="shared" si="8"/>
        <v>100.8</v>
      </c>
      <c r="I105" s="150"/>
      <c r="J105" s="172"/>
      <c r="K105" s="173"/>
      <c r="L105" s="172"/>
    </row>
    <row r="106" spans="1:12" s="184" customFormat="1" ht="12.75">
      <c r="A106" s="155"/>
      <c r="B106" s="156" t="s">
        <v>179</v>
      </c>
      <c r="C106" s="171" t="s">
        <v>19</v>
      </c>
      <c r="D106" s="171">
        <v>2</v>
      </c>
      <c r="E106" s="93">
        <v>42</v>
      </c>
      <c r="F106" s="93">
        <f t="shared" si="0"/>
        <v>50.4</v>
      </c>
      <c r="G106" s="93">
        <f t="shared" si="7"/>
        <v>84</v>
      </c>
      <c r="H106" s="158">
        <f t="shared" si="8"/>
        <v>100.8</v>
      </c>
      <c r="I106" s="150"/>
      <c r="J106" s="172"/>
      <c r="K106" s="173"/>
      <c r="L106" s="172"/>
    </row>
    <row r="107" spans="1:12" s="184" customFormat="1" ht="12.75">
      <c r="A107" s="155"/>
      <c r="B107" s="156" t="s">
        <v>179</v>
      </c>
      <c r="C107" s="171" t="s">
        <v>19</v>
      </c>
      <c r="D107" s="171">
        <v>2</v>
      </c>
      <c r="E107" s="93">
        <v>42</v>
      </c>
      <c r="F107" s="93">
        <f t="shared" si="0"/>
        <v>50.4</v>
      </c>
      <c r="G107" s="93">
        <f t="shared" si="7"/>
        <v>84</v>
      </c>
      <c r="H107" s="158">
        <f t="shared" si="8"/>
        <v>100.8</v>
      </c>
      <c r="I107" s="150"/>
      <c r="J107" s="172"/>
      <c r="K107" s="173"/>
      <c r="L107" s="172"/>
    </row>
    <row r="108" spans="1:12" s="184" customFormat="1" ht="12.75">
      <c r="A108" s="155"/>
      <c r="B108" s="185" t="s">
        <v>179</v>
      </c>
      <c r="C108" s="179" t="s">
        <v>19</v>
      </c>
      <c r="D108" s="179">
        <v>2</v>
      </c>
      <c r="E108" s="93">
        <v>42</v>
      </c>
      <c r="F108" s="93">
        <f t="shared" si="0"/>
        <v>50.4</v>
      </c>
      <c r="G108" s="93">
        <f t="shared" si="7"/>
        <v>84</v>
      </c>
      <c r="H108" s="158">
        <f t="shared" si="8"/>
        <v>100.8</v>
      </c>
      <c r="I108" s="150"/>
      <c r="J108" s="172"/>
      <c r="K108" s="173"/>
      <c r="L108" s="172"/>
    </row>
    <row r="109" spans="1:12" s="184" customFormat="1" ht="12.75">
      <c r="A109" s="155"/>
      <c r="B109" s="156" t="s">
        <v>180</v>
      </c>
      <c r="C109" s="171" t="s">
        <v>19</v>
      </c>
      <c r="D109" s="171">
        <v>10</v>
      </c>
      <c r="E109" s="93">
        <v>42</v>
      </c>
      <c r="F109" s="93">
        <f t="shared" si="0"/>
        <v>50.4</v>
      </c>
      <c r="G109" s="93">
        <f t="shared" si="7"/>
        <v>420</v>
      </c>
      <c r="H109" s="158">
        <f t="shared" si="8"/>
        <v>504</v>
      </c>
      <c r="I109" s="150"/>
      <c r="J109" s="172"/>
      <c r="K109" s="173"/>
      <c r="L109" s="172"/>
    </row>
    <row r="110" spans="1:12" s="184" customFormat="1" ht="12.75">
      <c r="A110" s="155"/>
      <c r="B110" s="156" t="s">
        <v>181</v>
      </c>
      <c r="C110" s="171" t="s">
        <v>19</v>
      </c>
      <c r="D110" s="171">
        <v>5</v>
      </c>
      <c r="E110" s="93">
        <v>25</v>
      </c>
      <c r="F110" s="93">
        <f t="shared" si="0"/>
        <v>30</v>
      </c>
      <c r="G110" s="93">
        <f t="shared" si="7"/>
        <v>125</v>
      </c>
      <c r="H110" s="158">
        <f t="shared" si="8"/>
        <v>150</v>
      </c>
      <c r="I110" s="150"/>
      <c r="J110" s="172"/>
      <c r="K110" s="173"/>
      <c r="L110" s="172"/>
    </row>
    <row r="111" spans="1:12" s="184" customFormat="1" ht="12.75">
      <c r="A111" s="155"/>
      <c r="B111" s="156" t="s">
        <v>181</v>
      </c>
      <c r="C111" s="171" t="s">
        <v>19</v>
      </c>
      <c r="D111" s="171">
        <v>5</v>
      </c>
      <c r="E111" s="93">
        <v>65</v>
      </c>
      <c r="F111" s="93">
        <f t="shared" si="0"/>
        <v>78</v>
      </c>
      <c r="G111" s="93">
        <f t="shared" si="7"/>
        <v>325</v>
      </c>
      <c r="H111" s="158">
        <f t="shared" si="8"/>
        <v>390</v>
      </c>
      <c r="I111" s="150"/>
      <c r="J111" s="172"/>
      <c r="K111" s="173"/>
      <c r="L111" s="172"/>
    </row>
    <row r="112" spans="1:12" s="184" customFormat="1" ht="12.75">
      <c r="A112" s="155"/>
      <c r="B112" s="156" t="s">
        <v>182</v>
      </c>
      <c r="C112" s="171" t="s">
        <v>21</v>
      </c>
      <c r="D112" s="171">
        <v>2</v>
      </c>
      <c r="E112" s="93">
        <v>180</v>
      </c>
      <c r="F112" s="93">
        <f t="shared" si="0"/>
        <v>216</v>
      </c>
      <c r="G112" s="93">
        <f t="shared" si="7"/>
        <v>360</v>
      </c>
      <c r="H112" s="158">
        <f t="shared" si="8"/>
        <v>432</v>
      </c>
      <c r="I112" s="150"/>
      <c r="J112" s="172"/>
      <c r="K112" s="173"/>
      <c r="L112" s="172"/>
    </row>
    <row r="113" spans="1:12" s="184" customFormat="1" ht="12.75">
      <c r="A113" s="155"/>
      <c r="B113" s="185" t="s">
        <v>183</v>
      </c>
      <c r="C113" s="179" t="s">
        <v>21</v>
      </c>
      <c r="D113" s="179">
        <v>2</v>
      </c>
      <c r="E113" s="93">
        <v>125</v>
      </c>
      <c r="F113" s="93">
        <f t="shared" si="0"/>
        <v>150</v>
      </c>
      <c r="G113" s="93">
        <f t="shared" si="7"/>
        <v>250</v>
      </c>
      <c r="H113" s="158">
        <f t="shared" si="8"/>
        <v>300</v>
      </c>
      <c r="I113" s="150"/>
      <c r="J113" s="172"/>
      <c r="K113" s="173"/>
      <c r="L113" s="172"/>
    </row>
    <row r="114" spans="1:12" s="184" customFormat="1" ht="12.75">
      <c r="A114" s="155"/>
      <c r="B114" s="156" t="s">
        <v>184</v>
      </c>
      <c r="C114" s="171" t="s">
        <v>19</v>
      </c>
      <c r="D114" s="171">
        <v>6</v>
      </c>
      <c r="E114" s="93">
        <v>120</v>
      </c>
      <c r="F114" s="93">
        <f t="shared" si="0"/>
        <v>144</v>
      </c>
      <c r="G114" s="93">
        <f t="shared" si="7"/>
        <v>720</v>
      </c>
      <c r="H114" s="158">
        <f t="shared" si="8"/>
        <v>864</v>
      </c>
      <c r="I114" s="150"/>
      <c r="J114" s="172"/>
      <c r="K114" s="173"/>
      <c r="L114" s="172"/>
    </row>
    <row r="115" spans="1:12" s="184" customFormat="1" ht="12.75">
      <c r="A115" s="155"/>
      <c r="B115" s="156" t="s">
        <v>185</v>
      </c>
      <c r="C115" s="171" t="s">
        <v>19</v>
      </c>
      <c r="D115" s="171">
        <v>6</v>
      </c>
      <c r="E115" s="93">
        <v>105</v>
      </c>
      <c r="F115" s="93">
        <f t="shared" si="0"/>
        <v>126</v>
      </c>
      <c r="G115" s="93">
        <f t="shared" si="7"/>
        <v>630</v>
      </c>
      <c r="H115" s="158">
        <f t="shared" si="8"/>
        <v>756</v>
      </c>
      <c r="I115" s="150"/>
      <c r="J115" s="172"/>
      <c r="K115" s="173"/>
      <c r="L115" s="172"/>
    </row>
    <row r="116" spans="1:12" s="184" customFormat="1" ht="12.75">
      <c r="A116" s="155"/>
      <c r="B116" s="156" t="s">
        <v>185</v>
      </c>
      <c r="C116" s="171" t="s">
        <v>19</v>
      </c>
      <c r="D116" s="171">
        <v>6</v>
      </c>
      <c r="E116" s="93">
        <v>145</v>
      </c>
      <c r="F116" s="93">
        <f t="shared" si="0"/>
        <v>174</v>
      </c>
      <c r="G116" s="93">
        <f t="shared" si="7"/>
        <v>870</v>
      </c>
      <c r="H116" s="158">
        <f t="shared" si="8"/>
        <v>1044</v>
      </c>
      <c r="I116" s="150"/>
      <c r="J116" s="172"/>
      <c r="K116" s="173"/>
      <c r="L116" s="172"/>
    </row>
    <row r="117" spans="1:12" s="184" customFormat="1" ht="12.75">
      <c r="A117" s="155"/>
      <c r="B117" s="156" t="s">
        <v>186</v>
      </c>
      <c r="C117" s="171" t="s">
        <v>19</v>
      </c>
      <c r="D117" s="171">
        <v>1</v>
      </c>
      <c r="E117" s="93">
        <v>400</v>
      </c>
      <c r="F117" s="93">
        <f t="shared" si="0"/>
        <v>480</v>
      </c>
      <c r="G117" s="93">
        <f t="shared" si="7"/>
        <v>400</v>
      </c>
      <c r="H117" s="158">
        <f t="shared" si="8"/>
        <v>480</v>
      </c>
      <c r="I117" s="150"/>
      <c r="J117" s="172"/>
      <c r="K117" s="173"/>
      <c r="L117" s="172"/>
    </row>
    <row r="118" spans="1:12" s="184" customFormat="1" ht="24" customHeight="1">
      <c r="A118" s="155"/>
      <c r="B118" s="185" t="s">
        <v>187</v>
      </c>
      <c r="C118" s="179" t="s">
        <v>19</v>
      </c>
      <c r="D118" s="157">
        <v>1</v>
      </c>
      <c r="E118" s="93">
        <v>400</v>
      </c>
      <c r="F118" s="93">
        <f t="shared" si="0"/>
        <v>480</v>
      </c>
      <c r="G118" s="93">
        <f t="shared" si="7"/>
        <v>400</v>
      </c>
      <c r="H118" s="158">
        <f t="shared" si="8"/>
        <v>480</v>
      </c>
      <c r="I118" s="150"/>
      <c r="J118" s="172"/>
      <c r="K118" s="173"/>
      <c r="L118" s="172"/>
    </row>
    <row r="119" spans="1:12" s="184" customFormat="1" ht="12.75">
      <c r="A119" s="155"/>
      <c r="B119" s="156" t="s">
        <v>188</v>
      </c>
      <c r="C119" s="171" t="s">
        <v>19</v>
      </c>
      <c r="D119" s="157">
        <v>1</v>
      </c>
      <c r="E119" s="93">
        <v>400</v>
      </c>
      <c r="F119" s="93">
        <f t="shared" si="0"/>
        <v>480</v>
      </c>
      <c r="G119" s="93">
        <f t="shared" si="7"/>
        <v>400</v>
      </c>
      <c r="H119" s="158">
        <f t="shared" si="8"/>
        <v>480</v>
      </c>
      <c r="I119" s="150"/>
      <c r="J119" s="172"/>
      <c r="K119" s="173"/>
      <c r="L119" s="172"/>
    </row>
    <row r="120" spans="1:12" s="184" customFormat="1" ht="12.75">
      <c r="A120" s="155"/>
      <c r="B120" s="156" t="s">
        <v>189</v>
      </c>
      <c r="C120" s="171" t="s">
        <v>19</v>
      </c>
      <c r="D120" s="157">
        <v>1</v>
      </c>
      <c r="E120" s="93">
        <v>350</v>
      </c>
      <c r="F120" s="93">
        <f t="shared" si="0"/>
        <v>420</v>
      </c>
      <c r="G120" s="93">
        <f t="shared" si="7"/>
        <v>350</v>
      </c>
      <c r="H120" s="158">
        <f t="shared" si="8"/>
        <v>420</v>
      </c>
      <c r="I120" s="150"/>
      <c r="J120" s="172"/>
      <c r="K120" s="173"/>
      <c r="L120" s="172"/>
    </row>
    <row r="121" spans="1:12" s="184" customFormat="1" ht="31.5">
      <c r="A121" s="155"/>
      <c r="B121" s="156" t="s">
        <v>190</v>
      </c>
      <c r="C121" s="171" t="s">
        <v>19</v>
      </c>
      <c r="D121" s="157">
        <v>1</v>
      </c>
      <c r="E121" s="93">
        <v>76</v>
      </c>
      <c r="F121" s="93">
        <f t="shared" si="0"/>
        <v>91.2</v>
      </c>
      <c r="G121" s="93">
        <f t="shared" si="7"/>
        <v>76</v>
      </c>
      <c r="H121" s="158">
        <f t="shared" si="8"/>
        <v>91.2</v>
      </c>
      <c r="I121" s="150"/>
      <c r="J121" s="172"/>
      <c r="K121" s="173"/>
      <c r="L121" s="172"/>
    </row>
    <row r="122" spans="1:12" s="153" customFormat="1" ht="19.5" thickBot="1">
      <c r="A122" s="175"/>
      <c r="B122" s="165" t="s">
        <v>208</v>
      </c>
      <c r="C122" s="176"/>
      <c r="D122" s="176"/>
      <c r="E122" s="177"/>
      <c r="F122" s="177"/>
      <c r="G122" s="178">
        <f>SUM(G101:G121)</f>
        <v>6040</v>
      </c>
      <c r="H122" s="178">
        <f>SUM(H101:H121)</f>
        <v>7247.999999999999</v>
      </c>
      <c r="I122" s="150"/>
      <c r="J122" s="151"/>
      <c r="K122" s="152"/>
      <c r="L122" s="151"/>
    </row>
    <row r="123" spans="1:12" s="40" customFormat="1" ht="18.75">
      <c r="A123" s="41"/>
      <c r="B123" s="113" t="s">
        <v>224</v>
      </c>
      <c r="C123" s="86"/>
      <c r="D123" s="86"/>
      <c r="E123" s="46"/>
      <c r="F123" s="46"/>
      <c r="G123" s="46"/>
      <c r="H123" s="47"/>
      <c r="I123" s="62"/>
      <c r="J123" s="38"/>
      <c r="K123" s="39"/>
      <c r="L123" s="38"/>
    </row>
    <row r="124" spans="1:12" s="40" customFormat="1" ht="18.75">
      <c r="A124" s="42"/>
      <c r="B124" s="112" t="s">
        <v>225</v>
      </c>
      <c r="C124" s="76" t="s">
        <v>19</v>
      </c>
      <c r="D124" s="76">
        <v>5</v>
      </c>
      <c r="E124" s="49">
        <v>95</v>
      </c>
      <c r="F124" s="49">
        <f t="shared" si="0"/>
        <v>114</v>
      </c>
      <c r="G124" s="49">
        <f>D124*E124</f>
        <v>475</v>
      </c>
      <c r="H124" s="50">
        <f t="shared" si="1"/>
        <v>570</v>
      </c>
      <c r="I124" s="62"/>
      <c r="J124" s="38"/>
      <c r="K124" s="39"/>
      <c r="L124" s="38"/>
    </row>
    <row r="125" spans="1:12" s="40" customFormat="1" ht="31.5">
      <c r="A125" s="42"/>
      <c r="B125" s="94" t="s">
        <v>221</v>
      </c>
      <c r="C125" s="76" t="s">
        <v>19</v>
      </c>
      <c r="D125" s="76">
        <v>10</v>
      </c>
      <c r="E125" s="49">
        <v>95</v>
      </c>
      <c r="F125" s="49">
        <f t="shared" si="0"/>
        <v>114</v>
      </c>
      <c r="G125" s="49">
        <f>D125*E125</f>
        <v>950</v>
      </c>
      <c r="H125" s="50">
        <f t="shared" si="1"/>
        <v>1140</v>
      </c>
      <c r="I125" s="62"/>
      <c r="J125" s="38"/>
      <c r="K125" s="39"/>
      <c r="L125" s="38"/>
    </row>
    <row r="126" spans="1:12" s="40" customFormat="1" ht="19.5" thickBot="1">
      <c r="A126" s="78"/>
      <c r="B126" s="103" t="s">
        <v>226</v>
      </c>
      <c r="C126" s="87"/>
      <c r="D126" s="87"/>
      <c r="E126" s="83"/>
      <c r="F126" s="83"/>
      <c r="G126" s="84">
        <f>SUM(G124:G125)</f>
        <v>1425</v>
      </c>
      <c r="H126" s="84">
        <f>SUM(H124:H125)</f>
        <v>1710</v>
      </c>
      <c r="I126" s="62"/>
      <c r="J126" s="38"/>
      <c r="K126" s="39"/>
      <c r="L126" s="38"/>
    </row>
    <row r="127" spans="1:12" s="40" customFormat="1" ht="18.75">
      <c r="A127" s="41"/>
      <c r="B127" s="113" t="s">
        <v>227</v>
      </c>
      <c r="C127" s="86"/>
      <c r="D127" s="86"/>
      <c r="E127" s="46"/>
      <c r="F127" s="46"/>
      <c r="G127" s="46"/>
      <c r="H127" s="47"/>
      <c r="I127" s="62"/>
      <c r="J127" s="38"/>
      <c r="K127" s="39"/>
      <c r="L127" s="38"/>
    </row>
    <row r="128" spans="1:12" s="26" customFormat="1" ht="12.75">
      <c r="A128" s="42"/>
      <c r="B128" s="112" t="s">
        <v>228</v>
      </c>
      <c r="C128" s="76" t="s">
        <v>19</v>
      </c>
      <c r="D128" s="76">
        <v>4</v>
      </c>
      <c r="E128" s="49">
        <v>42</v>
      </c>
      <c r="F128" s="49">
        <f t="shared" si="0"/>
        <v>50.4</v>
      </c>
      <c r="G128" s="49">
        <f>D128*E128</f>
        <v>168</v>
      </c>
      <c r="H128" s="50">
        <f t="shared" si="1"/>
        <v>201.6</v>
      </c>
      <c r="I128" s="62"/>
      <c r="J128" s="25"/>
      <c r="K128" s="22"/>
      <c r="L128" s="25"/>
    </row>
    <row r="129" spans="1:12" s="40" customFormat="1" ht="19.5" thickBot="1">
      <c r="A129" s="78"/>
      <c r="B129" s="103" t="s">
        <v>229</v>
      </c>
      <c r="C129" s="87"/>
      <c r="D129" s="87"/>
      <c r="E129" s="83"/>
      <c r="F129" s="83"/>
      <c r="G129" s="84">
        <f>G128</f>
        <v>168</v>
      </c>
      <c r="H129" s="88">
        <f>H128</f>
        <v>201.6</v>
      </c>
      <c r="I129" s="62"/>
      <c r="J129" s="38"/>
      <c r="K129" s="39"/>
      <c r="L129" s="38"/>
    </row>
    <row r="130" spans="1:12" s="40" customFormat="1" ht="18.75">
      <c r="A130" s="41"/>
      <c r="B130" s="113" t="s">
        <v>235</v>
      </c>
      <c r="C130" s="86"/>
      <c r="D130" s="86"/>
      <c r="E130" s="46"/>
      <c r="F130" s="46"/>
      <c r="G130" s="46"/>
      <c r="H130" s="47"/>
      <c r="I130" s="62"/>
      <c r="J130" s="38"/>
      <c r="K130" s="39"/>
      <c r="L130" s="38"/>
    </row>
    <row r="131" spans="1:12" s="40" customFormat="1" ht="18.75">
      <c r="A131" s="42"/>
      <c r="B131" s="112" t="s">
        <v>236</v>
      </c>
      <c r="C131" s="76" t="s">
        <v>19</v>
      </c>
      <c r="D131" s="76">
        <v>10</v>
      </c>
      <c r="E131" s="49">
        <v>8</v>
      </c>
      <c r="F131" s="49">
        <f t="shared" si="0"/>
        <v>9.6</v>
      </c>
      <c r="G131" s="49">
        <f>D131*E131</f>
        <v>80</v>
      </c>
      <c r="H131" s="50">
        <f t="shared" si="1"/>
        <v>96</v>
      </c>
      <c r="I131" s="62"/>
      <c r="J131" s="38"/>
      <c r="K131" s="39"/>
      <c r="L131" s="38"/>
    </row>
    <row r="132" spans="1:12" s="40" customFormat="1" ht="18.75">
      <c r="A132" s="42"/>
      <c r="B132" s="65" t="s">
        <v>233</v>
      </c>
      <c r="C132" s="76" t="s">
        <v>19</v>
      </c>
      <c r="D132" s="76">
        <v>10</v>
      </c>
      <c r="E132" s="49">
        <v>13</v>
      </c>
      <c r="F132" s="49">
        <f t="shared" si="0"/>
        <v>15.6</v>
      </c>
      <c r="G132" s="49">
        <f>D132*E132</f>
        <v>130</v>
      </c>
      <c r="H132" s="50">
        <f t="shared" si="1"/>
        <v>156</v>
      </c>
      <c r="I132" s="62"/>
      <c r="J132" s="38"/>
      <c r="K132" s="39"/>
      <c r="L132" s="38"/>
    </row>
    <row r="133" spans="1:12" s="40" customFormat="1" ht="19.5" thickBot="1">
      <c r="A133" s="78"/>
      <c r="B133" s="103" t="s">
        <v>237</v>
      </c>
      <c r="C133" s="87"/>
      <c r="D133" s="87"/>
      <c r="E133" s="83"/>
      <c r="F133" s="83"/>
      <c r="G133" s="84">
        <f>SUM(G131:G132)</f>
        <v>210</v>
      </c>
      <c r="H133" s="88">
        <f t="shared" si="1"/>
        <v>252</v>
      </c>
      <c r="I133" s="62"/>
      <c r="J133" s="38"/>
      <c r="K133" s="39"/>
      <c r="L133" s="38"/>
    </row>
    <row r="134" spans="1:12" s="40" customFormat="1" ht="18.75">
      <c r="A134" s="41"/>
      <c r="B134" s="113" t="s">
        <v>242</v>
      </c>
      <c r="C134" s="86"/>
      <c r="D134" s="86"/>
      <c r="E134" s="46"/>
      <c r="F134" s="46"/>
      <c r="G134" s="46"/>
      <c r="H134" s="47"/>
      <c r="I134" s="62"/>
      <c r="J134" s="38"/>
      <c r="K134" s="39"/>
      <c r="L134" s="38"/>
    </row>
    <row r="135" spans="1:12" s="40" customFormat="1" ht="31.5">
      <c r="A135" s="42"/>
      <c r="B135" s="94" t="s">
        <v>238</v>
      </c>
      <c r="C135" s="76" t="s">
        <v>19</v>
      </c>
      <c r="D135" s="76">
        <v>10</v>
      </c>
      <c r="E135" s="49">
        <v>25</v>
      </c>
      <c r="F135" s="49">
        <f t="shared" si="0"/>
        <v>30</v>
      </c>
      <c r="G135" s="49">
        <f>D135*E135</f>
        <v>250</v>
      </c>
      <c r="H135" s="50">
        <f t="shared" si="1"/>
        <v>300</v>
      </c>
      <c r="I135" s="62"/>
      <c r="J135" s="38"/>
      <c r="K135" s="39"/>
      <c r="L135" s="38"/>
    </row>
    <row r="136" spans="1:12" s="40" customFormat="1" ht="18.75">
      <c r="A136" s="42"/>
      <c r="B136" s="94" t="s">
        <v>239</v>
      </c>
      <c r="C136" s="76" t="s">
        <v>19</v>
      </c>
      <c r="D136" s="76">
        <v>35</v>
      </c>
      <c r="E136" s="49">
        <v>10</v>
      </c>
      <c r="F136" s="49">
        <f t="shared" si="0"/>
        <v>12</v>
      </c>
      <c r="G136" s="49">
        <f>D136*E136</f>
        <v>350</v>
      </c>
      <c r="H136" s="50">
        <f t="shared" si="1"/>
        <v>420</v>
      </c>
      <c r="I136" s="62"/>
      <c r="J136" s="38"/>
      <c r="K136" s="39"/>
      <c r="L136" s="38"/>
    </row>
    <row r="137" spans="1:12" s="40" customFormat="1" ht="19.5" thickBot="1">
      <c r="A137" s="78"/>
      <c r="B137" s="103" t="s">
        <v>243</v>
      </c>
      <c r="C137" s="87"/>
      <c r="D137" s="87"/>
      <c r="E137" s="83"/>
      <c r="F137" s="83"/>
      <c r="G137" s="84">
        <f>SUM(G135:G136)</f>
        <v>600</v>
      </c>
      <c r="H137" s="84">
        <f>SUM(H135:H136)</f>
        <v>720</v>
      </c>
      <c r="I137" s="62"/>
      <c r="J137" s="38"/>
      <c r="K137" s="39"/>
      <c r="L137" s="38"/>
    </row>
    <row r="138" spans="1:12" s="40" customFormat="1" ht="18.75">
      <c r="A138" s="41"/>
      <c r="B138" s="113" t="s">
        <v>245</v>
      </c>
      <c r="C138" s="86"/>
      <c r="D138" s="86"/>
      <c r="E138" s="46"/>
      <c r="F138" s="46"/>
      <c r="G138" s="46"/>
      <c r="H138" s="47"/>
      <c r="I138" s="62"/>
      <c r="J138" s="38"/>
      <c r="K138" s="39"/>
      <c r="L138" s="38"/>
    </row>
    <row r="139" spans="1:12" s="40" customFormat="1" ht="18.75">
      <c r="A139" s="42"/>
      <c r="B139" s="94" t="s">
        <v>157</v>
      </c>
      <c r="C139" s="76" t="s">
        <v>20</v>
      </c>
      <c r="D139" s="76">
        <v>50</v>
      </c>
      <c r="E139" s="49">
        <v>13</v>
      </c>
      <c r="F139" s="49">
        <f t="shared" si="0"/>
        <v>15.6</v>
      </c>
      <c r="G139" s="49">
        <f>D139*E139</f>
        <v>650</v>
      </c>
      <c r="H139" s="50">
        <f t="shared" si="1"/>
        <v>780</v>
      </c>
      <c r="I139" s="62"/>
      <c r="J139" s="38"/>
      <c r="K139" s="39"/>
      <c r="L139" s="38"/>
    </row>
    <row r="140" spans="1:12" s="40" customFormat="1" ht="18.75">
      <c r="A140" s="42"/>
      <c r="B140" s="94" t="s">
        <v>157</v>
      </c>
      <c r="C140" s="76" t="s">
        <v>20</v>
      </c>
      <c r="D140" s="76">
        <v>50</v>
      </c>
      <c r="E140" s="49">
        <v>8.9</v>
      </c>
      <c r="F140" s="49">
        <f t="shared" si="0"/>
        <v>10.68</v>
      </c>
      <c r="G140" s="49">
        <f>D140*E140</f>
        <v>445</v>
      </c>
      <c r="H140" s="50">
        <f t="shared" si="1"/>
        <v>534</v>
      </c>
      <c r="I140" s="62"/>
      <c r="J140" s="38"/>
      <c r="K140" s="39"/>
      <c r="L140" s="38"/>
    </row>
    <row r="141" spans="1:12" s="40" customFormat="1" ht="18.75">
      <c r="A141" s="42"/>
      <c r="B141" s="94" t="s">
        <v>244</v>
      </c>
      <c r="C141" s="76" t="s">
        <v>22</v>
      </c>
      <c r="D141" s="76">
        <v>10</v>
      </c>
      <c r="E141" s="49">
        <v>17</v>
      </c>
      <c r="F141" s="49">
        <f t="shared" si="0"/>
        <v>20.4</v>
      </c>
      <c r="G141" s="49">
        <f>D141*E141</f>
        <v>170</v>
      </c>
      <c r="H141" s="50">
        <f t="shared" si="1"/>
        <v>204</v>
      </c>
      <c r="I141" s="62"/>
      <c r="J141" s="38"/>
      <c r="K141" s="39"/>
      <c r="L141" s="38"/>
    </row>
    <row r="142" spans="1:12" s="40" customFormat="1" ht="18.75">
      <c r="A142" s="42"/>
      <c r="B142" s="94" t="s">
        <v>244</v>
      </c>
      <c r="C142" s="76" t="s">
        <v>22</v>
      </c>
      <c r="D142" s="76">
        <v>50</v>
      </c>
      <c r="E142" s="49">
        <v>45</v>
      </c>
      <c r="F142" s="49">
        <f t="shared" si="0"/>
        <v>54</v>
      </c>
      <c r="G142" s="49">
        <f>D142*E142</f>
        <v>2250</v>
      </c>
      <c r="H142" s="50">
        <f t="shared" si="1"/>
        <v>2700</v>
      </c>
      <c r="I142" s="62"/>
      <c r="J142" s="38"/>
      <c r="K142" s="39"/>
      <c r="L142" s="38"/>
    </row>
    <row r="143" spans="1:12" s="40" customFormat="1" ht="19.5" thickBot="1">
      <c r="A143" s="78"/>
      <c r="B143" s="103" t="s">
        <v>246</v>
      </c>
      <c r="C143" s="87"/>
      <c r="D143" s="87"/>
      <c r="E143" s="83"/>
      <c r="F143" s="83"/>
      <c r="G143" s="84">
        <f>SUM(G139:G142)</f>
        <v>3515</v>
      </c>
      <c r="H143" s="84">
        <f>SUM(H139:H142)</f>
        <v>4218</v>
      </c>
      <c r="I143" s="62"/>
      <c r="J143" s="38"/>
      <c r="K143" s="39"/>
      <c r="L143" s="38"/>
    </row>
    <row r="144" spans="1:12" s="40" customFormat="1" ht="18.75">
      <c r="A144" s="41"/>
      <c r="B144" s="113" t="s">
        <v>257</v>
      </c>
      <c r="C144" s="86"/>
      <c r="D144" s="86"/>
      <c r="E144" s="46"/>
      <c r="F144" s="46"/>
      <c r="G144" s="46"/>
      <c r="H144" s="47"/>
      <c r="I144" s="62"/>
      <c r="J144" s="38"/>
      <c r="K144" s="39"/>
      <c r="L144" s="38"/>
    </row>
    <row r="145" spans="1:12" s="40" customFormat="1" ht="28.5" customHeight="1">
      <c r="A145" s="42"/>
      <c r="B145" s="55" t="s">
        <v>251</v>
      </c>
      <c r="C145" s="115" t="s">
        <v>19</v>
      </c>
      <c r="D145" s="115">
        <v>25</v>
      </c>
      <c r="E145" s="49">
        <v>5</v>
      </c>
      <c r="F145" s="49">
        <f t="shared" si="0"/>
        <v>6</v>
      </c>
      <c r="G145" s="49">
        <f aca="true" t="shared" si="9" ref="G145:G152">D145*E145</f>
        <v>125</v>
      </c>
      <c r="H145" s="50">
        <f t="shared" si="1"/>
        <v>150</v>
      </c>
      <c r="I145" s="62"/>
      <c r="J145" s="38"/>
      <c r="K145" s="39"/>
      <c r="L145" s="38"/>
    </row>
    <row r="146" spans="1:12" s="40" customFormat="1" ht="30.75" customHeight="1">
      <c r="A146" s="42"/>
      <c r="B146" s="55" t="s">
        <v>251</v>
      </c>
      <c r="C146" s="115" t="s">
        <v>19</v>
      </c>
      <c r="D146" s="115">
        <v>25</v>
      </c>
      <c r="E146" s="49">
        <v>15</v>
      </c>
      <c r="F146" s="49">
        <f t="shared" si="0"/>
        <v>18</v>
      </c>
      <c r="G146" s="49">
        <f t="shared" si="9"/>
        <v>375</v>
      </c>
      <c r="H146" s="50">
        <f t="shared" si="1"/>
        <v>450</v>
      </c>
      <c r="I146" s="62"/>
      <c r="J146" s="38"/>
      <c r="K146" s="39"/>
      <c r="L146" s="38"/>
    </row>
    <row r="147" spans="1:12" s="40" customFormat="1" ht="18.75">
      <c r="A147" s="42"/>
      <c r="B147" s="55" t="s">
        <v>251</v>
      </c>
      <c r="C147" s="115" t="s">
        <v>19</v>
      </c>
      <c r="D147" s="115">
        <v>1</v>
      </c>
      <c r="E147" s="49">
        <v>700</v>
      </c>
      <c r="F147" s="49">
        <f t="shared" si="0"/>
        <v>840</v>
      </c>
      <c r="G147" s="49">
        <f t="shared" si="9"/>
        <v>700</v>
      </c>
      <c r="H147" s="50">
        <f t="shared" si="1"/>
        <v>840</v>
      </c>
      <c r="I147" s="62"/>
      <c r="J147" s="38"/>
      <c r="K147" s="39"/>
      <c r="L147" s="38"/>
    </row>
    <row r="148" spans="1:12" s="40" customFormat="1" ht="18.75">
      <c r="A148" s="42"/>
      <c r="B148" s="55" t="s">
        <v>251</v>
      </c>
      <c r="C148" s="115" t="s">
        <v>19</v>
      </c>
      <c r="D148" s="115">
        <v>85</v>
      </c>
      <c r="E148" s="49">
        <v>15</v>
      </c>
      <c r="F148" s="49">
        <f t="shared" si="0"/>
        <v>18</v>
      </c>
      <c r="G148" s="49">
        <f t="shared" si="9"/>
        <v>1275</v>
      </c>
      <c r="H148" s="50">
        <f t="shared" si="1"/>
        <v>1530</v>
      </c>
      <c r="I148" s="62"/>
      <c r="J148" s="38"/>
      <c r="K148" s="39"/>
      <c r="L148" s="38"/>
    </row>
    <row r="149" spans="1:12" s="40" customFormat="1" ht="18.75">
      <c r="A149" s="42"/>
      <c r="B149" s="55" t="s">
        <v>251</v>
      </c>
      <c r="C149" s="115" t="s">
        <v>19</v>
      </c>
      <c r="D149" s="115">
        <v>30</v>
      </c>
      <c r="E149" s="49">
        <v>25</v>
      </c>
      <c r="F149" s="49">
        <f t="shared" si="0"/>
        <v>30</v>
      </c>
      <c r="G149" s="49">
        <f t="shared" si="9"/>
        <v>750</v>
      </c>
      <c r="H149" s="50">
        <f t="shared" si="1"/>
        <v>900</v>
      </c>
      <c r="I149" s="62"/>
      <c r="J149" s="38"/>
      <c r="K149" s="39"/>
      <c r="L149" s="38"/>
    </row>
    <row r="150" spans="1:12" s="40" customFormat="1" ht="18.75">
      <c r="A150" s="42"/>
      <c r="B150" s="55" t="s">
        <v>251</v>
      </c>
      <c r="C150" s="115" t="s">
        <v>19</v>
      </c>
      <c r="D150" s="115">
        <v>10</v>
      </c>
      <c r="E150" s="49">
        <v>130</v>
      </c>
      <c r="F150" s="49">
        <f t="shared" si="0"/>
        <v>156</v>
      </c>
      <c r="G150" s="49">
        <f t="shared" si="9"/>
        <v>1300</v>
      </c>
      <c r="H150" s="50">
        <f t="shared" si="1"/>
        <v>1560</v>
      </c>
      <c r="I150" s="62"/>
      <c r="J150" s="38"/>
      <c r="K150" s="39"/>
      <c r="L150" s="38"/>
    </row>
    <row r="151" spans="1:12" s="40" customFormat="1" ht="18.75">
      <c r="A151" s="42"/>
      <c r="B151" s="55" t="s">
        <v>251</v>
      </c>
      <c r="C151" s="115" t="s">
        <v>19</v>
      </c>
      <c r="D151" s="115">
        <v>10</v>
      </c>
      <c r="E151" s="49">
        <v>150</v>
      </c>
      <c r="F151" s="49">
        <f t="shared" si="0"/>
        <v>180</v>
      </c>
      <c r="G151" s="49">
        <f t="shared" si="9"/>
        <v>1500</v>
      </c>
      <c r="H151" s="50">
        <f t="shared" si="1"/>
        <v>1800</v>
      </c>
      <c r="I151" s="62"/>
      <c r="J151" s="38"/>
      <c r="K151" s="39"/>
      <c r="L151" s="38"/>
    </row>
    <row r="152" spans="1:12" s="40" customFormat="1" ht="18.75">
      <c r="A152" s="42"/>
      <c r="B152" s="55" t="s">
        <v>251</v>
      </c>
      <c r="C152" s="115" t="s">
        <v>19</v>
      </c>
      <c r="D152" s="115">
        <v>6</v>
      </c>
      <c r="E152" s="49">
        <v>300</v>
      </c>
      <c r="F152" s="49">
        <f t="shared" si="0"/>
        <v>360</v>
      </c>
      <c r="G152" s="49">
        <f t="shared" si="9"/>
        <v>1800</v>
      </c>
      <c r="H152" s="50">
        <f t="shared" si="1"/>
        <v>2160</v>
      </c>
      <c r="I152" s="62"/>
      <c r="J152" s="38"/>
      <c r="K152" s="39"/>
      <c r="L152" s="38"/>
    </row>
    <row r="153" spans="1:12" s="40" customFormat="1" ht="19.5" thickBot="1">
      <c r="A153" s="78"/>
      <c r="B153" s="103" t="s">
        <v>258</v>
      </c>
      <c r="C153" s="87"/>
      <c r="D153" s="87"/>
      <c r="E153" s="83"/>
      <c r="F153" s="83"/>
      <c r="G153" s="84">
        <f>SUM(G145:G152)</f>
        <v>7825</v>
      </c>
      <c r="H153" s="84">
        <f>SUM(H145:H152)</f>
        <v>9390</v>
      </c>
      <c r="I153" s="62"/>
      <c r="J153" s="38"/>
      <c r="K153" s="39"/>
      <c r="L153" s="38"/>
    </row>
    <row r="154" spans="1:12" s="153" customFormat="1" ht="18.75">
      <c r="A154" s="145"/>
      <c r="B154" s="180" t="s">
        <v>274</v>
      </c>
      <c r="C154" s="147"/>
      <c r="D154" s="147"/>
      <c r="E154" s="148"/>
      <c r="F154" s="148"/>
      <c r="G154" s="148"/>
      <c r="H154" s="149"/>
      <c r="I154" s="150"/>
      <c r="J154" s="151"/>
      <c r="K154" s="152"/>
      <c r="L154" s="151"/>
    </row>
    <row r="155" spans="1:12" s="174" customFormat="1" ht="18.75">
      <c r="A155" s="155"/>
      <c r="B155" s="181" t="s">
        <v>275</v>
      </c>
      <c r="C155" s="170" t="s">
        <v>19</v>
      </c>
      <c r="D155" s="171">
        <v>70</v>
      </c>
      <c r="E155" s="93">
        <v>20.4</v>
      </c>
      <c r="F155" s="93">
        <f t="shared" si="0"/>
        <v>24.479999999999997</v>
      </c>
      <c r="G155" s="93">
        <f>D155*E155</f>
        <v>1428</v>
      </c>
      <c r="H155" s="158">
        <f t="shared" si="1"/>
        <v>1713.6</v>
      </c>
      <c r="I155" s="150"/>
      <c r="J155" s="151"/>
      <c r="K155" s="152"/>
      <c r="L155" s="151"/>
    </row>
    <row r="156" spans="1:12" s="174" customFormat="1" ht="18.75">
      <c r="A156" s="155"/>
      <c r="B156" s="181" t="s">
        <v>275</v>
      </c>
      <c r="C156" s="170" t="s">
        <v>19</v>
      </c>
      <c r="D156" s="171">
        <v>5</v>
      </c>
      <c r="E156" s="93">
        <v>20</v>
      </c>
      <c r="F156" s="93">
        <f t="shared" si="0"/>
        <v>24</v>
      </c>
      <c r="G156" s="93">
        <f>D156*E156</f>
        <v>100</v>
      </c>
      <c r="H156" s="158">
        <f t="shared" si="1"/>
        <v>120</v>
      </c>
      <c r="I156" s="150"/>
      <c r="J156" s="151"/>
      <c r="K156" s="152"/>
      <c r="L156" s="151"/>
    </row>
    <row r="157" spans="1:12" s="153" customFormat="1" ht="19.5" thickBot="1">
      <c r="A157" s="175"/>
      <c r="B157" s="165" t="s">
        <v>286</v>
      </c>
      <c r="C157" s="176"/>
      <c r="D157" s="176"/>
      <c r="E157" s="177"/>
      <c r="F157" s="177"/>
      <c r="G157" s="182">
        <f>SUM(G155:G156)</f>
        <v>1528</v>
      </c>
      <c r="H157" s="182">
        <f>SUM(H155:H156)</f>
        <v>1833.6</v>
      </c>
      <c r="I157" s="150"/>
      <c r="J157" s="151"/>
      <c r="K157" s="152"/>
      <c r="L157" s="151"/>
    </row>
    <row r="158" spans="1:12" s="40" customFormat="1" ht="18.75">
      <c r="A158" s="41"/>
      <c r="B158" s="73" t="s">
        <v>280</v>
      </c>
      <c r="C158" s="86"/>
      <c r="D158" s="86"/>
      <c r="E158" s="46"/>
      <c r="F158" s="46"/>
      <c r="G158" s="46"/>
      <c r="H158" s="47"/>
      <c r="I158" s="62"/>
      <c r="J158" s="38"/>
      <c r="K158" s="39"/>
      <c r="L158" s="38"/>
    </row>
    <row r="159" spans="1:12" s="40" customFormat="1" ht="18.75">
      <c r="A159" s="42"/>
      <c r="B159" s="65" t="s">
        <v>281</v>
      </c>
      <c r="C159" s="77" t="s">
        <v>19</v>
      </c>
      <c r="D159" s="76">
        <v>136</v>
      </c>
      <c r="E159" s="49">
        <v>40</v>
      </c>
      <c r="F159" s="49">
        <f t="shared" si="0"/>
        <v>48</v>
      </c>
      <c r="G159" s="49">
        <f>D159*E159</f>
        <v>5440</v>
      </c>
      <c r="H159" s="50">
        <f t="shared" si="1"/>
        <v>6528</v>
      </c>
      <c r="I159" s="62"/>
      <c r="J159" s="38"/>
      <c r="K159" s="39"/>
      <c r="L159" s="38"/>
    </row>
    <row r="160" spans="1:12" s="40" customFormat="1" ht="18.75">
      <c r="A160" s="42"/>
      <c r="B160" s="65" t="s">
        <v>282</v>
      </c>
      <c r="C160" s="77" t="s">
        <v>19</v>
      </c>
      <c r="D160" s="76">
        <v>50</v>
      </c>
      <c r="E160" s="49">
        <v>180</v>
      </c>
      <c r="F160" s="49">
        <f t="shared" si="0"/>
        <v>216</v>
      </c>
      <c r="G160" s="49">
        <f>D160*E160</f>
        <v>9000</v>
      </c>
      <c r="H160" s="50">
        <f t="shared" si="1"/>
        <v>10800</v>
      </c>
      <c r="I160" s="62"/>
      <c r="J160" s="38"/>
      <c r="K160" s="39"/>
      <c r="L160" s="38"/>
    </row>
    <row r="161" spans="1:12" s="40" customFormat="1" ht="18.75">
      <c r="A161" s="42"/>
      <c r="B161" s="65" t="s">
        <v>282</v>
      </c>
      <c r="C161" s="77" t="s">
        <v>19</v>
      </c>
      <c r="D161" s="76">
        <v>25</v>
      </c>
      <c r="E161" s="49">
        <v>40</v>
      </c>
      <c r="F161" s="49">
        <f t="shared" si="0"/>
        <v>48</v>
      </c>
      <c r="G161" s="49">
        <f>D161*E161</f>
        <v>1000</v>
      </c>
      <c r="H161" s="50">
        <f t="shared" si="1"/>
        <v>1200</v>
      </c>
      <c r="I161" s="62"/>
      <c r="J161" s="38"/>
      <c r="K161" s="39"/>
      <c r="L161" s="38"/>
    </row>
    <row r="162" spans="1:12" s="40" customFormat="1" ht="19.5" thickBot="1">
      <c r="A162" s="78"/>
      <c r="B162" s="103" t="s">
        <v>287</v>
      </c>
      <c r="C162" s="87"/>
      <c r="D162" s="87"/>
      <c r="E162" s="83"/>
      <c r="F162" s="83"/>
      <c r="G162" s="84">
        <f>SUM(G159:G161)</f>
        <v>15440</v>
      </c>
      <c r="H162" s="84">
        <f>SUM(H159:H161)</f>
        <v>18528</v>
      </c>
      <c r="I162" s="62"/>
      <c r="J162" s="38"/>
      <c r="K162" s="39"/>
      <c r="L162" s="38"/>
    </row>
    <row r="163" spans="1:12" s="40" customFormat="1" ht="37.5">
      <c r="A163" s="41"/>
      <c r="B163" s="117" t="s">
        <v>289</v>
      </c>
      <c r="C163" s="86"/>
      <c r="D163" s="86"/>
      <c r="E163" s="46"/>
      <c r="F163" s="46"/>
      <c r="G163" s="46"/>
      <c r="H163" s="47"/>
      <c r="I163" s="62"/>
      <c r="J163" s="38"/>
      <c r="K163" s="39"/>
      <c r="L163" s="38"/>
    </row>
    <row r="164" spans="1:12" s="26" customFormat="1" ht="12.75">
      <c r="A164" s="42"/>
      <c r="B164" s="94" t="s">
        <v>288</v>
      </c>
      <c r="C164" s="77" t="s">
        <v>19</v>
      </c>
      <c r="D164" s="76">
        <v>30</v>
      </c>
      <c r="E164" s="49">
        <v>805</v>
      </c>
      <c r="F164" s="49">
        <f t="shared" si="0"/>
        <v>966</v>
      </c>
      <c r="G164" s="49">
        <f>D164*E164</f>
        <v>24150</v>
      </c>
      <c r="H164" s="50">
        <f t="shared" si="1"/>
        <v>28980</v>
      </c>
      <c r="I164" s="62"/>
      <c r="J164" s="25"/>
      <c r="K164" s="22"/>
      <c r="L164" s="25"/>
    </row>
    <row r="165" spans="1:12" s="26" customFormat="1" ht="12.75">
      <c r="A165" s="42"/>
      <c r="B165" s="94" t="s">
        <v>288</v>
      </c>
      <c r="C165" s="121" t="s">
        <v>19</v>
      </c>
      <c r="D165" s="104">
        <v>15</v>
      </c>
      <c r="E165" s="49">
        <v>1130</v>
      </c>
      <c r="F165" s="49">
        <f t="shared" si="0"/>
        <v>1356</v>
      </c>
      <c r="G165" s="49">
        <f>D165*E165</f>
        <v>16950</v>
      </c>
      <c r="H165" s="50">
        <f t="shared" si="1"/>
        <v>20340</v>
      </c>
      <c r="I165" s="62"/>
      <c r="J165" s="25"/>
      <c r="K165" s="22"/>
      <c r="L165" s="25"/>
    </row>
    <row r="166" spans="1:12" s="26" customFormat="1" ht="12.75">
      <c r="A166" s="42"/>
      <c r="B166" s="94" t="s">
        <v>288</v>
      </c>
      <c r="C166" s="77" t="s">
        <v>19</v>
      </c>
      <c r="D166" s="76">
        <v>2</v>
      </c>
      <c r="E166" s="49">
        <v>1710.3</v>
      </c>
      <c r="F166" s="49">
        <f t="shared" si="0"/>
        <v>2052.3599999999997</v>
      </c>
      <c r="G166" s="49">
        <f>D166*E166</f>
        <v>3420.6</v>
      </c>
      <c r="H166" s="50">
        <f t="shared" si="1"/>
        <v>4104.719999999999</v>
      </c>
      <c r="I166" s="62"/>
      <c r="J166" s="25"/>
      <c r="K166" s="22"/>
      <c r="L166" s="25"/>
    </row>
    <row r="167" spans="1:12" s="40" customFormat="1" ht="19.5" thickBot="1">
      <c r="A167" s="78"/>
      <c r="B167" s="103" t="s">
        <v>293</v>
      </c>
      <c r="C167" s="87"/>
      <c r="D167" s="87"/>
      <c r="E167" s="83"/>
      <c r="F167" s="83"/>
      <c r="G167" s="84">
        <f>SUM(G164:G166)</f>
        <v>44520.6</v>
      </c>
      <c r="H167" s="84">
        <f>SUM(H164:H166)</f>
        <v>53424.72</v>
      </c>
      <c r="I167" s="62"/>
      <c r="J167" s="38"/>
      <c r="K167" s="39"/>
      <c r="L167" s="38"/>
    </row>
    <row r="168" spans="1:12" s="40" customFormat="1" ht="37.5">
      <c r="A168" s="41"/>
      <c r="B168" s="117" t="s">
        <v>346</v>
      </c>
      <c r="C168" s="86"/>
      <c r="D168" s="86"/>
      <c r="E168" s="46"/>
      <c r="F168" s="46"/>
      <c r="G168" s="46"/>
      <c r="H168" s="47"/>
      <c r="I168" s="62"/>
      <c r="J168" s="38"/>
      <c r="K168" s="39"/>
      <c r="L168" s="38"/>
    </row>
    <row r="169" spans="1:12" s="11" customFormat="1" ht="18.75" customHeight="1">
      <c r="A169" s="42"/>
      <c r="B169" s="118" t="s">
        <v>294</v>
      </c>
      <c r="C169" s="77" t="s">
        <v>19</v>
      </c>
      <c r="D169" s="76">
        <v>9</v>
      </c>
      <c r="E169" s="49">
        <v>680</v>
      </c>
      <c r="F169" s="49">
        <f t="shared" si="0"/>
        <v>816</v>
      </c>
      <c r="G169" s="49">
        <f>D169*E169</f>
        <v>6120</v>
      </c>
      <c r="H169" s="50">
        <f t="shared" si="1"/>
        <v>7344</v>
      </c>
      <c r="I169" s="62"/>
      <c r="J169" s="25"/>
      <c r="K169" s="22"/>
      <c r="L169" s="25"/>
    </row>
    <row r="170" spans="1:12" s="40" customFormat="1" ht="19.5" thickBot="1">
      <c r="A170" s="78"/>
      <c r="B170" s="103" t="s">
        <v>295</v>
      </c>
      <c r="C170" s="87"/>
      <c r="D170" s="87"/>
      <c r="E170" s="83"/>
      <c r="F170" s="83"/>
      <c r="G170" s="84">
        <f>G169</f>
        <v>6120</v>
      </c>
      <c r="H170" s="84">
        <f>H169</f>
        <v>7344</v>
      </c>
      <c r="I170" s="62"/>
      <c r="J170" s="38"/>
      <c r="K170" s="39"/>
      <c r="L170" s="38"/>
    </row>
    <row r="171" spans="1:12" s="40" customFormat="1" ht="18.75">
      <c r="A171" s="41"/>
      <c r="B171" s="117" t="s">
        <v>297</v>
      </c>
      <c r="C171" s="86"/>
      <c r="D171" s="86"/>
      <c r="E171" s="46"/>
      <c r="F171" s="46"/>
      <c r="G171" s="46"/>
      <c r="H171" s="47"/>
      <c r="I171" s="62"/>
      <c r="J171" s="38"/>
      <c r="K171" s="39"/>
      <c r="L171" s="38"/>
    </row>
    <row r="172" spans="1:12" s="26" customFormat="1" ht="12.75">
      <c r="A172" s="42"/>
      <c r="B172" s="119" t="s">
        <v>299</v>
      </c>
      <c r="C172" s="77" t="s">
        <v>19</v>
      </c>
      <c r="D172" s="76">
        <v>1000</v>
      </c>
      <c r="E172" s="49">
        <v>0.32</v>
      </c>
      <c r="F172" s="49">
        <f t="shared" si="0"/>
        <v>0.384</v>
      </c>
      <c r="G172" s="49">
        <f>D172*E172</f>
        <v>320</v>
      </c>
      <c r="H172" s="50">
        <f t="shared" si="1"/>
        <v>384</v>
      </c>
      <c r="I172" s="62"/>
      <c r="J172" s="25"/>
      <c r="K172" s="22"/>
      <c r="L172" s="25"/>
    </row>
    <row r="173" spans="1:12" s="40" customFormat="1" ht="19.5" thickBot="1">
      <c r="A173" s="78"/>
      <c r="B173" s="103" t="s">
        <v>298</v>
      </c>
      <c r="C173" s="87"/>
      <c r="D173" s="87"/>
      <c r="E173" s="83"/>
      <c r="F173" s="83"/>
      <c r="G173" s="120">
        <f>G172</f>
        <v>320</v>
      </c>
      <c r="H173" s="120">
        <f>H172</f>
        <v>384</v>
      </c>
      <c r="I173" s="62"/>
      <c r="J173" s="38"/>
      <c r="K173" s="39"/>
      <c r="L173" s="38"/>
    </row>
    <row r="174" spans="1:12" s="153" customFormat="1" ht="37.5">
      <c r="A174" s="145"/>
      <c r="B174" s="146" t="s">
        <v>301</v>
      </c>
      <c r="C174" s="147"/>
      <c r="D174" s="147"/>
      <c r="E174" s="148"/>
      <c r="F174" s="148"/>
      <c r="G174" s="148"/>
      <c r="H174" s="149"/>
      <c r="I174" s="150"/>
      <c r="J174" s="151"/>
      <c r="K174" s="152"/>
      <c r="L174" s="151"/>
    </row>
    <row r="175" spans="1:12" s="174" customFormat="1" ht="31.5">
      <c r="A175" s="155"/>
      <c r="B175" s="156" t="s">
        <v>302</v>
      </c>
      <c r="C175" s="170" t="s">
        <v>19</v>
      </c>
      <c r="D175" s="171">
        <v>50</v>
      </c>
      <c r="E175" s="93">
        <v>12.5</v>
      </c>
      <c r="F175" s="93">
        <f t="shared" si="0"/>
        <v>15</v>
      </c>
      <c r="G175" s="93">
        <f>D175*E175</f>
        <v>625</v>
      </c>
      <c r="H175" s="158">
        <f t="shared" si="1"/>
        <v>750</v>
      </c>
      <c r="I175" s="150"/>
      <c r="J175" s="172"/>
      <c r="K175" s="173"/>
      <c r="L175" s="172"/>
    </row>
    <row r="176" spans="1:12" s="174" customFormat="1" ht="12.75">
      <c r="A176" s="155"/>
      <c r="B176" s="156" t="s">
        <v>303</v>
      </c>
      <c r="C176" s="170" t="s">
        <v>19</v>
      </c>
      <c r="D176" s="171">
        <v>50</v>
      </c>
      <c r="E176" s="93">
        <v>30</v>
      </c>
      <c r="F176" s="93">
        <f t="shared" si="0"/>
        <v>36</v>
      </c>
      <c r="G176" s="93">
        <f>D176*E176</f>
        <v>1500</v>
      </c>
      <c r="H176" s="158">
        <f t="shared" si="1"/>
        <v>1800</v>
      </c>
      <c r="I176" s="150"/>
      <c r="J176" s="172"/>
      <c r="K176" s="173"/>
      <c r="L176" s="172"/>
    </row>
    <row r="177" spans="1:12" s="153" customFormat="1" ht="19.5" thickBot="1">
      <c r="A177" s="175"/>
      <c r="B177" s="165" t="s">
        <v>306</v>
      </c>
      <c r="C177" s="176"/>
      <c r="D177" s="176"/>
      <c r="E177" s="177"/>
      <c r="F177" s="177"/>
      <c r="G177" s="178">
        <f>SUM(G175:G176)</f>
        <v>2125</v>
      </c>
      <c r="H177" s="178">
        <f>SUM(H175:H176)</f>
        <v>2550</v>
      </c>
      <c r="I177" s="150"/>
      <c r="J177" s="151"/>
      <c r="K177" s="152"/>
      <c r="L177" s="151"/>
    </row>
    <row r="178" spans="1:12" s="40" customFormat="1" ht="18.75">
      <c r="A178" s="41"/>
      <c r="B178" s="117" t="s">
        <v>309</v>
      </c>
      <c r="C178" s="86"/>
      <c r="D178" s="86"/>
      <c r="E178" s="46"/>
      <c r="F178" s="46"/>
      <c r="G178" s="46"/>
      <c r="H178" s="47"/>
      <c r="I178" s="62"/>
      <c r="J178" s="38"/>
      <c r="K178" s="39"/>
      <c r="L178" s="38"/>
    </row>
    <row r="179" spans="1:12" s="26" customFormat="1" ht="12.75">
      <c r="A179" s="42"/>
      <c r="B179" s="94" t="s">
        <v>307</v>
      </c>
      <c r="C179" s="76" t="s">
        <v>19</v>
      </c>
      <c r="D179" s="76">
        <v>4</v>
      </c>
      <c r="E179" s="49">
        <v>20.4</v>
      </c>
      <c r="F179" s="49">
        <f t="shared" si="0"/>
        <v>24.479999999999997</v>
      </c>
      <c r="G179" s="49">
        <f>D179*E179</f>
        <v>81.6</v>
      </c>
      <c r="H179" s="50">
        <f t="shared" si="1"/>
        <v>97.91999999999999</v>
      </c>
      <c r="I179" s="62"/>
      <c r="J179" s="25"/>
      <c r="K179" s="22"/>
      <c r="L179" s="25"/>
    </row>
    <row r="180" spans="1:12" s="26" customFormat="1" ht="12.75">
      <c r="A180" s="42"/>
      <c r="B180" s="94" t="s">
        <v>308</v>
      </c>
      <c r="C180" s="76" t="s">
        <v>19</v>
      </c>
      <c r="D180" s="76">
        <v>4</v>
      </c>
      <c r="E180" s="49">
        <v>7.2</v>
      </c>
      <c r="F180" s="49">
        <f t="shared" si="0"/>
        <v>8.64</v>
      </c>
      <c r="G180" s="49">
        <f>D180*E180</f>
        <v>28.8</v>
      </c>
      <c r="H180" s="50">
        <f t="shared" si="1"/>
        <v>34.56</v>
      </c>
      <c r="I180" s="62"/>
      <c r="J180" s="25"/>
      <c r="K180" s="22"/>
      <c r="L180" s="25"/>
    </row>
    <row r="181" spans="1:12" s="40" customFormat="1" ht="19.5" thickBot="1">
      <c r="A181" s="78"/>
      <c r="B181" s="103" t="s">
        <v>311</v>
      </c>
      <c r="C181" s="87"/>
      <c r="D181" s="87"/>
      <c r="E181" s="83"/>
      <c r="F181" s="83"/>
      <c r="G181" s="84">
        <f>SUM(G179:G180)</f>
        <v>110.39999999999999</v>
      </c>
      <c r="H181" s="84">
        <f>SUM(H179:H180)</f>
        <v>132.48</v>
      </c>
      <c r="I181" s="62"/>
      <c r="J181" s="38"/>
      <c r="K181" s="39"/>
      <c r="L181" s="38"/>
    </row>
    <row r="182" spans="1:12" s="153" customFormat="1" ht="18.75">
      <c r="A182" s="145"/>
      <c r="B182" s="146" t="s">
        <v>313</v>
      </c>
      <c r="C182" s="147"/>
      <c r="D182" s="147"/>
      <c r="E182" s="148"/>
      <c r="F182" s="148"/>
      <c r="G182" s="148"/>
      <c r="H182" s="149"/>
      <c r="I182" s="150"/>
      <c r="J182" s="151"/>
      <c r="K182" s="152"/>
      <c r="L182" s="151"/>
    </row>
    <row r="183" spans="1:12" s="174" customFormat="1" ht="12.75">
      <c r="A183" s="155"/>
      <c r="B183" s="156" t="s">
        <v>312</v>
      </c>
      <c r="C183" s="179" t="s">
        <v>19</v>
      </c>
      <c r="D183" s="179">
        <v>3</v>
      </c>
      <c r="E183" s="93">
        <v>3350</v>
      </c>
      <c r="F183" s="93">
        <f t="shared" si="0"/>
        <v>4020</v>
      </c>
      <c r="G183" s="93">
        <f>D183*E183</f>
        <v>10050</v>
      </c>
      <c r="H183" s="158">
        <f t="shared" si="1"/>
        <v>12060</v>
      </c>
      <c r="I183" s="150"/>
      <c r="J183" s="172"/>
      <c r="K183" s="173"/>
      <c r="L183" s="172"/>
    </row>
    <row r="184" spans="1:12" s="153" customFormat="1" ht="19.5" thickBot="1">
      <c r="A184" s="175"/>
      <c r="B184" s="165" t="s">
        <v>314</v>
      </c>
      <c r="C184" s="176"/>
      <c r="D184" s="176"/>
      <c r="E184" s="177"/>
      <c r="F184" s="177"/>
      <c r="G184" s="178">
        <f>G183</f>
        <v>10050</v>
      </c>
      <c r="H184" s="178">
        <f>H183</f>
        <v>12060</v>
      </c>
      <c r="I184" s="150"/>
      <c r="J184" s="151"/>
      <c r="K184" s="152"/>
      <c r="L184" s="151"/>
    </row>
    <row r="185" spans="1:12" s="153" customFormat="1" ht="37.5">
      <c r="A185" s="145"/>
      <c r="B185" s="146" t="s">
        <v>315</v>
      </c>
      <c r="C185" s="147"/>
      <c r="D185" s="147"/>
      <c r="E185" s="148"/>
      <c r="F185" s="148"/>
      <c r="G185" s="148"/>
      <c r="H185" s="149"/>
      <c r="I185" s="150"/>
      <c r="J185" s="151"/>
      <c r="K185" s="152"/>
      <c r="L185" s="151"/>
    </row>
    <row r="186" spans="1:12" s="40" customFormat="1" ht="18.75">
      <c r="A186" s="42">
        <v>1</v>
      </c>
      <c r="B186" s="94" t="s">
        <v>316</v>
      </c>
      <c r="C186" s="51" t="s">
        <v>19</v>
      </c>
      <c r="D186" s="51">
        <v>1</v>
      </c>
      <c r="E186" s="49">
        <v>465</v>
      </c>
      <c r="F186" s="49">
        <f t="shared" si="0"/>
        <v>558</v>
      </c>
      <c r="G186" s="49">
        <f aca="true" t="shared" si="10" ref="G186:G198">D186*E186</f>
        <v>465</v>
      </c>
      <c r="H186" s="50">
        <f t="shared" si="1"/>
        <v>558</v>
      </c>
      <c r="I186" s="62"/>
      <c r="J186" s="38"/>
      <c r="K186" s="39"/>
      <c r="L186" s="38"/>
    </row>
    <row r="187" spans="1:12" s="40" customFormat="1" ht="18.75">
      <c r="A187" s="42">
        <v>2</v>
      </c>
      <c r="B187" s="94" t="s">
        <v>317</v>
      </c>
      <c r="C187" s="51" t="s">
        <v>19</v>
      </c>
      <c r="D187" s="51">
        <v>1</v>
      </c>
      <c r="E187" s="49">
        <v>2233</v>
      </c>
      <c r="F187" s="49">
        <f t="shared" si="0"/>
        <v>2679.6</v>
      </c>
      <c r="G187" s="49">
        <f t="shared" si="10"/>
        <v>2233</v>
      </c>
      <c r="H187" s="50">
        <f t="shared" si="1"/>
        <v>2679.6</v>
      </c>
      <c r="I187" s="62"/>
      <c r="J187" s="38"/>
      <c r="K187" s="39"/>
      <c r="L187" s="38"/>
    </row>
    <row r="188" spans="1:12" s="40" customFormat="1" ht="18.75">
      <c r="A188" s="42">
        <v>3</v>
      </c>
      <c r="B188" s="94" t="s">
        <v>319</v>
      </c>
      <c r="C188" s="51" t="s">
        <v>19</v>
      </c>
      <c r="D188" s="51">
        <v>1</v>
      </c>
      <c r="E188" s="49">
        <v>1000</v>
      </c>
      <c r="F188" s="49">
        <f t="shared" si="0"/>
        <v>1200</v>
      </c>
      <c r="G188" s="49">
        <f t="shared" si="10"/>
        <v>1000</v>
      </c>
      <c r="H188" s="50">
        <f t="shared" si="1"/>
        <v>1200</v>
      </c>
      <c r="I188" s="62"/>
      <c r="J188" s="38"/>
      <c r="K188" s="39"/>
      <c r="L188" s="38"/>
    </row>
    <row r="189" spans="1:12" s="40" customFormat="1" ht="18.75">
      <c r="A189" s="42">
        <v>4</v>
      </c>
      <c r="B189" s="94" t="s">
        <v>319</v>
      </c>
      <c r="C189" s="51" t="s">
        <v>19</v>
      </c>
      <c r="D189" s="51">
        <v>1</v>
      </c>
      <c r="E189" s="49">
        <v>2000</v>
      </c>
      <c r="F189" s="49">
        <f t="shared" si="0"/>
        <v>2400</v>
      </c>
      <c r="G189" s="49">
        <f t="shared" si="10"/>
        <v>2000</v>
      </c>
      <c r="H189" s="50">
        <f t="shared" si="1"/>
        <v>2400</v>
      </c>
      <c r="I189" s="62"/>
      <c r="J189" s="38"/>
      <c r="K189" s="39"/>
      <c r="L189" s="38"/>
    </row>
    <row r="190" spans="1:12" s="40" customFormat="1" ht="18.75">
      <c r="A190" s="42">
        <v>5</v>
      </c>
      <c r="B190" s="94" t="s">
        <v>320</v>
      </c>
      <c r="C190" s="51" t="s">
        <v>19</v>
      </c>
      <c r="D190" s="51">
        <v>1</v>
      </c>
      <c r="E190" s="49">
        <v>1200</v>
      </c>
      <c r="F190" s="49">
        <f t="shared" si="0"/>
        <v>1440</v>
      </c>
      <c r="G190" s="49">
        <f t="shared" si="10"/>
        <v>1200</v>
      </c>
      <c r="H190" s="50">
        <f t="shared" si="1"/>
        <v>1440</v>
      </c>
      <c r="I190" s="62"/>
      <c r="J190" s="38"/>
      <c r="K190" s="39"/>
      <c r="L190" s="38"/>
    </row>
    <row r="191" spans="1:12" s="40" customFormat="1" ht="18.75">
      <c r="A191" s="42">
        <v>6</v>
      </c>
      <c r="B191" s="122" t="s">
        <v>324</v>
      </c>
      <c r="C191" s="51" t="s">
        <v>19</v>
      </c>
      <c r="D191" s="51">
        <v>1</v>
      </c>
      <c r="E191" s="49">
        <v>1200</v>
      </c>
      <c r="F191" s="49">
        <f t="shared" si="0"/>
        <v>1440</v>
      </c>
      <c r="G191" s="49">
        <f t="shared" si="10"/>
        <v>1200</v>
      </c>
      <c r="H191" s="50">
        <f t="shared" si="1"/>
        <v>1440</v>
      </c>
      <c r="I191" s="62"/>
      <c r="J191" s="38"/>
      <c r="K191" s="39"/>
      <c r="L191" s="38"/>
    </row>
    <row r="192" spans="1:12" s="40" customFormat="1" ht="31.5">
      <c r="A192" s="42">
        <v>7</v>
      </c>
      <c r="B192" s="53" t="s">
        <v>326</v>
      </c>
      <c r="C192" s="51" t="s">
        <v>19</v>
      </c>
      <c r="D192" s="51">
        <v>1</v>
      </c>
      <c r="E192" s="49">
        <v>2250</v>
      </c>
      <c r="F192" s="49">
        <f t="shared" si="0"/>
        <v>2700</v>
      </c>
      <c r="G192" s="49">
        <f t="shared" si="10"/>
        <v>2250</v>
      </c>
      <c r="H192" s="50">
        <f t="shared" si="1"/>
        <v>2700</v>
      </c>
      <c r="I192" s="62"/>
      <c r="J192" s="38"/>
      <c r="K192" s="39"/>
      <c r="L192" s="38"/>
    </row>
    <row r="193" spans="1:12" s="40" customFormat="1" ht="18.75">
      <c r="A193" s="42">
        <v>8</v>
      </c>
      <c r="B193" s="94" t="s">
        <v>328</v>
      </c>
      <c r="C193" s="51" t="s">
        <v>19</v>
      </c>
      <c r="D193" s="51">
        <v>1</v>
      </c>
      <c r="E193" s="49">
        <v>1100</v>
      </c>
      <c r="F193" s="49">
        <f t="shared" si="0"/>
        <v>1320</v>
      </c>
      <c r="G193" s="49">
        <f t="shared" si="10"/>
        <v>1100</v>
      </c>
      <c r="H193" s="50">
        <f t="shared" si="1"/>
        <v>1320</v>
      </c>
      <c r="I193" s="62"/>
      <c r="J193" s="38"/>
      <c r="K193" s="39"/>
      <c r="L193" s="38"/>
    </row>
    <row r="194" spans="1:12" s="40" customFormat="1" ht="18.75">
      <c r="A194" s="42">
        <v>9</v>
      </c>
      <c r="B194" s="94" t="s">
        <v>330</v>
      </c>
      <c r="C194" s="51" t="s">
        <v>19</v>
      </c>
      <c r="D194" s="51">
        <v>1</v>
      </c>
      <c r="E194" s="49">
        <v>3000</v>
      </c>
      <c r="F194" s="49">
        <f t="shared" si="0"/>
        <v>3600</v>
      </c>
      <c r="G194" s="49">
        <f t="shared" si="10"/>
        <v>3000</v>
      </c>
      <c r="H194" s="50">
        <f t="shared" si="1"/>
        <v>3600</v>
      </c>
      <c r="I194" s="62"/>
      <c r="J194" s="38"/>
      <c r="K194" s="39"/>
      <c r="L194" s="38"/>
    </row>
    <row r="195" spans="1:12" s="40" customFormat="1" ht="31.5">
      <c r="A195" s="42">
        <v>10</v>
      </c>
      <c r="B195" s="94" t="s">
        <v>331</v>
      </c>
      <c r="C195" s="51" t="s">
        <v>19</v>
      </c>
      <c r="D195" s="51">
        <v>1</v>
      </c>
      <c r="E195" s="49">
        <v>2350</v>
      </c>
      <c r="F195" s="49">
        <f t="shared" si="0"/>
        <v>2820</v>
      </c>
      <c r="G195" s="49">
        <f t="shared" si="10"/>
        <v>2350</v>
      </c>
      <c r="H195" s="50">
        <f t="shared" si="1"/>
        <v>2820</v>
      </c>
      <c r="I195" s="62"/>
      <c r="J195" s="38"/>
      <c r="K195" s="39"/>
      <c r="L195" s="38"/>
    </row>
    <row r="196" spans="1:12" s="40" customFormat="1" ht="18.75">
      <c r="A196" s="42">
        <v>11</v>
      </c>
      <c r="B196" s="94" t="s">
        <v>332</v>
      </c>
      <c r="C196" s="51" t="s">
        <v>19</v>
      </c>
      <c r="D196" s="51">
        <v>1</v>
      </c>
      <c r="E196" s="49">
        <v>600</v>
      </c>
      <c r="F196" s="49">
        <f t="shared" si="0"/>
        <v>720</v>
      </c>
      <c r="G196" s="49">
        <f t="shared" si="10"/>
        <v>600</v>
      </c>
      <c r="H196" s="50">
        <f t="shared" si="1"/>
        <v>720</v>
      </c>
      <c r="I196" s="62"/>
      <c r="J196" s="38"/>
      <c r="K196" s="39"/>
      <c r="L196" s="38"/>
    </row>
    <row r="197" spans="1:12" s="40" customFormat="1" ht="18.75">
      <c r="A197" s="42">
        <v>12</v>
      </c>
      <c r="B197" s="94" t="s">
        <v>337</v>
      </c>
      <c r="C197" s="51" t="s">
        <v>19</v>
      </c>
      <c r="D197" s="51">
        <v>1</v>
      </c>
      <c r="E197" s="49">
        <v>400</v>
      </c>
      <c r="F197" s="49">
        <f t="shared" si="0"/>
        <v>480</v>
      </c>
      <c r="G197" s="49">
        <f t="shared" si="10"/>
        <v>400</v>
      </c>
      <c r="H197" s="50">
        <f t="shared" si="1"/>
        <v>480</v>
      </c>
      <c r="I197" s="62"/>
      <c r="J197" s="38"/>
      <c r="K197" s="39"/>
      <c r="L197" s="38"/>
    </row>
    <row r="198" spans="1:12" s="40" customFormat="1" ht="18.75">
      <c r="A198" s="42">
        <v>13</v>
      </c>
      <c r="B198" s="94" t="s">
        <v>338</v>
      </c>
      <c r="C198" s="51" t="s">
        <v>19</v>
      </c>
      <c r="D198" s="51">
        <v>1</v>
      </c>
      <c r="E198" s="49">
        <v>3000</v>
      </c>
      <c r="F198" s="49">
        <f t="shared" si="0"/>
        <v>3600</v>
      </c>
      <c r="G198" s="49">
        <f t="shared" si="10"/>
        <v>3000</v>
      </c>
      <c r="H198" s="50">
        <f t="shared" si="1"/>
        <v>3600</v>
      </c>
      <c r="I198" s="62"/>
      <c r="J198" s="38"/>
      <c r="K198" s="39"/>
      <c r="L198" s="38"/>
    </row>
    <row r="199" spans="1:12" s="40" customFormat="1" ht="19.5" thickBot="1">
      <c r="A199" s="78"/>
      <c r="B199" s="103" t="s">
        <v>375</v>
      </c>
      <c r="C199" s="87"/>
      <c r="D199" s="87"/>
      <c r="E199" s="83"/>
      <c r="F199" s="83"/>
      <c r="G199" s="84">
        <f>SUM(G186:G198)</f>
        <v>20798</v>
      </c>
      <c r="H199" s="84">
        <f>SUM(H186:H198)</f>
        <v>24957.6</v>
      </c>
      <c r="I199" s="62"/>
      <c r="J199" s="38"/>
      <c r="K199" s="39"/>
      <c r="L199" s="38"/>
    </row>
    <row r="200" spans="1:12" s="40" customFormat="1" ht="18.75">
      <c r="A200" s="41"/>
      <c r="B200" s="123" t="s">
        <v>376</v>
      </c>
      <c r="C200" s="86"/>
      <c r="D200" s="86"/>
      <c r="E200" s="46"/>
      <c r="F200" s="46"/>
      <c r="G200" s="124"/>
      <c r="H200" s="125"/>
      <c r="I200" s="62"/>
      <c r="J200" s="38"/>
      <c r="K200" s="39"/>
      <c r="L200" s="38"/>
    </row>
    <row r="201" spans="1:12" s="26" customFormat="1" ht="12.75">
      <c r="A201" s="42"/>
      <c r="B201" s="122" t="s">
        <v>373</v>
      </c>
      <c r="C201" s="76" t="s">
        <v>19</v>
      </c>
      <c r="D201" s="76">
        <v>16</v>
      </c>
      <c r="E201" s="49">
        <v>360</v>
      </c>
      <c r="F201" s="49">
        <f aca="true" t="shared" si="11" ref="F201">E201*1.2</f>
        <v>432</v>
      </c>
      <c r="G201" s="49">
        <f>D201*E201</f>
        <v>5760</v>
      </c>
      <c r="H201" s="50">
        <f aca="true" t="shared" si="12" ref="H201">G201*1.2</f>
        <v>6912</v>
      </c>
      <c r="I201" s="62"/>
      <c r="J201" s="25"/>
      <c r="K201" s="22"/>
      <c r="L201" s="25"/>
    </row>
    <row r="202" spans="1:12" s="40" customFormat="1" ht="19.5" thickBot="1">
      <c r="A202" s="78"/>
      <c r="B202" s="107" t="s">
        <v>374</v>
      </c>
      <c r="C202" s="87"/>
      <c r="D202" s="87"/>
      <c r="E202" s="83"/>
      <c r="F202" s="83"/>
      <c r="G202" s="84">
        <f>G201</f>
        <v>5760</v>
      </c>
      <c r="H202" s="88">
        <f>H201</f>
        <v>6912</v>
      </c>
      <c r="I202" s="62"/>
      <c r="J202" s="38"/>
      <c r="K202" s="39"/>
      <c r="L202" s="38"/>
    </row>
    <row r="203" spans="1:12" s="153" customFormat="1" ht="47.25">
      <c r="A203" s="145"/>
      <c r="B203" s="154" t="s">
        <v>395</v>
      </c>
      <c r="C203" s="147"/>
      <c r="D203" s="147"/>
      <c r="E203" s="148"/>
      <c r="F203" s="148"/>
      <c r="G203" s="148"/>
      <c r="H203" s="149"/>
      <c r="I203" s="150"/>
      <c r="J203" s="151"/>
      <c r="K203" s="152"/>
      <c r="L203" s="151"/>
    </row>
    <row r="204" spans="1:12" s="153" customFormat="1" ht="18.75">
      <c r="A204" s="155"/>
      <c r="B204" s="156" t="s">
        <v>340</v>
      </c>
      <c r="C204" s="157" t="s">
        <v>19</v>
      </c>
      <c r="D204" s="157">
        <v>1</v>
      </c>
      <c r="E204" s="93">
        <v>465</v>
      </c>
      <c r="F204" s="93">
        <f t="shared" si="0"/>
        <v>558</v>
      </c>
      <c r="G204" s="93">
        <f>D204*E204</f>
        <v>465</v>
      </c>
      <c r="H204" s="158">
        <f>G204*1.2</f>
        <v>558</v>
      </c>
      <c r="I204" s="150"/>
      <c r="J204" s="151"/>
      <c r="K204" s="152"/>
      <c r="L204" s="151"/>
    </row>
    <row r="205" spans="1:12" s="153" customFormat="1" ht="18.75">
      <c r="A205" s="155"/>
      <c r="B205" s="156" t="s">
        <v>341</v>
      </c>
      <c r="C205" s="157" t="s">
        <v>19</v>
      </c>
      <c r="D205" s="157">
        <v>1</v>
      </c>
      <c r="E205" s="93">
        <v>285</v>
      </c>
      <c r="F205" s="93">
        <f t="shared" si="0"/>
        <v>342</v>
      </c>
      <c r="G205" s="93">
        <f>D205*E205</f>
        <v>285</v>
      </c>
      <c r="H205" s="158">
        <f t="shared" si="1"/>
        <v>342</v>
      </c>
      <c r="I205" s="150"/>
      <c r="J205" s="151"/>
      <c r="K205" s="152"/>
      <c r="L205" s="151"/>
    </row>
    <row r="206" spans="1:12" s="153" customFormat="1" ht="18.75">
      <c r="A206" s="155"/>
      <c r="B206" s="156" t="s">
        <v>340</v>
      </c>
      <c r="C206" s="157" t="s">
        <v>19</v>
      </c>
      <c r="D206" s="157">
        <v>3</v>
      </c>
      <c r="E206" s="93">
        <v>465</v>
      </c>
      <c r="F206" s="93">
        <f t="shared" si="0"/>
        <v>558</v>
      </c>
      <c r="G206" s="93">
        <f>D206*E206</f>
        <v>1395</v>
      </c>
      <c r="H206" s="158">
        <f t="shared" si="1"/>
        <v>1674</v>
      </c>
      <c r="I206" s="150"/>
      <c r="J206" s="151"/>
      <c r="K206" s="152"/>
      <c r="L206" s="151"/>
    </row>
    <row r="207" spans="1:12" s="153" customFormat="1" ht="19.5" thickBot="1">
      <c r="A207" s="159"/>
      <c r="B207" s="160" t="s">
        <v>342</v>
      </c>
      <c r="C207" s="157" t="s">
        <v>19</v>
      </c>
      <c r="D207" s="161">
        <v>1</v>
      </c>
      <c r="E207" s="162">
        <v>1165.83333</v>
      </c>
      <c r="F207" s="162">
        <f t="shared" si="0"/>
        <v>1398.9999959999998</v>
      </c>
      <c r="G207" s="162">
        <f>D207*E207</f>
        <v>1165.83333</v>
      </c>
      <c r="H207" s="163">
        <f t="shared" si="1"/>
        <v>1398.9999959999998</v>
      </c>
      <c r="I207" s="150"/>
      <c r="J207" s="151"/>
      <c r="K207" s="152"/>
      <c r="L207" s="151"/>
    </row>
    <row r="208" spans="1:12" s="153" customFormat="1" ht="19.5" thickBot="1">
      <c r="A208" s="164"/>
      <c r="B208" s="165" t="s">
        <v>396</v>
      </c>
      <c r="C208" s="166"/>
      <c r="D208" s="166"/>
      <c r="E208" s="167"/>
      <c r="F208" s="167"/>
      <c r="G208" s="168">
        <f>SUM(G204:G207)</f>
        <v>3310.83333</v>
      </c>
      <c r="H208" s="169">
        <f>SUM(H204:H207)</f>
        <v>3972.9999959999996</v>
      </c>
      <c r="I208" s="150"/>
      <c r="J208" s="151"/>
      <c r="K208" s="152"/>
      <c r="L208" s="151"/>
    </row>
    <row r="209" spans="1:18" ht="50.25" customHeight="1" thickBot="1">
      <c r="A209" s="134"/>
      <c r="B209" s="135" t="s">
        <v>383</v>
      </c>
      <c r="C209" s="136"/>
      <c r="D209" s="137"/>
      <c r="E209" s="133"/>
      <c r="F209" s="133"/>
      <c r="G209" s="138">
        <v>212813.36</v>
      </c>
      <c r="H209" s="139">
        <v>255376.04</v>
      </c>
      <c r="I209" s="132"/>
      <c r="J209" s="19"/>
      <c r="K209" s="19"/>
      <c r="L209" s="20"/>
      <c r="M209" s="21"/>
      <c r="N209" s="21"/>
      <c r="O209" s="21"/>
      <c r="P209" s="21"/>
      <c r="Q209" s="21"/>
      <c r="R209" s="21"/>
    </row>
    <row r="210" spans="1:18" s="3" customFormat="1" ht="12.75">
      <c r="A210" s="1"/>
      <c r="B210" s="27"/>
      <c r="C210" s="28"/>
      <c r="D210" s="29"/>
      <c r="E210" s="2"/>
      <c r="F210" s="2"/>
      <c r="G210" s="5"/>
      <c r="H210" s="2"/>
      <c r="I210" s="60"/>
      <c r="J210" s="1"/>
      <c r="K210" s="1"/>
      <c r="L210" s="1"/>
      <c r="M210" s="1"/>
      <c r="N210" s="1"/>
      <c r="O210" s="1"/>
      <c r="P210" s="1"/>
      <c r="Q210" s="1"/>
      <c r="R210" s="1"/>
    </row>
    <row r="211" spans="1:18" s="3" customFormat="1" ht="12.75">
      <c r="A211" s="1"/>
      <c r="B211" s="30"/>
      <c r="C211" s="31"/>
      <c r="D211" s="32"/>
      <c r="E211" s="2"/>
      <c r="F211" s="2"/>
      <c r="G211" s="5"/>
      <c r="H211" s="5"/>
      <c r="I211" s="60"/>
      <c r="J211" s="1"/>
      <c r="K211" s="1"/>
      <c r="L211" s="1"/>
      <c r="M211" s="1"/>
      <c r="N211" s="1"/>
      <c r="O211" s="1"/>
      <c r="P211" s="1"/>
      <c r="Q211" s="1"/>
      <c r="R211" s="1"/>
    </row>
    <row r="212" spans="1:18" s="3" customFormat="1" ht="12.75">
      <c r="A212" s="141" t="s">
        <v>9</v>
      </c>
      <c r="B212" s="142"/>
      <c r="C212" s="143"/>
      <c r="D212" s="143"/>
      <c r="E212" s="2"/>
      <c r="F212" s="2"/>
      <c r="G212" s="5"/>
      <c r="H212" s="2"/>
      <c r="I212" s="60"/>
      <c r="J212" s="1"/>
      <c r="K212" s="1"/>
      <c r="L212" s="1"/>
      <c r="M212" s="1"/>
      <c r="N212" s="1"/>
      <c r="O212" s="1"/>
      <c r="P212" s="1"/>
      <c r="Q212" s="1"/>
      <c r="R212" s="1"/>
    </row>
    <row r="213" spans="1:18" s="3" customFormat="1" ht="12.75">
      <c r="A213" s="58"/>
      <c r="B213" s="59"/>
      <c r="C213" s="29"/>
      <c r="D213" s="34"/>
      <c r="E213" s="2"/>
      <c r="F213" s="2"/>
      <c r="G213" s="5"/>
      <c r="H213" s="2"/>
      <c r="I213" s="60"/>
      <c r="J213" s="1"/>
      <c r="K213" s="1"/>
      <c r="L213" s="1"/>
      <c r="M213" s="1"/>
      <c r="N213" s="1"/>
      <c r="O213" s="1"/>
      <c r="P213" s="1"/>
      <c r="Q213" s="1"/>
      <c r="R213" s="1"/>
    </row>
    <row r="214" spans="1:4" ht="12.75">
      <c r="A214" s="141" t="s">
        <v>10</v>
      </c>
      <c r="B214" s="142"/>
      <c r="C214" s="143"/>
      <c r="D214" s="143"/>
    </row>
    <row r="215" spans="1:2" ht="12.75">
      <c r="A215" s="3"/>
      <c r="B215" s="11"/>
    </row>
  </sheetData>
  <mergeCells count="4">
    <mergeCell ref="B3:D3"/>
    <mergeCell ref="E3:H3"/>
    <mergeCell ref="A212:D212"/>
    <mergeCell ref="A214:D214"/>
  </mergeCells>
  <printOptions horizontalCentered="1"/>
  <pageMargins left="0.31496062992125984" right="0.31496062992125984" top="0.5511811023622047" bottom="0.5511811023622047" header="0.11811023622047245" footer="0.11811023622047245"/>
  <pageSetup fitToHeight="35" fitToWidth="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Socican Doru Mihail</cp:lastModifiedBy>
  <cp:lastPrinted>2020-06-14T18:17:58Z</cp:lastPrinted>
  <dcterms:created xsi:type="dcterms:W3CDTF">2016-12-29T09:07:59Z</dcterms:created>
  <dcterms:modified xsi:type="dcterms:W3CDTF">2020-07-06T12:25:01Z</dcterms:modified>
  <cp:category/>
  <cp:version/>
  <cp:contentType/>
  <cp:contentStatus/>
</cp:coreProperties>
</file>