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 - Sisteme inchise\21529625 Investigatii Hematologic - Analiza sangelui\Modificări 28.01.2026\"/>
    </mc:Choice>
  </mc:AlternateContent>
  <xr:revisionPtr revIDLastSave="0" documentId="13_ncr:1_{1BFEED33-FF89-4C57-9B23-88C56EE7E061}" xr6:coauthVersionLast="47" xr6:coauthVersionMax="47" xr10:uidLastSave="{00000000-0000-0000-0000-000000000000}"/>
  <bookViews>
    <workbookView xWindow="-120" yWindow="-120" windowWidth="29040" windowHeight="15720" xr2:uid="{AF9870F3-61FD-4046-89A4-9ADC387F94C3}"/>
  </bookViews>
  <sheets>
    <sheet name="Sheet1" sheetId="1" r:id="rId1"/>
  </sheets>
  <definedNames>
    <definedName name="_xlnm._FilterDatabase" localSheetId="0" hidden="1">Sheet1!$A$1:$CA$58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B57" i="1" l="1"/>
  <c r="CB56" i="1"/>
  <c r="CB55" i="1"/>
  <c r="CB54" i="1"/>
  <c r="CB53" i="1"/>
  <c r="CB52" i="1"/>
  <c r="CB51" i="1"/>
  <c r="CB50" i="1"/>
  <c r="CB49" i="1"/>
  <c r="CB48" i="1"/>
  <c r="CB47" i="1"/>
  <c r="CB46" i="1"/>
  <c r="CB45" i="1"/>
  <c r="CB44" i="1"/>
  <c r="CB43" i="1"/>
  <c r="CB42" i="1"/>
  <c r="CB41" i="1"/>
  <c r="CB40" i="1"/>
  <c r="CB39" i="1"/>
  <c r="CB38" i="1"/>
  <c r="CB37" i="1"/>
  <c r="CB36" i="1"/>
  <c r="CB35" i="1"/>
  <c r="CB34" i="1"/>
  <c r="CB33" i="1"/>
  <c r="CB32" i="1"/>
  <c r="CB31" i="1"/>
  <c r="CB30" i="1"/>
  <c r="CB29" i="1"/>
  <c r="CB28" i="1"/>
  <c r="CB27" i="1"/>
  <c r="CB26" i="1"/>
  <c r="CB25" i="1"/>
  <c r="CB24" i="1"/>
  <c r="CB23" i="1"/>
  <c r="CB22" i="1"/>
  <c r="CB21" i="1"/>
  <c r="CB20" i="1"/>
  <c r="CB19" i="1"/>
  <c r="CB18" i="1"/>
  <c r="CB17" i="1"/>
  <c r="CB16" i="1"/>
  <c r="CB15" i="1"/>
  <c r="CB14" i="1"/>
  <c r="CB13" i="1"/>
  <c r="CB12" i="1"/>
  <c r="CB11" i="1"/>
  <c r="CB10" i="1"/>
  <c r="CB9" i="1"/>
  <c r="CB8" i="1"/>
  <c r="CB7" i="1"/>
  <c r="CB6" i="1"/>
  <c r="CB5" i="1"/>
  <c r="CB4" i="1"/>
  <c r="CB3" i="1"/>
  <c r="CB2" i="1"/>
  <c r="BX3" i="1" l="1"/>
  <c r="BX4" i="1"/>
  <c r="BX5" i="1"/>
  <c r="BX6" i="1"/>
  <c r="BX7" i="1"/>
  <c r="BX8" i="1"/>
  <c r="BX9" i="1"/>
  <c r="BX10" i="1"/>
  <c r="BX11" i="1"/>
  <c r="BX12" i="1"/>
  <c r="BX13" i="1"/>
  <c r="BX14" i="1"/>
  <c r="BX15" i="1"/>
  <c r="BX16" i="1"/>
  <c r="BX17" i="1"/>
  <c r="BX18" i="1"/>
  <c r="BX19" i="1"/>
  <c r="BX20" i="1"/>
  <c r="BX21" i="1"/>
  <c r="BX22" i="1"/>
  <c r="BX23" i="1"/>
  <c r="BX24" i="1"/>
  <c r="BX25" i="1"/>
  <c r="BX26" i="1"/>
  <c r="BX27" i="1"/>
  <c r="BX28" i="1"/>
  <c r="BX29" i="1"/>
  <c r="BX30" i="1"/>
  <c r="BX31" i="1"/>
  <c r="BX32" i="1"/>
  <c r="BX33" i="1"/>
  <c r="BX34" i="1"/>
  <c r="BX35" i="1"/>
  <c r="BX36" i="1"/>
  <c r="BX37" i="1"/>
  <c r="BX38" i="1"/>
  <c r="BX39" i="1"/>
  <c r="BX40" i="1"/>
  <c r="BX41" i="1"/>
  <c r="BX42" i="1"/>
  <c r="BX43" i="1"/>
  <c r="BX44" i="1"/>
  <c r="BX45" i="1"/>
  <c r="BX46" i="1"/>
  <c r="BX47" i="1"/>
  <c r="BX48" i="1"/>
  <c r="BX49" i="1"/>
  <c r="BX50" i="1"/>
  <c r="BX51" i="1"/>
  <c r="BX52" i="1"/>
  <c r="BX53" i="1"/>
  <c r="BX54" i="1"/>
  <c r="BX55" i="1"/>
  <c r="BX56" i="1"/>
  <c r="BX57" i="1"/>
  <c r="BX2" i="1"/>
  <c r="BY3" i="1" l="1"/>
  <c r="BY4" i="1"/>
  <c r="BY5" i="1"/>
  <c r="BY6" i="1"/>
  <c r="BY7" i="1"/>
  <c r="BY8" i="1"/>
  <c r="BY9" i="1"/>
  <c r="BY10" i="1"/>
  <c r="BY11" i="1"/>
  <c r="BY12" i="1"/>
  <c r="BY13" i="1"/>
  <c r="BY14" i="1"/>
  <c r="BY15" i="1"/>
  <c r="BY16" i="1"/>
  <c r="BY17" i="1"/>
  <c r="BY18" i="1"/>
  <c r="BY19" i="1"/>
  <c r="BY20" i="1"/>
  <c r="BY21" i="1"/>
  <c r="BY22" i="1"/>
  <c r="BY23" i="1"/>
  <c r="BY24" i="1"/>
  <c r="BY25" i="1"/>
  <c r="BY26" i="1"/>
  <c r="BY27" i="1"/>
  <c r="BY28" i="1"/>
  <c r="BY29" i="1"/>
  <c r="BY30" i="1"/>
  <c r="BY31" i="1"/>
  <c r="BY32" i="1"/>
  <c r="BY33" i="1"/>
  <c r="BY34" i="1"/>
  <c r="BY35" i="1"/>
  <c r="BY36" i="1"/>
  <c r="BY37" i="1"/>
  <c r="BY38" i="1"/>
  <c r="BY39" i="1"/>
  <c r="BY40" i="1"/>
  <c r="BY41" i="1"/>
  <c r="BY42" i="1"/>
  <c r="BY43" i="1"/>
  <c r="BY44" i="1"/>
  <c r="BY45" i="1"/>
  <c r="BY46" i="1"/>
  <c r="BY47" i="1"/>
  <c r="BY48" i="1"/>
  <c r="BY49" i="1"/>
  <c r="BY50" i="1"/>
  <c r="BY51" i="1"/>
  <c r="BY52" i="1"/>
  <c r="BY53" i="1"/>
  <c r="BY54" i="1"/>
  <c r="BY55" i="1"/>
  <c r="BY56" i="1"/>
  <c r="BY57" i="1"/>
  <c r="BY2" i="1"/>
  <c r="BY58" i="1" l="1"/>
  <c r="CA58" i="1"/>
</calcChain>
</file>

<file path=xl/sharedStrings.xml><?xml version="1.0" encoding="utf-8"?>
<sst xmlns="http://schemas.openxmlformats.org/spreadsheetml/2006/main" count="304" uniqueCount="192">
  <si>
    <t>Nr lot</t>
  </si>
  <si>
    <t>Denumirea lotului</t>
  </si>
  <si>
    <t>Specificația Tehnică</t>
  </si>
  <si>
    <t>Unitatea de măsură</t>
  </si>
  <si>
    <t>Preț Estimat cu TVA</t>
  </si>
  <si>
    <t>IMSP ASOCIATIA MEDICALA TERITORIALA CIOCANA</t>
  </si>
  <si>
    <t>IMSP SPITALUL CLINIC REPUBLICAN TIMOFEI MOSNEAGA</t>
  </si>
  <si>
    <t>IMSP INSTITUTUL DE MEDICINA URGENTA</t>
  </si>
  <si>
    <t>IMSP CENTRUL DE SANATATE CUPCINI</t>
  </si>
  <si>
    <t>IMSP SPITALUL CLINIC MUNICIPAL DE COPII V IGNATENCO</t>
  </si>
  <si>
    <t>IMSP CENTRUL DE SANATATE LARGA NOUA</t>
  </si>
  <si>
    <t>IMSP ASOCIATIA MEDICALA TERITORIALA BUIUCANI</t>
  </si>
  <si>
    <t>IMSP SPITALUL DE STAT</t>
  </si>
  <si>
    <t>IMSP INSTITUTUL DE PNEUMOLOGIE CHIRIL DRAGANIUC</t>
  </si>
  <si>
    <t>IMSP CENTRUL DE SANATATE GLODENI</t>
  </si>
  <si>
    <t>IMSP SPITALUL CLINIC DE BOLI INFECTIOASE T CIORBA, locația de pe bd.Ștefan cel Mare și Sfânt, 163, mun.Chișinău</t>
  </si>
  <si>
    <t>IMSP SPITALUL CLINIC DE PSIHIATRIE</t>
  </si>
  <si>
    <t>IMSP CENTRUL MEDICILOR DE FAMILIE FLORESTI</t>
  </si>
  <si>
    <t>IMSP SPITALUL CLINIC MUNICIPAL SFANTUL ARHANGHEL MIHAIL</t>
  </si>
  <si>
    <t>IMSP CENTRUL DE SANATATE COSTESTI IALOVENI</t>
  </si>
  <si>
    <t>IMSP CENTRUL DE SANATATE SOROCA-NOUA</t>
  </si>
  <si>
    <t>IMSP SPITALUL CLINIC MUNICIPAL DE FTIZIOPNEUMOLOGIE</t>
  </si>
  <si>
    <t>IMSP SPITALUL RAIONAL CALARASI</t>
  </si>
  <si>
    <t>IMSP SPITALUL RAIONAL HANCESTI</t>
  </si>
  <si>
    <t>IMSP SPITALUL RAIONAL RASCANI</t>
  </si>
  <si>
    <t>IMSP SPITALUL RAIONAL SANGEREI</t>
  </si>
  <si>
    <t>IMSP SPITALUL RAIONAL UNGHENI</t>
  </si>
  <si>
    <t>IMSP SPITALUL RAIONAL BRICENI</t>
  </si>
  <si>
    <t>IMSP SPITALUL RAIONAL TELENESTI</t>
  </si>
  <si>
    <t>IMSP SPITALUL CLINIC MUNICIPAL GHEORGHE PALADI</t>
  </si>
  <si>
    <t>IMSP SPITALUL RAIONAL IALOVENI</t>
  </si>
  <si>
    <t>IMSP INSTITUTUL MAMEI SI COPILULUI</t>
  </si>
  <si>
    <t>IMSP SPITALUL RAIONAL OCNITA</t>
  </si>
  <si>
    <t>IMSP SPITALUL RAIONAL DROCHIA NICOLAE TESTEMITANU</t>
  </si>
  <si>
    <t>IMSP ASOCIATIA MEDICALA TERITORIALA RASCANI</t>
  </si>
  <si>
    <t>IMSP INSTITUTUL DE NEUROLOGIE SI NEUROCHIRURGIE DIOMID GHERMAN</t>
  </si>
  <si>
    <t>IMSP SPITALUL RAIONAL CEADIR-LUNGA</t>
  </si>
  <si>
    <t>IMSP SPITALUL RAIONAL STEFAN VODA</t>
  </si>
  <si>
    <t>IMSP SPITALUL RAIONAL TARACLIA</t>
  </si>
  <si>
    <t>IMSP CENTRUL DE SANATATE ANENII NOI</t>
  </si>
  <si>
    <t>IMSP CENTRUL DE SANATATE BACIOI</t>
  </si>
  <si>
    <t>IMSP CENTRUL DE SANATATE BAIMACLIA</t>
  </si>
  <si>
    <t>IMSP CENTRUL DE SANATATE DANUTENI</t>
  </si>
  <si>
    <t>IMSP CENTRUL DE SANATATE DURLESTI</t>
  </si>
  <si>
    <t>IMSP CENTRUL DE SANATATE MARANDENI</t>
  </si>
  <si>
    <t>IMSP CENTRUL DE SANATATE NISPORENI</t>
  </si>
  <si>
    <t>IMSP CENTRUL DE SANATATE TAUL</t>
  </si>
  <si>
    <t>IMSP SPITALUL RAIONAL COMRAT ISAAC GURFINCHEL</t>
  </si>
  <si>
    <t>IMSP SPITALUL RAIONAL FALESTI</t>
  </si>
  <si>
    <t>IMSP SPITALUL RAIONAL NISPORENI</t>
  </si>
  <si>
    <t>CENTRUL DE REABILITARE A PERSOANELOR VIRSTNICE SI PERSOANELOR CU DIZABILITATI (ADULTE) “SPERANTA</t>
  </si>
  <si>
    <t>IMSP CENTRUL DE SANATATE DONDUSENI</t>
  </si>
  <si>
    <t>IMSP CENTRUL DE SANATATE SANGEREI</t>
  </si>
  <si>
    <t>IMSP CENTRUL DE SANATATE STEFAN VODA</t>
  </si>
  <si>
    <t>IMSP CENTRUL DE SANATATE TELENESTI</t>
  </si>
  <si>
    <t>IMSP SPITALUL RAIONAL CANTEMIR</t>
  </si>
  <si>
    <t>IMSP CENTRUL DE SANATATE OCNITA</t>
  </si>
  <si>
    <t>IMSP CENTRUL DE SANATATE SOROCA</t>
  </si>
  <si>
    <t>IMSP CENTRUL DE SANATATE UNGHENI</t>
  </si>
  <si>
    <t>IMSP CLINICA UNIVERSITARA DE ASISTENTA MEDICALA PRIMARA A USMF N TESTIMITANU</t>
  </si>
  <si>
    <t>IMSP INSTITUTUL DE CARDIOLOGIE</t>
  </si>
  <si>
    <t>IMSP CENTRUL DE SANATATE CRIULENI</t>
  </si>
  <si>
    <t>IMSP SPITALUL RAIONAL CIMISLIA</t>
  </si>
  <si>
    <t>IMSP SPITALUL RAIONAL DONDUSENI</t>
  </si>
  <si>
    <t>IMSP ASOCIATIA MEDICALA TERITORIALA CENTRU</t>
  </si>
  <si>
    <t>IMSP CENTRUL DE SANATATE BRICENI</t>
  </si>
  <si>
    <t>IMSP CENTRUL DE SANATATE CALARASI</t>
  </si>
  <si>
    <t>IMSP CENTRUL DE SANATATE CEADIR-LUNGA</t>
  </si>
  <si>
    <t>IMSP CENTRUL DE SANATATE CIMISLIA</t>
  </si>
  <si>
    <t>IMSP CENTRUL DE SANATATE DUBASARI</t>
  </si>
  <si>
    <t>IMSP SPITALUL CLINIC MUNICIPAL DE BOLI CONTAGIOASE DE COPII</t>
  </si>
  <si>
    <t>IMSP SPITALUL DE PSIHIATRIE BALTI</t>
  </si>
  <si>
    <t>SERVICIUL MEDICAL AL MINISTERULUI AFACERILOR INTERNE</t>
  </si>
  <si>
    <t>Suma alocată cu TVA</t>
  </si>
  <si>
    <t>Suma fără TVA</t>
  </si>
  <si>
    <t>Analiza generală a sângelui în conformitate cu norma metodologică 1518 (echivalent pentru Abbott, CELL-DYN Emerald 18,
Haematology Analyser)</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</si>
  <si>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</si>
  <si>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Investigații</t>
  </si>
  <si>
    <t>Analizator în comodat</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</si>
  <si>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Greutate	≤ 10 kg
Parametri analizați (CBC cu diferențial 3diff)	WBC, RBC, PLT, HGB, HCT, MCV, MCH, MCHC, RDW, MPV, PCT, PDW, LYM #/%, MID #/%, GRAN #/%;
Stocare date	≥ 1500 rezultate cu histograme
Program integrat de control al calității	Obligatoriu – sistem de QC integrat cu grafice Levey-Jennings și fișiere de control intern.</t>
  </si>
  <si>
    <t>Bucată</t>
  </si>
  <si>
    <t>Analiza generală a sângelui în conformitate cu norma metodologică 1518 (echivalent pentru Abbott, CELL-DYN Emerald 22,
Haematology Analyser)</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</si>
  <si>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</si>
  <si>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Greutate	≤ 10 kg.
Parametri analizați (CBC cu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</si>
  <si>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Abbott, CELL-DYN Ruby, Haematology Analyser)</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</si>
  <si>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</si>
  <si>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Greutate	≤ 110 kg.
Parametri analizați (CBC cu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</si>
  <si>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Avantor, BeneSphera H32,
Hematology Analyzer)</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</si>
  <si>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</si>
  <si>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Greutate	≤ 18 kg.
Parametri analizați (CBC cu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</si>
  <si>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H30 Pro,
Hematology Analyzer)</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</si>
  <si>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</si>
  <si>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Greutate	≤ 18 kg.
Parametri analizați (CBC cu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</si>
  <si>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H60,
Hematology Analyzer)</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</si>
  <si>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</si>
  <si>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Greutate	≤ 30 kg.
Parametri analizați (CBC cu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</si>
  <si>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Erma, PCE-210,
Hemoglobin Meter)</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</si>
  <si>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</si>
  <si>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Greutate	≤ 20 kg.
Parametri analizați (CBC cu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</si>
  <si>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(echivalent pentru Horiba, Pentra XLR,
Hematology Analyzer)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</si>
  <si>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</si>
  <si>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Greutate	≤ 63 kg.
Parametri analizați (CBC cu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</si>
  <si>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(echivalent pentru Mindray, BC-20,
Hematology Analyzer)</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</si>
  <si>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</si>
  <si>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Greutate	≤ 20 kg.
Parametri analizați (CBC cu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</si>
  <si>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(echivalent pentru Mindray, BC-20S,
Hematology Analyzer)</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</si>
  <si>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</si>
  <si>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Greutate	≤ 20 kg.
Parametri analizați (CBC cu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</si>
  <si>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(echivalent pentruMindray, BC-30,
Hematology Analyzer)</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</si>
  <si>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</si>
  <si>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Greutate	≤ 20 kg.
Parametri analizați (CBC cu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</si>
  <si>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(echivalent pentru Mindray, BC-30s,
Hematology Analyzer)</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</si>
  <si>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</si>
  <si>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Greutate	≤ 20 kg.
Parametri analizați (CBC cu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</si>
  <si>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(echivalent pentru Mindray, BC-3600,
Hematology Analyzer)</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</si>
  <si>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</si>
  <si>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Greutate	≤ 28 kg.
Parametri analizați (CBC cu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</si>
  <si>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(echivalent pentru Mindray, BC-5000,
Hematology Analyzer)</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</si>
  <si>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</si>
  <si>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Greutate	≤ 24 kg.
Parametri analizați (CBC cu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</si>
  <si>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(echivalent pentru Mindray, BC-5150,
Hematology Analyzer)</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</si>
  <si>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</si>
  <si>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Greutate	≤ 24 kg.
Parametri analizați (CBC cu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</si>
  <si>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(echivalent pentru Mindray, BC-5300,
Hematology Analyzer)</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</si>
  <si>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</si>
  <si>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Greutate	≤ 45 kg.
Parametri analizați (CBC cu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</si>
  <si>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(echivalent pentru Mindray, BC-760,
Hematology Analyzer)</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</si>
  <si>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</si>
  <si>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Greutate	≤ 71 kg.
Parametri analizați (CBC cu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</si>
  <si>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(echivalent pentru Sysmex, KX-21N,
Hematology Analyzer)</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</si>
  <si>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</si>
  <si>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Greutate	≤ 28 kg.
Parametri analizați (CBC cu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</si>
  <si>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(echivalent pentru Sysmex, XN-1000,
Hematology Analyzer)</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</si>
  <si>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</si>
  <si>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Greutate	≤ 80 kg.
Parametri analizați (CBC cu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</si>
  <si>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(echivalent pentru Sysmex, XN-330,
Hematology Analyzer)</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</si>
  <si>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</si>
  <si>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Greutate	≤ 35 kg.
Parametri analizați (CBC cu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</si>
  <si>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(echivalent pentru Sysmex, XN-550,
Hematology Analyzer)</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</si>
  <si>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</si>
  <si>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Greutate	≤ 53 kg.
Parametri analizați (CBC cu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</si>
  <si>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(echivalent pentru Sysmex, XP-300,
Hematology Analyzer)</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</si>
  <si>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</si>
  <si>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Greutate	≤ 30 kg.
Parametri analizați (CBC cu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</si>
  <si>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(echivalent pentru Horiba, Pentra ES 60,
Hematology Analyzer)</t>
  </si>
  <si>
    <t>Analiza generală a sângelui în conformitate cu norma metodologică 1518 pentru analizatorul din dotare Horiba, Pentra ES 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</si>
  <si>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5-parte (CBC + 5 DIFF) în mod „open tube” (încărcare deschisă probe).
Tehnologie, metoda de detecție	Impedanță pentru RBC/PLT, absorbție/optică pentru structura internă a celulelor, tehnologie „DHSS” (Double Hydrodynamic Sequential System) + „MDSS” (Multi-Distribution Sampling System) pentru mixare micro-probă. / tehnologie echivalentă, similară sau mai avansată.
Interfața	Monitor color 15 in, sistem Windows-based; port USB/RS-232 și conectivitate LIS.
Productivitate	≥ 60 probe/oră.
Volum probă	CBC: 30 µL; CBC + DIFF: 53 µL pentru sânge întreg.
Greutate	≤ 35 kg.
Parametri analizați (CBC cu diferențial 5 diff)	26 parametri: WBC, NEU# &amp; NEU%, LYM# &amp; LYM%, MON# &amp; MON%, EOS# &amp; EOS%, BAS# &amp; BAS%, ALY# &amp; ALY%, LIC# &amp; LIC%, RBC, HGB, HCT, MCV, MCH, MCHC, RDW, PLT, MPV, PCT*, PDW*. (* ALY / LIC sunt parametri pentru cercetare – RUO)
Stocare date	≥ 10000 rezultate + grafice/histograme; export date / comunicație cu PC sau rețea.
Program integrat de control al calității	QC selectabile, grafice Levey-Jennings.</t>
  </si>
  <si>
    <t>Analiza generală a sângelui în conformitate cu norma metodologică 1518 (echivalent pentru Horiba, Yumizen H500 OT,
Hematology Analyzer)</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</si>
  <si>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</si>
  <si>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Greutate	≤ 23 kg.
Parametri analizați (CBC cu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</si>
  <si>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(echivalent pentru Sysmex, XN-1000i,
Hematology Analyzer)</t>
  </si>
  <si>
    <t>Analiza generală a sângelui în conformitate cu norma metodologică 1518 pentru analizatorul din dotareSysmex, XN-1000i,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</si>
  <si>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„closed tube” (standard) și „open tube” opțional.
Tehnologie, metoda de detecție	Citometrie de flux cu fluorescență (Fluorescent Flow Cytometry) pentru WBC/DIFF/RET; impedanță cu focalizare hidrodinamică pentru RBC și PLT; metodă fără cianură (SLS) pentru HGB. / tehnologie echivalentă, similară sau mai avansată.
Interfața	Ecran tactil, tastatură soft, porturi USB, port USB/RS-232 și conectivitate LIS.
Productivitate	≥ 100 probe/oră. (mod CBC+DIFF).
Volum probă	Mod „whole blood”: 88 µL; mod „predilute”: 20 µL.
Greutate	≤ 80 kg.
Parametri analizați (CBC cu diferențial 6 diff)	WBC, RBC, HGB, HCT, MCV, MCH, MCHC, PLT, RDW-SD, RDW-CV, PDW, MPV, P-LCR, PCT, NEUT#, LYMPH#, MONO#, EO#, BASO#, IG#, NRBC#, RET#, RET%, NEUT%, LYMPH%, MONO%, EO%, BASO%, IG%.
Stocare date	≥ 100 000 rezultate cu histograme; export prin USB sau rețea LIS.
Program integrat de control al calității	QC intern multilevel; grafice Levey-Jennings, X-Bar, Westgard</t>
  </si>
  <si>
    <t>Analiza generală a sângelui în conformitate cu norma metodologică 1518 (echivalent pentru Sysmex, XN-2000,
Hematology Analyzer)</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</si>
  <si>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</si>
  <si>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Greutate	≤ 160 kg.
Parametri analizați (CBC cu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</si>
  <si>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Analiza generală a sângelui în conformitate cu norma metodologică 1518 (echivalent pentru Sysmex, XP-300,
Hematology Analy)</t>
  </si>
  <si>
    <t>Analiza generală a sângelui în conformitate cu norma metodologică 1518 pentru analizatorul din dotare Sysmex, XP-300,
Hematology Analy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</si>
  <si>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Cantitatea Totală inițial</t>
  </si>
  <si>
    <t>Specificația Tehnică 28.01.2026</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</si>
  <si>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</si>
  <si>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</si>
  <si>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</si>
  <si>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</si>
  <si>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</si>
  <si>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</si>
  <si>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</si>
  <si>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</si>
  <si>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</si>
  <si>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</si>
  <si>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</si>
  <si>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</si>
  <si>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</si>
  <si>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</si>
  <si>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</si>
  <si>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</si>
  <si>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</si>
  <si>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</si>
  <si>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</si>
  <si>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</si>
  <si>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</si>
  <si>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</si>
  <si>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Analizator de ultima generația, cu anul producerii nu mai mic de 2023.
Tip dispozitiv / mod de operare	Analizor hematologic automat, diferenţial 5-parte (CBC + 5 DIFF) în mod „open tube” (încărcare deschisă probe).
Tehnologie, metoda de detecție	Impedanță pentru RBC/PLT, absorbție/optică pentru structura internă a celulelor, tehnologie „DHSS” (Double Hydrodynamic Sequential System) + „MDSS” (Multi-Distribution Sampling System) pentru mixare micro-probă. / tehnologie echivalentă, similară sau mai avansată.
Interfața	Monitor color 15 in, sistem Windows-based; port USB/RS-232 și conectivitate LIS.
Productivitate	≥ 60 probe/oră.
Volum probă	CBC: 30 µL; CBC + DIFF: 53 µL pentru sânge întreg.
Parametri analizați (diferențial 5 diff)	26 parametri: WBC, NEU# &amp; NEU%, LYM# &amp; LYM%, MON# &amp; MON%, EOS# &amp; EOS%, BAS# &amp; BAS%, ALY# &amp; ALY%, LIC# &amp; LIC%, RBC, HGB, HCT, MCV, MCH, MCHC, RDW, PLT, MPV, PCT*, PDW*. (* ALY / LIC sunt parametri pentru cercetare – RUO)
Stocare date	≥ 10000 rezultate + grafice/histograme; export date / comunicație cu PC sau rețea.
Program integrat de control al calității	QC selectabile, grafice Levey-Jennings.</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</si>
  <si>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</si>
  <si>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Analizator de ultima generația, cu anul producerii nu mai mic de 2023.
Tip dispozitiv / mod de operare	Analizor hematologic automat, diferențial 6-parte (CBC + 6 DIFF); mod „closed tube” (standard) și „open tube” opțional.
Tehnologie, metoda de detecție	Citometrie de flux cu fluorescență (Fluorescent Flow Cytometry) pentru WBC/DIFF/RET; impedanță cu focalizare hidrodinamică pentru RBC și PLT; metodă fără cianură (SLS) pentru HGB. / tehnologie echivalentă, similară sau mai avansată.
Interfața	Ecran tactil, tastatură soft, porturi USB, port USB/RS-232 și conectivitate LIS.
Productivitate	≥ 100 probe/oră. (mod CBC+DIFF).
Volum probă	Mod „whole blood”: 88 µL; mod „predilute”: 20 µL.
Parametri analizați (diferențial 6 diff)	WBC, RBC, HGB, HCT, MCV, MCH, MCHC, PLT, RDW-SD, RDW-CV, PDW, MPV, P-LCR, PCT, NEUT#, LYMPH#, MONO#, EO#, BASO#, IG#, NRBC#, RET#, RET%, NEUT%, LYMPH%, MONO%, EO%, BASO%, IG%.
Stocare date	≥ 100 000 rezultate cu histograme; export prin USB sau rețea LIS.
Program integrat de control al calității	QC intern multilevel; grafice Levey-Jennings, X-Bar, Westgard</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</si>
  <si>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</si>
  <si>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Greutate	≤ 30 kg.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</si>
  <si>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Analizator în comodat penrtu alternativă</t>
  </si>
  <si>
    <t>Analiza generală a sângelui în conformitate cu norma metodologică 1518 pentru analizatorul din dotare Edan, H60, Hematology Analyzer achiziționat prin contractul  nr.250990707-0109-0351 din 08.10.2025 (ocds-b3wdp1-MD-1749648390707 (21431175))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</si>
  <si>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Cantitatea Totală 28.01.2026</t>
  </si>
  <si>
    <t>Cantitatea inițială</t>
  </si>
  <si>
    <t>Valoare inițială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</si>
</sst>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2" x14ac:knownFonts="1">
    <font>
      <sz val="11"/>
      <color theme="1"/>
      <name val="Calibri"/>
      <family val="2"/>
      <scheme val="minor"/>
    </font>
    <font>
      <sz val="11"/>
      <color theme="1"/>
      <name val="Calibri"/>
      <family val="2"/>
      <scheme val="minor"/>
    </font>
    <font>
      <b/>
      <sz val="10"/>
      <color theme="1"/>
      <name val="Times New Roman"/>
      <family val="1"/>
      <charset val="204"/>
    </font>
    <font>
      <sz val="10"/>
      <name val="Times New Roman"/>
      <family val="1"/>
      <charset val="204"/>
    </font>
    <font>
      <sz val="11"/>
      <color theme="1"/>
      <name val="Times New Roman"/>
      <family val="1"/>
      <charset val="204"/>
    </font>
    <font>
      <sz val="10"/>
      <color theme="1"/>
      <name val="Times New Roman"/>
      <family val="1"/>
      <charset val="204"/>
    </font>
    <font>
      <sz val="10"/>
      <name val="Times New Roman"/>
      <family val="1"/>
    </font>
    <font>
      <b/>
      <sz val="10"/>
      <color rgb="FFFF0000"/>
      <name val="Times New Roman"/>
      <family val="1"/>
      <charset val="204"/>
    </font>
    <font>
      <sz val="10"/>
      <color theme="1"/>
      <name val="Calibri"/>
      <family val="2"/>
      <scheme val="minor"/>
    </font>
    <font>
      <sz val="10"/>
      <color theme="1"/>
      <name val="Times New Roman"/>
      <family val="1"/>
    </font>
    <font>
      <b/>
      <sz val="10"/>
      <color indexed="8"/>
      <name val="Calibri"/>
      <family val="2"/>
    </font>
    <font>
      <sz val="10"/>
      <name val="Calibri"/>
      <family val="2"/>
      <scheme val="minor"/>
    </font>
  </fonts>
  <fills count="11">
    <fill>
      <patternFill patternType="none"/>
    </fill>
    <fill>
      <patternFill patternType="gray125"/>
    </fill>
    <fill>
      <patternFill patternType="solid">
        <fgColor theme="9"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59">
    <xf numFmtId="0" fontId="0" fillId="0" borderId="0" xfId="0"/>
    <xf numFmtId="0" fontId="2" fillId="0" borderId="1" xfId="0" applyFont="1" applyBorder="1" applyAlignment="1">
      <alignment wrapText="1"/>
    </xf>
    <xf numFmtId="0" fontId="3" fillId="2" borderId="1" xfId="0" applyFont="1" applyFill="1" applyBorder="1" applyAlignment="1">
      <alignment horizontal="left" wrapText="1"/>
    </xf>
    <xf numFmtId="0" fontId="3" fillId="3" borderId="1" xfId="0" applyFont="1" applyFill="1" applyBorder="1" applyAlignment="1">
      <alignment wrapText="1"/>
    </xf>
    <xf numFmtId="0" fontId="4" fillId="0" borderId="0" xfId="0" applyFont="1" applyAlignment="1">
      <alignment wrapText="1"/>
    </xf>
    <xf numFmtId="0" fontId="5" fillId="0" borderId="1" xfId="0" applyFont="1" applyBorder="1" applyAlignment="1">
      <alignment wrapText="1"/>
    </xf>
    <xf numFmtId="4"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wrapText="1"/>
    </xf>
    <xf numFmtId="4" fontId="6" fillId="5" borderId="1" xfId="0" applyNumberFormat="1" applyFont="1" applyFill="1" applyBorder="1" applyAlignment="1">
      <alignment horizontal="center" vertical="center" wrapText="1"/>
    </xf>
    <xf numFmtId="0" fontId="3" fillId="0" borderId="1" xfId="0" applyFont="1" applyBorder="1" applyAlignment="1">
      <alignment horizontal="left" wrapText="1"/>
    </xf>
    <xf numFmtId="0" fontId="5" fillId="6" borderId="1" xfId="0" applyFont="1" applyFill="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 fontId="6" fillId="0" borderId="1" xfId="0" applyNumberFormat="1" applyFont="1" applyBorder="1" applyAlignment="1" applyProtection="1">
      <alignment horizontal="center" vertical="center" wrapText="1"/>
      <protection hidden="1"/>
    </xf>
    <xf numFmtId="4" fontId="6" fillId="7" borderId="1" xfId="0" applyNumberFormat="1" applyFont="1" applyFill="1" applyBorder="1" applyAlignment="1">
      <alignment horizontal="center" vertical="center" wrapText="1"/>
    </xf>
    <xf numFmtId="4" fontId="6" fillId="8" borderId="1" xfId="0" applyNumberFormat="1" applyFont="1" applyFill="1" applyBorder="1" applyAlignment="1">
      <alignment horizontal="center" vertical="center" wrapText="1"/>
    </xf>
    <xf numFmtId="4" fontId="6" fillId="10" borderId="1" xfId="0" applyNumberFormat="1" applyFont="1" applyFill="1" applyBorder="1" applyAlignment="1">
      <alignment horizontal="center" vertical="center" wrapText="1"/>
    </xf>
    <xf numFmtId="0" fontId="3" fillId="0" borderId="1" xfId="0" applyFont="1" applyBorder="1" applyAlignment="1">
      <alignment horizontal="center"/>
    </xf>
    <xf numFmtId="0" fontId="5" fillId="2" borderId="1" xfId="0" applyFont="1" applyFill="1" applyBorder="1" applyAlignment="1">
      <alignment wrapText="1"/>
    </xf>
    <xf numFmtId="4" fontId="7" fillId="0" borderId="1" xfId="0" applyNumberFormat="1" applyFont="1" applyBorder="1" applyAlignment="1">
      <alignment horizontal="center" vertical="center" wrapText="1"/>
    </xf>
    <xf numFmtId="4" fontId="6" fillId="6" borderId="1" xfId="0" applyNumberFormat="1" applyFont="1" applyFill="1" applyBorder="1" applyAlignment="1" applyProtection="1">
      <alignment horizontal="center" vertical="center" wrapText="1"/>
      <protection hidden="1"/>
    </xf>
    <xf numFmtId="4" fontId="6" fillId="6"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xf>
    <xf numFmtId="0" fontId="5" fillId="3" borderId="1" xfId="0" applyFont="1" applyFill="1" applyBorder="1" applyAlignment="1">
      <alignment horizontal="left" vertical="center" wrapText="1"/>
    </xf>
    <xf numFmtId="0" fontId="3" fillId="4" borderId="1" xfId="0" applyFont="1" applyFill="1" applyBorder="1" applyAlignment="1">
      <alignment wrapText="1"/>
    </xf>
    <xf numFmtId="0" fontId="5" fillId="4" borderId="1" xfId="0" applyFont="1" applyFill="1" applyBorder="1" applyAlignment="1">
      <alignment vertical="top" wrapText="1"/>
    </xf>
    <xf numFmtId="0" fontId="3" fillId="3" borderId="1" xfId="0" applyFont="1" applyFill="1" applyBorder="1" applyAlignment="1">
      <alignment vertical="center" wrapText="1"/>
    </xf>
    <xf numFmtId="0" fontId="3" fillId="2" borderId="1" xfId="0" applyFont="1" applyFill="1" applyBorder="1" applyAlignment="1">
      <alignment wrapText="1"/>
    </xf>
    <xf numFmtId="0" fontId="5" fillId="3" borderId="1" xfId="0" applyFont="1" applyFill="1" applyBorder="1" applyAlignment="1">
      <alignment vertical="top" wrapText="1"/>
    </xf>
    <xf numFmtId="0" fontId="5" fillId="3" borderId="1" xfId="0" applyFont="1" applyFill="1" applyBorder="1" applyAlignment="1">
      <alignment vertical="center" wrapText="1"/>
    </xf>
    <xf numFmtId="0" fontId="5" fillId="4" borderId="1" xfId="0" applyFont="1" applyFill="1" applyBorder="1" applyAlignment="1">
      <alignment vertical="center" wrapText="1"/>
    </xf>
    <xf numFmtId="0" fontId="3" fillId="3" borderId="1" xfId="0" applyFont="1" applyFill="1" applyBorder="1" applyAlignment="1">
      <alignment horizontal="left" wrapText="1"/>
    </xf>
    <xf numFmtId="0" fontId="5" fillId="6" borderId="1" xfId="0" applyFont="1" applyFill="1" applyBorder="1" applyAlignment="1">
      <alignment vertical="center" wrapText="1"/>
    </xf>
    <xf numFmtId="0" fontId="5" fillId="2" borderId="1" xfId="0" applyFont="1" applyFill="1" applyBorder="1" applyAlignment="1">
      <alignment vertical="center" wrapText="1"/>
    </xf>
    <xf numFmtId="0" fontId="3" fillId="3" borderId="1" xfId="0" applyFont="1" applyFill="1" applyBorder="1" applyAlignment="1">
      <alignment horizontal="left" vertical="center" wrapText="1"/>
    </xf>
    <xf numFmtId="0" fontId="3" fillId="4" borderId="1" xfId="0" applyFont="1" applyFill="1" applyBorder="1" applyAlignment="1">
      <alignment horizontal="left" vertical="top" wrapText="1"/>
    </xf>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8" fillId="5" borderId="1" xfId="0" applyFont="1" applyFill="1" applyBorder="1" applyAlignment="1">
      <alignment horizontal="center" vertical="center"/>
    </xf>
    <xf numFmtId="0" fontId="5" fillId="5" borderId="1" xfId="0" applyFont="1" applyFill="1" applyBorder="1" applyAlignment="1">
      <alignment wrapText="1"/>
    </xf>
    <xf numFmtId="0" fontId="5" fillId="7" borderId="1" xfId="0" applyFont="1" applyFill="1" applyBorder="1" applyAlignment="1">
      <alignment wrapText="1"/>
    </xf>
    <xf numFmtId="0" fontId="5" fillId="8" borderId="1" xfId="0" applyFont="1" applyFill="1" applyBorder="1" applyAlignment="1">
      <alignment wrapText="1"/>
    </xf>
    <xf numFmtId="0" fontId="5" fillId="9" borderId="1" xfId="0" applyFont="1" applyFill="1" applyBorder="1" applyAlignment="1">
      <alignment wrapText="1"/>
    </xf>
    <xf numFmtId="0" fontId="5"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7" fillId="0" borderId="1" xfId="0" applyFont="1" applyBorder="1" applyAlignment="1">
      <alignment wrapText="1"/>
    </xf>
    <xf numFmtId="0" fontId="5" fillId="1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5" borderId="1" xfId="0" applyFont="1" applyFill="1" applyBorder="1" applyAlignment="1">
      <alignment wrapText="1"/>
    </xf>
    <xf numFmtId="0" fontId="2" fillId="0" borderId="1" xfId="0" applyFont="1" applyBorder="1" applyAlignment="1">
      <alignment horizontal="center" vertical="center" wrapText="1"/>
    </xf>
    <xf numFmtId="0" fontId="5" fillId="6" borderId="1" xfId="0" applyFont="1" applyFill="1" applyBorder="1" applyAlignment="1">
      <alignment horizontal="center" vertical="center" wrapText="1"/>
    </xf>
    <xf numFmtId="0" fontId="5" fillId="0" borderId="0" xfId="0" applyFont="1" applyAlignment="1">
      <alignment horizontal="center" vertical="center" wrapText="1"/>
    </xf>
    <xf numFmtId="0" fontId="5" fillId="6" borderId="0" xfId="0" applyFont="1" applyFill="1" applyAlignment="1">
      <alignment horizontal="center" vertical="center" wrapText="1"/>
    </xf>
    <xf numFmtId="43" fontId="5" fillId="0" borderId="0" xfId="1" applyFont="1" applyAlignment="1">
      <alignment horizontal="center" vertical="center" wrapText="1"/>
    </xf>
    <xf numFmtId="43" fontId="2" fillId="0" borderId="0" xfId="1"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35B7F-FDC8-4CD1-A872-9C6120172782}">
  <dimension ref="A1:CE58"/>
  <sheetViews>
    <sheetView tabSelected="1" workbookViewId="0">
      <pane ySplit="1" topLeftCell="A44" activePane="bottomLeft" state="frozen"/>
      <selection pane="bottomLeft" activeCell="M50" sqref="M50"/>
    </sheetView>
  </sheetViews>
  <sheetFormatPr defaultColWidth="9.140625" defaultRowHeight="56.25" customHeight="1" x14ac:dyDescent="0.25"/>
  <cols>
    <col min="1" max="1" width="6.5703125" style="4" customWidth="1"/>
    <col min="2" max="2" width="32.140625" style="4" customWidth="1"/>
    <col min="3" max="3" width="31" style="4" hidden="1" customWidth="1"/>
    <col min="4" max="4" width="30" style="4" hidden="1" customWidth="1"/>
    <col min="5" max="5" width="14.7109375" style="4" customWidth="1"/>
    <col min="6" max="6" width="10.5703125" style="4" customWidth="1"/>
    <col min="7" max="20" width="13.85546875" style="4" customWidth="1"/>
    <col min="21" max="28" width="11.85546875" style="4" customWidth="1"/>
    <col min="29" max="30" width="9.140625" style="4" customWidth="1"/>
    <col min="31" max="31" width="12.7109375" style="4" customWidth="1"/>
    <col min="32" max="35" width="9.140625" style="4" customWidth="1"/>
    <col min="36" max="36" width="12.5703125" style="4" customWidth="1"/>
    <col min="37" max="37" width="14.42578125" style="4" customWidth="1"/>
    <col min="38" max="74" width="9.140625" style="4" customWidth="1"/>
    <col min="75" max="75" width="10" style="55" hidden="1" customWidth="1"/>
    <col min="76" max="76" width="12" style="55" customWidth="1"/>
    <col min="77" max="78" width="12.7109375" style="55" hidden="1" customWidth="1"/>
    <col min="79" max="79" width="13.85546875" style="55" hidden="1" customWidth="1"/>
    <col min="80" max="81" width="9.140625" style="4" hidden="1" customWidth="1"/>
    <col min="82" max="83" width="0" style="4" hidden="1" customWidth="1"/>
    <col min="84" max="16384" width="9.140625" style="4"/>
  </cols>
  <sheetData>
    <row r="1" spans="1:83" ht="56.25" customHeight="1" x14ac:dyDescent="0.25">
      <c r="A1" s="1" t="s">
        <v>0</v>
      </c>
      <c r="B1" s="1" t="s">
        <v>1</v>
      </c>
      <c r="C1" s="1" t="s">
        <v>2</v>
      </c>
      <c r="D1" s="1" t="s">
        <v>159</v>
      </c>
      <c r="E1" s="1" t="s">
        <v>3</v>
      </c>
      <c r="F1" s="1" t="s">
        <v>4</v>
      </c>
      <c r="G1" s="2" t="s">
        <v>5</v>
      </c>
      <c r="H1" s="24" t="s">
        <v>6</v>
      </c>
      <c r="I1" s="25" t="s">
        <v>7</v>
      </c>
      <c r="J1" s="25" t="s">
        <v>8</v>
      </c>
      <c r="K1" s="26" t="s">
        <v>9</v>
      </c>
      <c r="L1" s="25" t="s">
        <v>10</v>
      </c>
      <c r="M1" s="3" t="s">
        <v>11</v>
      </c>
      <c r="N1" s="3" t="s">
        <v>12</v>
      </c>
      <c r="O1" s="3" t="s">
        <v>13</v>
      </c>
      <c r="P1" s="25" t="s">
        <v>14</v>
      </c>
      <c r="Q1" s="3" t="s">
        <v>15</v>
      </c>
      <c r="R1" s="25" t="s">
        <v>16</v>
      </c>
      <c r="S1" s="27" t="s">
        <v>17</v>
      </c>
      <c r="T1" s="26" t="s">
        <v>18</v>
      </c>
      <c r="U1" s="28" t="s">
        <v>19</v>
      </c>
      <c r="V1" s="3" t="s">
        <v>20</v>
      </c>
      <c r="W1" s="29" t="s">
        <v>21</v>
      </c>
      <c r="X1" s="30" t="s">
        <v>22</v>
      </c>
      <c r="Y1" s="31" t="s">
        <v>23</v>
      </c>
      <c r="Z1" s="31" t="s">
        <v>24</v>
      </c>
      <c r="AA1" s="31" t="s">
        <v>25</v>
      </c>
      <c r="AB1" s="30" t="s">
        <v>26</v>
      </c>
      <c r="AC1" s="30" t="s">
        <v>27</v>
      </c>
      <c r="AD1" s="31" t="s">
        <v>28</v>
      </c>
      <c r="AE1" s="5" t="s">
        <v>29</v>
      </c>
      <c r="AF1" s="30" t="s">
        <v>30</v>
      </c>
      <c r="AG1" s="25" t="s">
        <v>31</v>
      </c>
      <c r="AH1" s="30" t="s">
        <v>32</v>
      </c>
      <c r="AI1" s="31" t="s">
        <v>33</v>
      </c>
      <c r="AJ1" s="32" t="s">
        <v>34</v>
      </c>
      <c r="AK1" s="25" t="s">
        <v>35</v>
      </c>
      <c r="AL1" s="31" t="s">
        <v>36</v>
      </c>
      <c r="AM1" s="33" t="s">
        <v>37</v>
      </c>
      <c r="AN1" s="31" t="s">
        <v>38</v>
      </c>
      <c r="AO1" s="2" t="s">
        <v>39</v>
      </c>
      <c r="AP1" s="32" t="s">
        <v>40</v>
      </c>
      <c r="AQ1" s="2" t="s">
        <v>41</v>
      </c>
      <c r="AR1" s="3" t="s">
        <v>42</v>
      </c>
      <c r="AS1" s="3" t="s">
        <v>43</v>
      </c>
      <c r="AT1" s="25" t="s">
        <v>44</v>
      </c>
      <c r="AU1" s="3" t="s">
        <v>45</v>
      </c>
      <c r="AV1" s="25" t="s">
        <v>46</v>
      </c>
      <c r="AW1" s="34" t="s">
        <v>47</v>
      </c>
      <c r="AX1" s="30" t="s">
        <v>48</v>
      </c>
      <c r="AY1" s="31" t="s">
        <v>49</v>
      </c>
      <c r="AZ1" s="32" t="s">
        <v>50</v>
      </c>
      <c r="BA1" s="25" t="s">
        <v>51</v>
      </c>
      <c r="BB1" s="3" t="s">
        <v>52</v>
      </c>
      <c r="BC1" s="3" t="s">
        <v>53</v>
      </c>
      <c r="BD1" s="3" t="s">
        <v>54</v>
      </c>
      <c r="BE1" s="31" t="s">
        <v>55</v>
      </c>
      <c r="BF1" s="25" t="s">
        <v>56</v>
      </c>
      <c r="BG1" s="25" t="s">
        <v>57</v>
      </c>
      <c r="BH1" s="25" t="s">
        <v>58</v>
      </c>
      <c r="BI1" s="27" t="s">
        <v>59</v>
      </c>
      <c r="BJ1" s="25" t="s">
        <v>60</v>
      </c>
      <c r="BK1" s="3" t="s">
        <v>61</v>
      </c>
      <c r="BL1" s="3" t="s">
        <v>62</v>
      </c>
      <c r="BM1" s="30" t="s">
        <v>63</v>
      </c>
      <c r="BN1" s="35" t="s">
        <v>64</v>
      </c>
      <c r="BO1" s="32" t="s">
        <v>65</v>
      </c>
      <c r="BP1" s="32" t="s">
        <v>66</v>
      </c>
      <c r="BQ1" s="32" t="s">
        <v>67</v>
      </c>
      <c r="BR1" s="36" t="s">
        <v>68</v>
      </c>
      <c r="BS1" s="25" t="s">
        <v>69</v>
      </c>
      <c r="BT1" s="25" t="s">
        <v>70</v>
      </c>
      <c r="BU1" s="31" t="s">
        <v>71</v>
      </c>
      <c r="BV1" s="31" t="s">
        <v>72</v>
      </c>
      <c r="BW1" s="53" t="s">
        <v>190</v>
      </c>
      <c r="BX1" s="53" t="s">
        <v>189</v>
      </c>
      <c r="BY1" s="55" t="s">
        <v>73</v>
      </c>
      <c r="BZ1" s="53" t="s">
        <v>191</v>
      </c>
      <c r="CA1" s="53" t="s">
        <v>74</v>
      </c>
      <c r="CE1" s="4" t="s">
        <v>158</v>
      </c>
    </row>
    <row r="2" spans="1:83" ht="56.25" customHeight="1" x14ac:dyDescent="0.25">
      <c r="A2" s="5">
        <v>1</v>
      </c>
      <c r="B2" s="5" t="s">
        <v>75</v>
      </c>
      <c r="C2" s="5" t="s">
        <v>76</v>
      </c>
      <c r="D2" s="5" t="s">
        <v>76</v>
      </c>
      <c r="E2" s="5" t="s">
        <v>77</v>
      </c>
      <c r="F2" s="5">
        <v>5</v>
      </c>
      <c r="G2" s="5"/>
      <c r="H2" s="5"/>
      <c r="I2" s="5"/>
      <c r="J2" s="5"/>
      <c r="K2" s="5"/>
      <c r="L2" s="5"/>
      <c r="M2" s="5"/>
      <c r="N2" s="5"/>
      <c r="O2" s="5"/>
      <c r="P2" s="5"/>
      <c r="Q2" s="5"/>
      <c r="R2" s="5"/>
      <c r="S2" s="5"/>
      <c r="T2" s="5"/>
      <c r="U2" s="6">
        <v>20450</v>
      </c>
      <c r="V2" s="7">
        <v>8000</v>
      </c>
      <c r="W2" s="6">
        <v>1000</v>
      </c>
      <c r="X2" s="6"/>
      <c r="Y2" s="6">
        <v>5000</v>
      </c>
      <c r="Z2" s="6">
        <v>5000</v>
      </c>
      <c r="AA2" s="6">
        <v>6500</v>
      </c>
      <c r="AB2" s="6">
        <v>7000</v>
      </c>
      <c r="AC2" s="5"/>
      <c r="AD2" s="5"/>
      <c r="AE2" s="5"/>
      <c r="AF2" s="5"/>
      <c r="AG2" s="8"/>
      <c r="AH2" s="37"/>
      <c r="AI2" s="5"/>
      <c r="AJ2" s="5"/>
      <c r="AK2" s="5"/>
      <c r="AL2" s="5"/>
      <c r="AM2" s="9">
        <v>10000</v>
      </c>
      <c r="AN2" s="9">
        <v>7000</v>
      </c>
      <c r="AO2" s="5"/>
      <c r="AP2" s="5"/>
      <c r="AQ2" s="5"/>
      <c r="AR2" s="5"/>
      <c r="AS2" s="5"/>
      <c r="AT2" s="5"/>
      <c r="AU2" s="5"/>
      <c r="AV2" s="5"/>
      <c r="AW2" s="5"/>
      <c r="AX2" s="5"/>
      <c r="AY2" s="5"/>
      <c r="AZ2" s="10"/>
      <c r="BA2" s="8"/>
      <c r="BB2" s="8"/>
      <c r="BC2" s="8"/>
      <c r="BD2" s="8"/>
      <c r="BE2" s="37"/>
      <c r="BF2" s="5"/>
      <c r="BG2" s="5"/>
      <c r="BH2" s="5"/>
      <c r="BI2" s="5"/>
      <c r="BJ2" s="5"/>
      <c r="BK2" s="5"/>
      <c r="BL2" s="5"/>
      <c r="BM2" s="5"/>
      <c r="BN2" s="5"/>
      <c r="BO2" s="5"/>
      <c r="BP2" s="5"/>
      <c r="BQ2" s="5"/>
      <c r="BR2" s="5"/>
      <c r="BS2" s="5"/>
      <c r="BT2" s="5"/>
      <c r="BU2" s="5"/>
      <c r="BV2" s="5"/>
      <c r="BW2" s="54">
        <v>79950</v>
      </c>
      <c r="BX2" s="54">
        <f>SUM(G2:BV2)</f>
        <v>69950</v>
      </c>
      <c r="BY2" s="55">
        <f t="shared" ref="BY2:BY57" si="0">BX2*F2</f>
        <v>349750</v>
      </c>
      <c r="BZ2" s="54">
        <v>333125</v>
      </c>
      <c r="CA2" s="54">
        <v>291458.34000000003</v>
      </c>
      <c r="CB2" s="4">
        <f>ROUNDUP(CA2, 2)</f>
        <v>291458.34000000003</v>
      </c>
      <c r="CE2" s="4">
        <v>79950</v>
      </c>
    </row>
    <row r="3" spans="1:83" ht="56.25" customHeight="1" x14ac:dyDescent="0.25">
      <c r="A3" s="5">
        <v>1</v>
      </c>
      <c r="B3" s="5" t="s">
        <v>78</v>
      </c>
      <c r="C3" s="11" t="s">
        <v>79</v>
      </c>
      <c r="D3" s="11" t="s">
        <v>160</v>
      </c>
      <c r="E3" s="5" t="s">
        <v>80</v>
      </c>
      <c r="F3" s="5"/>
      <c r="G3" s="5"/>
      <c r="H3" s="5"/>
      <c r="I3" s="5"/>
      <c r="J3" s="5"/>
      <c r="K3" s="5"/>
      <c r="L3" s="5"/>
      <c r="M3" s="5"/>
      <c r="N3" s="5"/>
      <c r="O3" s="5"/>
      <c r="P3" s="5"/>
      <c r="Q3" s="5"/>
      <c r="R3" s="5"/>
      <c r="S3" s="5"/>
      <c r="T3" s="5"/>
      <c r="U3" s="12">
        <v>1</v>
      </c>
      <c r="V3" s="13">
        <v>1</v>
      </c>
      <c r="W3" s="38">
        <v>1</v>
      </c>
      <c r="X3" s="38"/>
      <c r="Y3" s="39">
        <v>1</v>
      </c>
      <c r="Z3" s="39">
        <v>2</v>
      </c>
      <c r="AA3" s="40">
        <v>1</v>
      </c>
      <c r="AB3" s="39">
        <v>1</v>
      </c>
      <c r="AC3" s="5"/>
      <c r="AD3" s="5"/>
      <c r="AE3" s="5"/>
      <c r="AF3" s="5"/>
      <c r="AG3" s="5"/>
      <c r="AH3" s="5"/>
      <c r="AI3" s="5"/>
      <c r="AJ3" s="5"/>
      <c r="AK3" s="5"/>
      <c r="AL3" s="5"/>
      <c r="AM3" s="41">
        <v>1</v>
      </c>
      <c r="AN3" s="41">
        <v>1</v>
      </c>
      <c r="AO3" s="5"/>
      <c r="AP3" s="5"/>
      <c r="AQ3" s="5"/>
      <c r="AR3" s="5"/>
      <c r="AS3" s="5"/>
      <c r="AT3" s="5"/>
      <c r="AU3" s="5"/>
      <c r="AV3" s="5"/>
      <c r="AW3" s="5"/>
      <c r="AX3" s="5"/>
      <c r="AY3" s="5"/>
      <c r="AZ3" s="10"/>
      <c r="BA3" s="8"/>
      <c r="BB3" s="8"/>
      <c r="BC3" s="8"/>
      <c r="BD3" s="8"/>
      <c r="BE3" s="37"/>
      <c r="BF3" s="5"/>
      <c r="BG3" s="5"/>
      <c r="BH3" s="5"/>
      <c r="BI3" s="5"/>
      <c r="BJ3" s="5"/>
      <c r="BK3" s="5"/>
      <c r="BL3" s="5"/>
      <c r="BM3" s="5"/>
      <c r="BN3" s="5"/>
      <c r="BO3" s="5"/>
      <c r="BP3" s="5"/>
      <c r="BQ3" s="5"/>
      <c r="BR3" s="5"/>
      <c r="BS3" s="5"/>
      <c r="BT3" s="5"/>
      <c r="BU3" s="5"/>
      <c r="BV3" s="5"/>
      <c r="BW3" s="51">
        <v>10</v>
      </c>
      <c r="BX3" s="51">
        <f t="shared" ref="BX3:BX57" si="1">SUM(G3:BV3)</f>
        <v>10</v>
      </c>
      <c r="BY3" s="55">
        <f t="shared" si="0"/>
        <v>0</v>
      </c>
      <c r="BZ3" s="51">
        <v>0</v>
      </c>
      <c r="CA3" s="51">
        <v>0</v>
      </c>
      <c r="CB3" s="4">
        <f t="shared" ref="CB3:CB57" si="2">ROUNDUP(CA3, 2)</f>
        <v>0</v>
      </c>
      <c r="CE3" s="4">
        <v>10</v>
      </c>
    </row>
    <row r="4" spans="1:83" ht="56.25" customHeight="1" x14ac:dyDescent="0.25">
      <c r="A4" s="5">
        <v>2</v>
      </c>
      <c r="B4" s="5" t="s">
        <v>81</v>
      </c>
      <c r="C4" s="5" t="s">
        <v>82</v>
      </c>
      <c r="D4" s="5" t="s">
        <v>82</v>
      </c>
      <c r="E4" s="5" t="s">
        <v>77</v>
      </c>
      <c r="F4" s="5">
        <v>11.78</v>
      </c>
      <c r="G4" s="5"/>
      <c r="H4" s="5"/>
      <c r="I4" s="5"/>
      <c r="J4" s="5"/>
      <c r="K4" s="5"/>
      <c r="L4" s="5"/>
      <c r="M4" s="5"/>
      <c r="N4" s="5"/>
      <c r="O4" s="5"/>
      <c r="P4" s="5"/>
      <c r="Q4" s="5"/>
      <c r="R4" s="5"/>
      <c r="S4" s="5"/>
      <c r="T4" s="5"/>
      <c r="U4" s="5"/>
      <c r="V4" s="5"/>
      <c r="W4" s="5"/>
      <c r="X4" s="5"/>
      <c r="Y4" s="5"/>
      <c r="Z4" s="5"/>
      <c r="AA4" s="5"/>
      <c r="AB4" s="5"/>
      <c r="AC4" s="6">
        <v>15000</v>
      </c>
      <c r="AD4" s="6">
        <v>6000</v>
      </c>
      <c r="AE4" s="5"/>
      <c r="AF4" s="5"/>
      <c r="AG4" s="5"/>
      <c r="AH4" s="5"/>
      <c r="AI4" s="5"/>
      <c r="AJ4" s="5"/>
      <c r="AK4" s="5"/>
      <c r="AL4" s="5"/>
      <c r="AM4" s="5"/>
      <c r="AN4" s="5"/>
      <c r="AO4" s="5"/>
      <c r="AP4" s="5"/>
      <c r="AQ4" s="5"/>
      <c r="AR4" s="5"/>
      <c r="AS4" s="5"/>
      <c r="AT4" s="5"/>
      <c r="AU4" s="5"/>
      <c r="AV4" s="5"/>
      <c r="AW4" s="5"/>
      <c r="AX4" s="5"/>
      <c r="AY4" s="5"/>
      <c r="AZ4" s="10"/>
      <c r="BA4" s="8"/>
      <c r="BB4" s="8"/>
      <c r="BC4" s="8"/>
      <c r="BD4" s="8"/>
      <c r="BE4" s="37"/>
      <c r="BF4" s="5"/>
      <c r="BG4" s="5"/>
      <c r="BH4" s="5"/>
      <c r="BI4" s="5"/>
      <c r="BJ4" s="5"/>
      <c r="BK4" s="5"/>
      <c r="BL4" s="5"/>
      <c r="BM4" s="5"/>
      <c r="BN4" s="5"/>
      <c r="BO4" s="5"/>
      <c r="BP4" s="5"/>
      <c r="BQ4" s="5"/>
      <c r="BR4" s="5"/>
      <c r="BS4" s="5"/>
      <c r="BT4" s="5"/>
      <c r="BU4" s="5"/>
      <c r="BV4" s="5"/>
      <c r="BW4" s="51">
        <v>21000</v>
      </c>
      <c r="BX4" s="51">
        <f t="shared" si="1"/>
        <v>21000</v>
      </c>
      <c r="BY4" s="55">
        <f t="shared" si="0"/>
        <v>247380</v>
      </c>
      <c r="BZ4" s="51">
        <v>206150</v>
      </c>
      <c r="CA4" s="51">
        <v>206150</v>
      </c>
      <c r="CB4" s="4">
        <f t="shared" si="2"/>
        <v>206150</v>
      </c>
      <c r="CE4" s="4">
        <v>21000</v>
      </c>
    </row>
    <row r="5" spans="1:83" ht="56.25" customHeight="1" x14ac:dyDescent="0.25">
      <c r="A5" s="5">
        <v>2</v>
      </c>
      <c r="B5" s="5" t="s">
        <v>78</v>
      </c>
      <c r="C5" s="11" t="s">
        <v>83</v>
      </c>
      <c r="D5" s="11" t="s">
        <v>161</v>
      </c>
      <c r="E5" s="5" t="s">
        <v>80</v>
      </c>
      <c r="F5" s="5"/>
      <c r="G5" s="5"/>
      <c r="H5" s="5"/>
      <c r="I5" s="5"/>
      <c r="J5" s="5"/>
      <c r="K5" s="5"/>
      <c r="L5" s="5"/>
      <c r="M5" s="5"/>
      <c r="N5" s="5"/>
      <c r="O5" s="5"/>
      <c r="P5" s="5"/>
      <c r="Q5" s="5"/>
      <c r="R5" s="5"/>
      <c r="S5" s="5"/>
      <c r="T5" s="5"/>
      <c r="U5" s="5"/>
      <c r="V5" s="5"/>
      <c r="W5" s="5"/>
      <c r="X5" s="5"/>
      <c r="Y5" s="5"/>
      <c r="Z5" s="5"/>
      <c r="AA5" s="5"/>
      <c r="AB5" s="5"/>
      <c r="AC5" s="5">
        <v>1</v>
      </c>
      <c r="AD5" s="5">
        <v>1</v>
      </c>
      <c r="AE5" s="5"/>
      <c r="AF5" s="5"/>
      <c r="AG5" s="5"/>
      <c r="AH5" s="5"/>
      <c r="AI5" s="5"/>
      <c r="AJ5" s="5"/>
      <c r="AK5" s="5"/>
      <c r="AL5" s="5"/>
      <c r="AM5" s="5"/>
      <c r="AN5" s="5"/>
      <c r="AO5" s="5"/>
      <c r="AP5" s="5"/>
      <c r="AQ5" s="5"/>
      <c r="AR5" s="5"/>
      <c r="AS5" s="5"/>
      <c r="AT5" s="5"/>
      <c r="AU5" s="5"/>
      <c r="AV5" s="5"/>
      <c r="AW5" s="5"/>
      <c r="AX5" s="5"/>
      <c r="AY5" s="5"/>
      <c r="AZ5" s="10"/>
      <c r="BA5" s="8"/>
      <c r="BB5" s="8"/>
      <c r="BC5" s="8"/>
      <c r="BD5" s="8"/>
      <c r="BE5" s="37"/>
      <c r="BF5" s="5"/>
      <c r="BG5" s="5"/>
      <c r="BH5" s="5"/>
      <c r="BI5" s="5"/>
      <c r="BJ5" s="5"/>
      <c r="BK5" s="5"/>
      <c r="BL5" s="5"/>
      <c r="BM5" s="5"/>
      <c r="BN5" s="5"/>
      <c r="BO5" s="5"/>
      <c r="BP5" s="5"/>
      <c r="BQ5" s="5"/>
      <c r="BR5" s="5"/>
      <c r="BS5" s="5"/>
      <c r="BT5" s="5"/>
      <c r="BU5" s="5"/>
      <c r="BV5" s="5"/>
      <c r="BW5" s="51">
        <v>2</v>
      </c>
      <c r="BX5" s="51">
        <f t="shared" si="1"/>
        <v>2</v>
      </c>
      <c r="BY5" s="55">
        <f t="shared" si="0"/>
        <v>0</v>
      </c>
      <c r="BZ5" s="51">
        <v>0</v>
      </c>
      <c r="CA5" s="51">
        <v>0</v>
      </c>
      <c r="CB5" s="4">
        <f t="shared" si="2"/>
        <v>0</v>
      </c>
      <c r="CE5" s="4">
        <v>2</v>
      </c>
    </row>
    <row r="6" spans="1:83" ht="56.25" customHeight="1" x14ac:dyDescent="0.25">
      <c r="A6" s="5">
        <v>3</v>
      </c>
      <c r="B6" s="5" t="s">
        <v>84</v>
      </c>
      <c r="C6" s="5" t="s">
        <v>85</v>
      </c>
      <c r="D6" s="5" t="s">
        <v>85</v>
      </c>
      <c r="E6" s="5" t="s">
        <v>77</v>
      </c>
      <c r="F6" s="5">
        <v>4.93</v>
      </c>
      <c r="G6" s="5">
        <v>2500</v>
      </c>
      <c r="H6" s="5"/>
      <c r="I6" s="5"/>
      <c r="J6" s="5"/>
      <c r="K6" s="5"/>
      <c r="L6" s="5"/>
      <c r="M6" s="5"/>
      <c r="N6" s="5"/>
      <c r="O6" s="5"/>
      <c r="P6" s="5"/>
      <c r="Q6" s="5"/>
      <c r="R6" s="5"/>
      <c r="S6" s="5"/>
      <c r="T6" s="5"/>
      <c r="U6" s="5"/>
      <c r="V6" s="5"/>
      <c r="W6" s="5"/>
      <c r="X6" s="5"/>
      <c r="Y6" s="5"/>
      <c r="Z6" s="5"/>
      <c r="AA6" s="5"/>
      <c r="AB6" s="5"/>
      <c r="AC6" s="5"/>
      <c r="AD6" s="5"/>
      <c r="AE6" s="20">
        <v>17000</v>
      </c>
      <c r="AF6" s="5"/>
      <c r="AG6" s="5"/>
      <c r="AH6" s="5"/>
      <c r="AI6" s="5"/>
      <c r="AJ6" s="5"/>
      <c r="AK6" s="5"/>
      <c r="AL6" s="5"/>
      <c r="AM6" s="5"/>
      <c r="AN6" s="5"/>
      <c r="AO6" s="5"/>
      <c r="AP6" s="5"/>
      <c r="AQ6" s="5"/>
      <c r="AR6" s="5"/>
      <c r="AS6" s="5"/>
      <c r="AT6" s="5"/>
      <c r="AU6" s="5"/>
      <c r="AV6" s="5"/>
      <c r="AW6" s="5"/>
      <c r="AX6" s="5"/>
      <c r="AY6" s="5"/>
      <c r="AZ6" s="10"/>
      <c r="BA6" s="8"/>
      <c r="BB6" s="8"/>
      <c r="BC6" s="8"/>
      <c r="BD6" s="8"/>
      <c r="BE6" s="37"/>
      <c r="BF6" s="5"/>
      <c r="BG6" s="5"/>
      <c r="BH6" s="5"/>
      <c r="BI6" s="5"/>
      <c r="BJ6" s="5"/>
      <c r="BK6" s="5"/>
      <c r="BL6" s="5"/>
      <c r="BM6" s="5"/>
      <c r="BN6" s="5"/>
      <c r="BO6" s="5"/>
      <c r="BP6" s="5"/>
      <c r="BQ6" s="5"/>
      <c r="BR6" s="5"/>
      <c r="BS6" s="5"/>
      <c r="BT6" s="5"/>
      <c r="BU6" s="5"/>
      <c r="BV6" s="5"/>
      <c r="BW6" s="54">
        <v>103500</v>
      </c>
      <c r="BX6" s="54">
        <f t="shared" si="1"/>
        <v>19500</v>
      </c>
      <c r="BY6" s="55">
        <f t="shared" si="0"/>
        <v>96135</v>
      </c>
      <c r="BZ6" s="54">
        <v>425212.5</v>
      </c>
      <c r="CA6" s="54">
        <v>80112.5</v>
      </c>
      <c r="CB6" s="4">
        <f t="shared" si="2"/>
        <v>80112.5</v>
      </c>
      <c r="CE6" s="4">
        <v>103500</v>
      </c>
    </row>
    <row r="7" spans="1:83" ht="56.25" customHeight="1" x14ac:dyDescent="0.25">
      <c r="A7" s="5">
        <v>3</v>
      </c>
      <c r="B7" s="5" t="s">
        <v>78</v>
      </c>
      <c r="C7" s="11" t="s">
        <v>86</v>
      </c>
      <c r="D7" s="11" t="s">
        <v>162</v>
      </c>
      <c r="E7" s="5" t="s">
        <v>80</v>
      </c>
      <c r="F7" s="5"/>
      <c r="G7" s="5">
        <v>1</v>
      </c>
      <c r="H7" s="5"/>
      <c r="I7" s="5"/>
      <c r="J7" s="5"/>
      <c r="K7" s="5"/>
      <c r="L7" s="5"/>
      <c r="M7" s="5"/>
      <c r="N7" s="5"/>
      <c r="O7" s="5"/>
      <c r="P7" s="5"/>
      <c r="Q7" s="5"/>
      <c r="R7" s="5"/>
      <c r="S7" s="5"/>
      <c r="T7" s="5"/>
      <c r="U7" s="5"/>
      <c r="V7" s="5"/>
      <c r="W7" s="5"/>
      <c r="X7" s="5"/>
      <c r="Y7" s="5"/>
      <c r="Z7" s="5"/>
      <c r="AA7" s="5"/>
      <c r="AB7" s="5"/>
      <c r="AC7" s="5"/>
      <c r="AD7" s="5"/>
      <c r="AE7" s="5">
        <v>1</v>
      </c>
      <c r="AF7" s="5"/>
      <c r="AG7" s="5"/>
      <c r="AH7" s="5"/>
      <c r="AI7" s="5"/>
      <c r="AJ7" s="5"/>
      <c r="AK7" s="5"/>
      <c r="AL7" s="5"/>
      <c r="AM7" s="5"/>
      <c r="AN7" s="5"/>
      <c r="AO7" s="5"/>
      <c r="AP7" s="5"/>
      <c r="AQ7" s="5"/>
      <c r="AR7" s="5"/>
      <c r="AS7" s="5"/>
      <c r="AT7" s="5"/>
      <c r="AU7" s="5"/>
      <c r="AV7" s="5"/>
      <c r="AW7" s="5"/>
      <c r="AX7" s="5"/>
      <c r="AY7" s="5"/>
      <c r="AZ7" s="10"/>
      <c r="BA7" s="8"/>
      <c r="BB7" s="8"/>
      <c r="BC7" s="8"/>
      <c r="BD7" s="8"/>
      <c r="BE7" s="37"/>
      <c r="BF7" s="5"/>
      <c r="BG7" s="5"/>
      <c r="BH7" s="5"/>
      <c r="BI7" s="5"/>
      <c r="BJ7" s="5"/>
      <c r="BK7" s="5"/>
      <c r="BL7" s="5"/>
      <c r="BM7" s="5"/>
      <c r="BN7" s="5"/>
      <c r="BO7" s="5"/>
      <c r="BP7" s="5"/>
      <c r="BQ7" s="5"/>
      <c r="BR7" s="5"/>
      <c r="BS7" s="5"/>
      <c r="BT7" s="5"/>
      <c r="BU7" s="5"/>
      <c r="BV7" s="5"/>
      <c r="BW7" s="51">
        <v>2</v>
      </c>
      <c r="BX7" s="51">
        <f t="shared" si="1"/>
        <v>2</v>
      </c>
      <c r="BY7" s="55">
        <f t="shared" si="0"/>
        <v>0</v>
      </c>
      <c r="BZ7" s="51">
        <v>0</v>
      </c>
      <c r="CA7" s="51">
        <v>0</v>
      </c>
      <c r="CB7" s="4">
        <f t="shared" si="2"/>
        <v>0</v>
      </c>
      <c r="CE7" s="4">
        <v>2</v>
      </c>
    </row>
    <row r="8" spans="1:83" ht="56.25" customHeight="1" x14ac:dyDescent="0.25">
      <c r="A8" s="5">
        <v>4</v>
      </c>
      <c r="B8" s="5" t="s">
        <v>87</v>
      </c>
      <c r="C8" s="5" t="s">
        <v>88</v>
      </c>
      <c r="D8" s="5" t="s">
        <v>88</v>
      </c>
      <c r="E8" s="5" t="s">
        <v>77</v>
      </c>
      <c r="F8" s="5">
        <v>2.16</v>
      </c>
      <c r="G8" s="5"/>
      <c r="H8" s="5"/>
      <c r="I8" s="5"/>
      <c r="J8" s="5"/>
      <c r="K8" s="5"/>
      <c r="L8" s="5"/>
      <c r="M8" s="5"/>
      <c r="N8" s="5"/>
      <c r="O8" s="5"/>
      <c r="P8" s="5"/>
      <c r="Q8" s="5"/>
      <c r="R8" s="5"/>
      <c r="S8" s="5"/>
      <c r="T8" s="5"/>
      <c r="U8" s="5"/>
      <c r="V8" s="5"/>
      <c r="W8" s="5"/>
      <c r="X8" s="5"/>
      <c r="Y8" s="5"/>
      <c r="Z8" s="5"/>
      <c r="AA8" s="5"/>
      <c r="AB8" s="6">
        <v>4000</v>
      </c>
      <c r="AC8" s="5"/>
      <c r="AD8" s="5"/>
      <c r="AE8" s="5"/>
      <c r="AF8" s="6">
        <v>6000</v>
      </c>
      <c r="AG8" s="5"/>
      <c r="AH8" s="5"/>
      <c r="AI8" s="5"/>
      <c r="AJ8" s="5"/>
      <c r="AK8" s="5"/>
      <c r="AL8" s="5"/>
      <c r="AM8" s="5"/>
      <c r="AN8" s="5"/>
      <c r="AO8" s="5"/>
      <c r="AP8" s="5"/>
      <c r="AQ8" s="5"/>
      <c r="AR8" s="5"/>
      <c r="AS8" s="5"/>
      <c r="AT8" s="5"/>
      <c r="AU8" s="5"/>
      <c r="AV8" s="5"/>
      <c r="AW8" s="5"/>
      <c r="AX8" s="5"/>
      <c r="AY8" s="5"/>
      <c r="AZ8" s="10"/>
      <c r="BA8" s="8"/>
      <c r="BB8" s="8"/>
      <c r="BC8" s="8"/>
      <c r="BD8" s="8"/>
      <c r="BE8" s="37"/>
      <c r="BF8" s="5"/>
      <c r="BG8" s="5"/>
      <c r="BH8" s="5"/>
      <c r="BI8" s="5"/>
      <c r="BJ8" s="5"/>
      <c r="BK8" s="5"/>
      <c r="BL8" s="5"/>
      <c r="BM8" s="5"/>
      <c r="BN8" s="5"/>
      <c r="BO8" s="5"/>
      <c r="BP8" s="5"/>
      <c r="BQ8" s="5"/>
      <c r="BR8" s="5"/>
      <c r="BS8" s="5"/>
      <c r="BT8" s="5"/>
      <c r="BU8" s="5"/>
      <c r="BV8" s="5"/>
      <c r="BW8" s="51">
        <v>10000</v>
      </c>
      <c r="BX8" s="51">
        <f t="shared" si="1"/>
        <v>10000</v>
      </c>
      <c r="BY8" s="55">
        <f t="shared" si="0"/>
        <v>21600</v>
      </c>
      <c r="BZ8" s="51">
        <v>18000</v>
      </c>
      <c r="CA8" s="51">
        <v>18000</v>
      </c>
      <c r="CB8" s="4">
        <f t="shared" si="2"/>
        <v>18000</v>
      </c>
      <c r="CE8" s="4">
        <v>10000</v>
      </c>
    </row>
    <row r="9" spans="1:83" ht="56.25" customHeight="1" x14ac:dyDescent="0.25">
      <c r="A9" s="5">
        <v>4</v>
      </c>
      <c r="B9" s="5" t="s">
        <v>78</v>
      </c>
      <c r="C9" s="11" t="s">
        <v>89</v>
      </c>
      <c r="D9" s="11" t="s">
        <v>163</v>
      </c>
      <c r="E9" s="5" t="s">
        <v>80</v>
      </c>
      <c r="F9" s="5"/>
      <c r="G9" s="5"/>
      <c r="H9" s="5"/>
      <c r="I9" s="5"/>
      <c r="J9" s="5"/>
      <c r="K9" s="5"/>
      <c r="L9" s="5"/>
      <c r="M9" s="5"/>
      <c r="N9" s="5"/>
      <c r="O9" s="5"/>
      <c r="P9" s="5"/>
      <c r="Q9" s="5"/>
      <c r="R9" s="5"/>
      <c r="S9" s="5"/>
      <c r="T9" s="5"/>
      <c r="U9" s="5"/>
      <c r="V9" s="5"/>
      <c r="W9" s="5"/>
      <c r="X9" s="5"/>
      <c r="Y9" s="5"/>
      <c r="Z9" s="5"/>
      <c r="AA9" s="5"/>
      <c r="AB9" s="5">
        <v>1</v>
      </c>
      <c r="AC9" s="5"/>
      <c r="AD9" s="5"/>
      <c r="AE9" s="5"/>
      <c r="AF9" s="5">
        <v>1</v>
      </c>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1">
        <v>2</v>
      </c>
      <c r="BX9" s="51">
        <f t="shared" si="1"/>
        <v>2</v>
      </c>
      <c r="BY9" s="55">
        <f t="shared" si="0"/>
        <v>0</v>
      </c>
      <c r="BZ9" s="51">
        <v>0</v>
      </c>
      <c r="CA9" s="51">
        <v>0</v>
      </c>
      <c r="CB9" s="4">
        <f t="shared" si="2"/>
        <v>0</v>
      </c>
      <c r="CE9" s="4">
        <v>2</v>
      </c>
    </row>
    <row r="10" spans="1:83" ht="56.25" customHeight="1" x14ac:dyDescent="0.25">
      <c r="A10" s="5">
        <v>5</v>
      </c>
      <c r="B10" s="5" t="s">
        <v>90</v>
      </c>
      <c r="C10" s="5" t="s">
        <v>91</v>
      </c>
      <c r="D10" s="5" t="s">
        <v>91</v>
      </c>
      <c r="E10" s="5" t="s">
        <v>77</v>
      </c>
      <c r="F10" s="5">
        <v>1.96</v>
      </c>
      <c r="G10" s="5"/>
      <c r="H10" s="5"/>
      <c r="I10" s="5"/>
      <c r="J10" s="5"/>
      <c r="K10" s="5"/>
      <c r="L10" s="42">
        <v>2000</v>
      </c>
      <c r="M10" s="5"/>
      <c r="N10" s="5"/>
      <c r="O10" s="5"/>
      <c r="P10" s="5"/>
      <c r="Q10" s="5"/>
      <c r="R10" s="5"/>
      <c r="S10" s="5"/>
      <c r="T10" s="5"/>
      <c r="U10" s="5"/>
      <c r="V10" s="5"/>
      <c r="W10" s="5"/>
      <c r="X10" s="5"/>
      <c r="Y10" s="5"/>
      <c r="Z10" s="5"/>
      <c r="AA10" s="5"/>
      <c r="AB10" s="5"/>
      <c r="AC10" s="5"/>
      <c r="AD10" s="6">
        <v>4000</v>
      </c>
      <c r="AE10" s="5"/>
      <c r="AF10" s="5"/>
      <c r="AG10" s="21">
        <v>17000</v>
      </c>
      <c r="AH10" s="6">
        <v>11200</v>
      </c>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4">
        <v>47200</v>
      </c>
      <c r="BX10" s="54">
        <f t="shared" si="1"/>
        <v>34200</v>
      </c>
      <c r="BY10" s="55">
        <f t="shared" si="0"/>
        <v>67032</v>
      </c>
      <c r="BZ10" s="54">
        <v>77093.34</v>
      </c>
      <c r="CA10" s="54">
        <v>55860</v>
      </c>
      <c r="CB10" s="4">
        <f t="shared" si="2"/>
        <v>55860</v>
      </c>
      <c r="CE10" s="4">
        <v>47200</v>
      </c>
    </row>
    <row r="11" spans="1:83" ht="56.25" customHeight="1" x14ac:dyDescent="0.25">
      <c r="A11" s="5">
        <v>5</v>
      </c>
      <c r="B11" s="5" t="s">
        <v>78</v>
      </c>
      <c r="C11" s="11" t="s">
        <v>92</v>
      </c>
      <c r="D11" s="11" t="s">
        <v>164</v>
      </c>
      <c r="E11" s="5" t="s">
        <v>80</v>
      </c>
      <c r="F11" s="5"/>
      <c r="G11" s="5"/>
      <c r="H11" s="5"/>
      <c r="I11" s="5"/>
      <c r="J11" s="5"/>
      <c r="K11" s="5"/>
      <c r="L11" s="42">
        <v>1</v>
      </c>
      <c r="M11" s="5"/>
      <c r="N11" s="5"/>
      <c r="O11" s="5"/>
      <c r="P11" s="5"/>
      <c r="Q11" s="5"/>
      <c r="R11" s="5"/>
      <c r="S11" s="5"/>
      <c r="T11" s="5"/>
      <c r="U11" s="5"/>
      <c r="V11" s="5"/>
      <c r="W11" s="5"/>
      <c r="X11" s="5"/>
      <c r="Y11" s="5"/>
      <c r="Z11" s="5"/>
      <c r="AA11" s="5"/>
      <c r="AB11" s="5"/>
      <c r="AC11" s="5"/>
      <c r="AD11" s="5">
        <v>1</v>
      </c>
      <c r="AE11" s="5"/>
      <c r="AF11" s="5"/>
      <c r="AG11" s="5">
        <v>1</v>
      </c>
      <c r="AH11" s="5">
        <v>1</v>
      </c>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1">
        <v>4</v>
      </c>
      <c r="BX11" s="51">
        <f t="shared" si="1"/>
        <v>4</v>
      </c>
      <c r="BY11" s="55">
        <f t="shared" si="0"/>
        <v>0</v>
      </c>
      <c r="BZ11" s="51">
        <v>0</v>
      </c>
      <c r="CA11" s="51">
        <v>0</v>
      </c>
      <c r="CB11" s="4">
        <f t="shared" si="2"/>
        <v>0</v>
      </c>
      <c r="CE11" s="4">
        <v>4</v>
      </c>
    </row>
    <row r="12" spans="1:83" ht="56.25" customHeight="1" x14ac:dyDescent="0.25">
      <c r="A12" s="5">
        <v>6</v>
      </c>
      <c r="B12" s="5" t="s">
        <v>93</v>
      </c>
      <c r="C12" s="5" t="s">
        <v>94</v>
      </c>
      <c r="D12" s="5" t="s">
        <v>94</v>
      </c>
      <c r="E12" s="5" t="s">
        <v>77</v>
      </c>
      <c r="F12" s="5">
        <v>4.32</v>
      </c>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6">
        <v>17000</v>
      </c>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6">
        <v>10000</v>
      </c>
      <c r="BT12" s="5"/>
      <c r="BU12" s="5"/>
      <c r="BV12" s="5"/>
      <c r="BW12" s="51">
        <v>27000</v>
      </c>
      <c r="BX12" s="51">
        <f t="shared" si="1"/>
        <v>27000</v>
      </c>
      <c r="BY12" s="55">
        <f t="shared" si="0"/>
        <v>116640.00000000001</v>
      </c>
      <c r="BZ12" s="51">
        <v>97200</v>
      </c>
      <c r="CA12" s="51">
        <v>97200</v>
      </c>
      <c r="CB12" s="4">
        <f t="shared" si="2"/>
        <v>97200</v>
      </c>
      <c r="CE12" s="4">
        <v>27000</v>
      </c>
    </row>
    <row r="13" spans="1:83" ht="56.25" customHeight="1" x14ac:dyDescent="0.25">
      <c r="A13" s="5">
        <v>6</v>
      </c>
      <c r="B13" s="5" t="s">
        <v>78</v>
      </c>
      <c r="C13" s="11" t="s">
        <v>95</v>
      </c>
      <c r="D13" s="11" t="s">
        <v>165</v>
      </c>
      <c r="E13" s="5" t="s">
        <v>80</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v>1</v>
      </c>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v>1</v>
      </c>
      <c r="BT13" s="5"/>
      <c r="BU13" s="5"/>
      <c r="BV13" s="5"/>
      <c r="BW13" s="51">
        <v>2</v>
      </c>
      <c r="BX13" s="51">
        <f t="shared" si="1"/>
        <v>2</v>
      </c>
      <c r="BY13" s="55">
        <f t="shared" si="0"/>
        <v>0</v>
      </c>
      <c r="BZ13" s="51">
        <v>0</v>
      </c>
      <c r="CA13" s="51">
        <v>0</v>
      </c>
      <c r="CB13" s="4">
        <f t="shared" si="2"/>
        <v>0</v>
      </c>
      <c r="CE13" s="4">
        <v>2</v>
      </c>
    </row>
    <row r="14" spans="1:83" ht="56.25" customHeight="1" x14ac:dyDescent="0.25">
      <c r="A14" s="5">
        <v>7</v>
      </c>
      <c r="B14" s="5" t="s">
        <v>96</v>
      </c>
      <c r="C14" s="5" t="s">
        <v>97</v>
      </c>
      <c r="D14" s="5" t="s">
        <v>97</v>
      </c>
      <c r="E14" s="5" t="s">
        <v>77</v>
      </c>
      <c r="F14" s="5">
        <v>3.21</v>
      </c>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15"/>
      <c r="AK14" s="6">
        <v>4000</v>
      </c>
      <c r="AL14" s="16"/>
      <c r="AM14" s="6">
        <v>10000</v>
      </c>
      <c r="AN14" s="6"/>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4">
        <v>74000</v>
      </c>
      <c r="BX14" s="54">
        <f t="shared" si="1"/>
        <v>14000</v>
      </c>
      <c r="BY14" s="55">
        <f t="shared" si="0"/>
        <v>44940</v>
      </c>
      <c r="BZ14" s="54">
        <v>197950</v>
      </c>
      <c r="CA14" s="54">
        <v>37450</v>
      </c>
      <c r="CB14" s="4">
        <f t="shared" si="2"/>
        <v>37450</v>
      </c>
      <c r="CE14" s="4">
        <v>74000</v>
      </c>
    </row>
    <row r="15" spans="1:83" ht="56.25" customHeight="1" x14ac:dyDescent="0.25">
      <c r="A15" s="5">
        <v>7</v>
      </c>
      <c r="B15" s="5" t="s">
        <v>78</v>
      </c>
      <c r="C15" s="11" t="s">
        <v>98</v>
      </c>
      <c r="D15" s="11" t="s">
        <v>166</v>
      </c>
      <c r="E15" s="5" t="s">
        <v>80</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43"/>
      <c r="AK15" s="5">
        <v>1</v>
      </c>
      <c r="AL15" s="44"/>
      <c r="AM15" s="5">
        <v>1</v>
      </c>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1">
        <v>2</v>
      </c>
      <c r="BX15" s="51">
        <f t="shared" si="1"/>
        <v>2</v>
      </c>
      <c r="BY15" s="55">
        <f t="shared" si="0"/>
        <v>0</v>
      </c>
      <c r="BZ15" s="51">
        <v>0</v>
      </c>
      <c r="CA15" s="51">
        <v>0</v>
      </c>
      <c r="CB15" s="4">
        <f t="shared" si="2"/>
        <v>0</v>
      </c>
      <c r="CE15" s="4">
        <v>2</v>
      </c>
    </row>
    <row r="16" spans="1:83" ht="56.25" customHeight="1" x14ac:dyDescent="0.25">
      <c r="A16" s="5">
        <v>8</v>
      </c>
      <c r="B16" s="5" t="s">
        <v>99</v>
      </c>
      <c r="C16" s="5" t="s">
        <v>100</v>
      </c>
      <c r="D16" s="5" t="s">
        <v>100</v>
      </c>
      <c r="E16" s="5" t="s">
        <v>77</v>
      </c>
      <c r="F16" s="5">
        <v>16.29</v>
      </c>
      <c r="G16" s="5"/>
      <c r="H16" s="5"/>
      <c r="I16" s="5"/>
      <c r="J16" s="5"/>
      <c r="K16" s="5"/>
      <c r="L16" s="5"/>
      <c r="M16" s="5"/>
      <c r="N16" s="5"/>
      <c r="O16" s="5"/>
      <c r="P16" s="5"/>
      <c r="Q16" s="5"/>
      <c r="R16" s="5"/>
      <c r="S16" s="5"/>
      <c r="T16" s="6">
        <v>25000</v>
      </c>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1">
        <v>25000</v>
      </c>
      <c r="BX16" s="51">
        <f t="shared" si="1"/>
        <v>25000</v>
      </c>
      <c r="BY16" s="55">
        <f t="shared" si="0"/>
        <v>407250</v>
      </c>
      <c r="BZ16" s="51">
        <v>339375</v>
      </c>
      <c r="CA16" s="51">
        <v>339375</v>
      </c>
      <c r="CB16" s="4">
        <f t="shared" si="2"/>
        <v>339375</v>
      </c>
      <c r="CE16" s="4">
        <v>25000</v>
      </c>
    </row>
    <row r="17" spans="1:83" ht="56.25" customHeight="1" x14ac:dyDescent="0.25">
      <c r="A17" s="5">
        <v>8</v>
      </c>
      <c r="B17" s="5" t="s">
        <v>78</v>
      </c>
      <c r="C17" s="11" t="s">
        <v>101</v>
      </c>
      <c r="D17" s="11" t="s">
        <v>167</v>
      </c>
      <c r="E17" s="5" t="s">
        <v>80</v>
      </c>
      <c r="F17" s="5"/>
      <c r="G17" s="5"/>
      <c r="H17" s="5"/>
      <c r="I17" s="5"/>
      <c r="J17" s="5"/>
      <c r="K17" s="5"/>
      <c r="L17" s="5"/>
      <c r="M17" s="5"/>
      <c r="N17" s="5"/>
      <c r="O17" s="5"/>
      <c r="P17" s="5"/>
      <c r="Q17" s="5"/>
      <c r="R17" s="5"/>
      <c r="S17" s="5"/>
      <c r="T17" s="5">
        <v>1</v>
      </c>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1">
        <v>1</v>
      </c>
      <c r="BX17" s="51">
        <f t="shared" si="1"/>
        <v>1</v>
      </c>
      <c r="BY17" s="55">
        <f t="shared" si="0"/>
        <v>0</v>
      </c>
      <c r="BZ17" s="51">
        <v>0</v>
      </c>
      <c r="CA17" s="51">
        <v>0</v>
      </c>
      <c r="CB17" s="4">
        <f t="shared" si="2"/>
        <v>0</v>
      </c>
      <c r="CE17" s="4">
        <v>1</v>
      </c>
    </row>
    <row r="18" spans="1:83" ht="56.25" customHeight="1" x14ac:dyDescent="0.25">
      <c r="A18" s="5">
        <v>9</v>
      </c>
      <c r="B18" s="5" t="s">
        <v>102</v>
      </c>
      <c r="C18" s="5" t="s">
        <v>103</v>
      </c>
      <c r="D18" s="5" t="s">
        <v>103</v>
      </c>
      <c r="E18" s="5" t="s">
        <v>77</v>
      </c>
      <c r="F18" s="5">
        <v>6.4</v>
      </c>
      <c r="G18" s="5"/>
      <c r="H18" s="5"/>
      <c r="I18" s="5"/>
      <c r="J18" s="5"/>
      <c r="K18" s="5"/>
      <c r="L18" s="5"/>
      <c r="M18" s="5"/>
      <c r="N18" s="5"/>
      <c r="O18" s="5"/>
      <c r="P18" s="5"/>
      <c r="Q18" s="5"/>
      <c r="R18" s="5"/>
      <c r="S18" s="5"/>
      <c r="T18" s="5"/>
      <c r="U18" s="5"/>
      <c r="V18" s="5"/>
      <c r="W18" s="5"/>
      <c r="X18" s="5"/>
      <c r="Y18" s="5"/>
      <c r="Z18" s="5"/>
      <c r="AA18" s="5">
        <v>8500</v>
      </c>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1">
        <v>8500</v>
      </c>
      <c r="BX18" s="51">
        <f t="shared" si="1"/>
        <v>8500</v>
      </c>
      <c r="BY18" s="55">
        <f t="shared" si="0"/>
        <v>54400</v>
      </c>
      <c r="BZ18" s="51">
        <v>45333.340000000004</v>
      </c>
      <c r="CA18" s="51">
        <v>45333.340000000004</v>
      </c>
      <c r="CB18" s="4">
        <f t="shared" si="2"/>
        <v>45333.34</v>
      </c>
      <c r="CE18" s="4">
        <v>8500</v>
      </c>
    </row>
    <row r="19" spans="1:83" ht="56.25" customHeight="1" x14ac:dyDescent="0.25">
      <c r="A19" s="5">
        <v>9</v>
      </c>
      <c r="B19" s="5" t="s">
        <v>78</v>
      </c>
      <c r="C19" s="11" t="s">
        <v>104</v>
      </c>
      <c r="D19" s="11" t="s">
        <v>168</v>
      </c>
      <c r="E19" s="5" t="s">
        <v>80</v>
      </c>
      <c r="F19" s="5"/>
      <c r="G19" s="5"/>
      <c r="H19" s="5"/>
      <c r="I19" s="5"/>
      <c r="J19" s="5"/>
      <c r="K19" s="5"/>
      <c r="L19" s="5"/>
      <c r="M19" s="5"/>
      <c r="N19" s="5"/>
      <c r="O19" s="5"/>
      <c r="P19" s="5"/>
      <c r="Q19" s="5"/>
      <c r="R19" s="5"/>
      <c r="S19" s="5"/>
      <c r="T19" s="5"/>
      <c r="U19" s="5"/>
      <c r="V19" s="5"/>
      <c r="W19" s="5"/>
      <c r="X19" s="5"/>
      <c r="Y19" s="5"/>
      <c r="Z19" s="5"/>
      <c r="AA19" s="5">
        <v>1</v>
      </c>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1">
        <v>1</v>
      </c>
      <c r="BX19" s="51">
        <f t="shared" si="1"/>
        <v>1</v>
      </c>
      <c r="BY19" s="55">
        <f t="shared" si="0"/>
        <v>0</v>
      </c>
      <c r="BZ19" s="51">
        <v>0</v>
      </c>
      <c r="CA19" s="51">
        <v>0</v>
      </c>
      <c r="CB19" s="4">
        <f t="shared" si="2"/>
        <v>0</v>
      </c>
      <c r="CE19" s="4">
        <v>1</v>
      </c>
    </row>
    <row r="20" spans="1:83" ht="56.25" customHeight="1" x14ac:dyDescent="0.25">
      <c r="A20" s="5">
        <v>10</v>
      </c>
      <c r="B20" s="5" t="s">
        <v>105</v>
      </c>
      <c r="C20" s="5" t="s">
        <v>106</v>
      </c>
      <c r="D20" s="5" t="s">
        <v>106</v>
      </c>
      <c r="E20" s="5" t="s">
        <v>77</v>
      </c>
      <c r="F20" s="5">
        <v>1.0900000000000001</v>
      </c>
      <c r="G20" s="5"/>
      <c r="H20" s="5"/>
      <c r="I20" s="5"/>
      <c r="J20" s="5">
        <v>2500</v>
      </c>
      <c r="K20" s="5"/>
      <c r="L20" s="5"/>
      <c r="M20" s="5"/>
      <c r="N20" s="5"/>
      <c r="O20" s="5"/>
      <c r="P20" s="5"/>
      <c r="Q20" s="5"/>
      <c r="R20" s="5"/>
      <c r="S20" s="11">
        <v>3000</v>
      </c>
      <c r="T20" s="5"/>
      <c r="U20" s="5"/>
      <c r="V20" s="5"/>
      <c r="W20" s="5"/>
      <c r="X20" s="5"/>
      <c r="Y20" s="5"/>
      <c r="Z20" s="5"/>
      <c r="AA20" s="5"/>
      <c r="AB20" s="5"/>
      <c r="AC20" s="5"/>
      <c r="AD20" s="5"/>
      <c r="AE20" s="5"/>
      <c r="AF20" s="6">
        <v>6000</v>
      </c>
      <c r="AG20" s="5"/>
      <c r="AH20" s="5"/>
      <c r="AI20" s="5"/>
      <c r="AJ20" s="5"/>
      <c r="AK20" s="5"/>
      <c r="AL20" s="5"/>
      <c r="AM20" s="5"/>
      <c r="AN20" s="5"/>
      <c r="AO20" s="22">
        <v>11500</v>
      </c>
      <c r="AP20" s="6">
        <v>5000</v>
      </c>
      <c r="AQ20" s="6">
        <v>4500</v>
      </c>
      <c r="AR20" s="6">
        <v>4000</v>
      </c>
      <c r="AS20" s="6">
        <v>6000</v>
      </c>
      <c r="AT20" s="6">
        <v>10000</v>
      </c>
      <c r="AU20" s="6">
        <v>20000</v>
      </c>
      <c r="AV20" s="6">
        <v>15000</v>
      </c>
      <c r="AW20" s="6">
        <v>8000</v>
      </c>
      <c r="AX20" s="22">
        <v>3000</v>
      </c>
      <c r="AY20" s="6">
        <v>20000</v>
      </c>
      <c r="AZ20" s="5"/>
      <c r="BA20" s="5"/>
      <c r="BB20" s="5"/>
      <c r="BC20" s="5"/>
      <c r="BD20" s="5"/>
      <c r="BE20" s="5"/>
      <c r="BF20" s="5"/>
      <c r="BG20" s="5"/>
      <c r="BH20" s="5"/>
      <c r="BI20" s="5"/>
      <c r="BJ20" s="5"/>
      <c r="BK20" s="5"/>
      <c r="BL20" s="5"/>
      <c r="BM20" s="5"/>
      <c r="BN20" s="45">
        <v>25000</v>
      </c>
      <c r="BO20" s="5"/>
      <c r="BP20" s="5"/>
      <c r="BQ20" s="5"/>
      <c r="BR20" s="5"/>
      <c r="BS20" s="5"/>
      <c r="BT20" s="5"/>
      <c r="BU20" s="6">
        <v>18000</v>
      </c>
      <c r="BV20" s="5"/>
      <c r="BW20" s="54">
        <v>198500</v>
      </c>
      <c r="BX20" s="54">
        <f t="shared" si="1"/>
        <v>161500</v>
      </c>
      <c r="BY20" s="55">
        <f t="shared" si="0"/>
        <v>176035</v>
      </c>
      <c r="BZ20" s="54">
        <v>180304.17</v>
      </c>
      <c r="CA20" s="54">
        <v>146695.84</v>
      </c>
      <c r="CB20" s="4">
        <f t="shared" si="2"/>
        <v>146695.84</v>
      </c>
      <c r="CE20" s="4">
        <v>198500</v>
      </c>
    </row>
    <row r="21" spans="1:83" ht="56.25" customHeight="1" x14ac:dyDescent="0.25">
      <c r="A21" s="5">
        <v>10</v>
      </c>
      <c r="B21" s="5" t="s">
        <v>78</v>
      </c>
      <c r="C21" s="11" t="s">
        <v>107</v>
      </c>
      <c r="D21" s="11" t="s">
        <v>169</v>
      </c>
      <c r="E21" s="5" t="s">
        <v>80</v>
      </c>
      <c r="F21" s="5"/>
      <c r="G21" s="5"/>
      <c r="H21" s="5"/>
      <c r="I21" s="5"/>
      <c r="J21" s="5">
        <v>1</v>
      </c>
      <c r="K21" s="5"/>
      <c r="L21" s="5"/>
      <c r="M21" s="5"/>
      <c r="N21" s="5"/>
      <c r="O21" s="5"/>
      <c r="P21" s="5"/>
      <c r="Q21" s="5"/>
      <c r="R21" s="5"/>
      <c r="S21" s="42">
        <v>1</v>
      </c>
      <c r="T21" s="5"/>
      <c r="U21" s="5"/>
      <c r="V21" s="5"/>
      <c r="W21" s="5"/>
      <c r="X21" s="5"/>
      <c r="Y21" s="5"/>
      <c r="Z21" s="5"/>
      <c r="AA21" s="5"/>
      <c r="AB21" s="5"/>
      <c r="AC21" s="5"/>
      <c r="AD21" s="5"/>
      <c r="AE21" s="5"/>
      <c r="AF21" s="39">
        <v>1</v>
      </c>
      <c r="AG21" s="5"/>
      <c r="AH21" s="5"/>
      <c r="AI21" s="5"/>
      <c r="AJ21" s="5"/>
      <c r="AK21" s="5"/>
      <c r="AL21" s="5"/>
      <c r="AM21" s="5"/>
      <c r="AN21" s="5"/>
      <c r="AO21" s="13">
        <v>1</v>
      </c>
      <c r="AP21" s="13">
        <v>1</v>
      </c>
      <c r="AQ21" s="13">
        <v>1</v>
      </c>
      <c r="AR21" s="13">
        <v>1</v>
      </c>
      <c r="AS21" s="13">
        <v>1</v>
      </c>
      <c r="AT21" s="13">
        <v>2</v>
      </c>
      <c r="AU21" s="13">
        <v>1</v>
      </c>
      <c r="AV21" s="13">
        <v>1</v>
      </c>
      <c r="AW21" s="39">
        <v>1</v>
      </c>
      <c r="AX21" s="46">
        <v>1</v>
      </c>
      <c r="AY21" s="39">
        <v>2</v>
      </c>
      <c r="AZ21" s="5"/>
      <c r="BA21" s="5"/>
      <c r="BB21" s="5"/>
      <c r="BC21" s="5"/>
      <c r="BD21" s="5"/>
      <c r="BE21" s="5"/>
      <c r="BF21" s="5"/>
      <c r="BG21" s="5"/>
      <c r="BH21" s="5"/>
      <c r="BI21" s="5"/>
      <c r="BJ21" s="5"/>
      <c r="BK21" s="5"/>
      <c r="BL21" s="5"/>
      <c r="BM21" s="5"/>
      <c r="BN21" s="45">
        <v>2</v>
      </c>
      <c r="BO21" s="5"/>
      <c r="BP21" s="5"/>
      <c r="BQ21" s="5"/>
      <c r="BR21" s="5"/>
      <c r="BS21" s="5"/>
      <c r="BT21" s="5"/>
      <c r="BU21" s="46">
        <v>1</v>
      </c>
      <c r="BV21" s="5"/>
      <c r="BW21" s="51">
        <v>19</v>
      </c>
      <c r="BX21" s="51">
        <f t="shared" si="1"/>
        <v>19</v>
      </c>
      <c r="BY21" s="55">
        <f t="shared" si="0"/>
        <v>0</v>
      </c>
      <c r="BZ21" s="51">
        <v>0</v>
      </c>
      <c r="CA21" s="51">
        <v>0</v>
      </c>
      <c r="CB21" s="4">
        <f t="shared" si="2"/>
        <v>0</v>
      </c>
      <c r="CE21" s="4">
        <v>19</v>
      </c>
    </row>
    <row r="22" spans="1:83" ht="56.25" customHeight="1" x14ac:dyDescent="0.25">
      <c r="A22" s="5">
        <v>11</v>
      </c>
      <c r="B22" s="5" t="s">
        <v>108</v>
      </c>
      <c r="C22" s="5" t="s">
        <v>109</v>
      </c>
      <c r="D22" s="5" t="s">
        <v>109</v>
      </c>
      <c r="E22" s="5" t="s">
        <v>77</v>
      </c>
      <c r="F22" s="5">
        <v>4.25</v>
      </c>
      <c r="G22" s="5"/>
      <c r="H22" s="5"/>
      <c r="I22" s="5"/>
      <c r="J22" s="5"/>
      <c r="K22" s="5"/>
      <c r="L22" s="5"/>
      <c r="M22" s="5"/>
      <c r="N22" s="5"/>
      <c r="O22" s="5"/>
      <c r="P22" s="5"/>
      <c r="Q22" s="5"/>
      <c r="R22" s="5"/>
      <c r="S22" s="11">
        <v>5000</v>
      </c>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4">
        <v>6000</v>
      </c>
      <c r="BX22" s="54">
        <f t="shared" si="1"/>
        <v>5000</v>
      </c>
      <c r="BY22" s="55">
        <f t="shared" si="0"/>
        <v>21250</v>
      </c>
      <c r="BZ22" s="54">
        <v>21250</v>
      </c>
      <c r="CA22" s="54">
        <v>17708.34</v>
      </c>
      <c r="CB22" s="4">
        <f t="shared" si="2"/>
        <v>17708.34</v>
      </c>
      <c r="CE22" s="4">
        <v>6000</v>
      </c>
    </row>
    <row r="23" spans="1:83" ht="56.25" customHeight="1" x14ac:dyDescent="0.25">
      <c r="A23" s="5">
        <v>11</v>
      </c>
      <c r="B23" s="5" t="s">
        <v>78</v>
      </c>
      <c r="C23" s="11" t="s">
        <v>110</v>
      </c>
      <c r="D23" s="11" t="s">
        <v>170</v>
      </c>
      <c r="E23" s="5" t="s">
        <v>80</v>
      </c>
      <c r="F23" s="5"/>
      <c r="G23" s="5"/>
      <c r="H23" s="5"/>
      <c r="I23" s="5"/>
      <c r="J23" s="5"/>
      <c r="K23" s="5"/>
      <c r="L23" s="5"/>
      <c r="M23" s="5"/>
      <c r="N23" s="5"/>
      <c r="O23" s="5"/>
      <c r="P23" s="5"/>
      <c r="Q23" s="5"/>
      <c r="R23" s="5"/>
      <c r="S23" s="5">
        <v>1</v>
      </c>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1">
        <v>1</v>
      </c>
      <c r="BX23" s="51">
        <f t="shared" si="1"/>
        <v>1</v>
      </c>
      <c r="BY23" s="55">
        <f t="shared" si="0"/>
        <v>0</v>
      </c>
      <c r="BZ23" s="51">
        <v>0</v>
      </c>
      <c r="CA23" s="51">
        <v>0</v>
      </c>
      <c r="CB23" s="4">
        <f t="shared" si="2"/>
        <v>0</v>
      </c>
      <c r="CE23" s="4">
        <v>1</v>
      </c>
    </row>
    <row r="24" spans="1:83" ht="56.25" customHeight="1" x14ac:dyDescent="0.25">
      <c r="A24" s="5">
        <v>12</v>
      </c>
      <c r="B24" s="5" t="s">
        <v>111</v>
      </c>
      <c r="C24" s="5" t="s">
        <v>112</v>
      </c>
      <c r="D24" s="5" t="s">
        <v>112</v>
      </c>
      <c r="E24" s="5" t="s">
        <v>77</v>
      </c>
      <c r="F24" s="5">
        <v>1.05</v>
      </c>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42">
        <v>10000</v>
      </c>
      <c r="AM24" s="5"/>
      <c r="AN24" s="5"/>
      <c r="AO24" s="5"/>
      <c r="AP24" s="5"/>
      <c r="AQ24" s="5"/>
      <c r="AR24" s="5"/>
      <c r="AS24" s="5"/>
      <c r="AT24" s="5"/>
      <c r="AU24" s="5"/>
      <c r="AV24" s="5"/>
      <c r="AW24" s="5"/>
      <c r="AX24" s="22">
        <v>5000</v>
      </c>
      <c r="AY24" s="5"/>
      <c r="AZ24" s="22"/>
      <c r="BA24" s="6">
        <v>15000</v>
      </c>
      <c r="BB24" s="6">
        <v>10000</v>
      </c>
      <c r="BC24" s="6">
        <v>10000</v>
      </c>
      <c r="BD24" s="6">
        <v>7000</v>
      </c>
      <c r="BE24" s="6">
        <v>30000</v>
      </c>
      <c r="BF24" s="5"/>
      <c r="BG24" s="5"/>
      <c r="BH24" s="5"/>
      <c r="BI24" s="5"/>
      <c r="BJ24" s="5"/>
      <c r="BK24" s="5"/>
      <c r="BL24" s="5"/>
      <c r="BM24" s="5"/>
      <c r="BN24" s="5"/>
      <c r="BO24" s="5"/>
      <c r="BP24" s="5"/>
      <c r="BQ24" s="5"/>
      <c r="BR24" s="5"/>
      <c r="BS24" s="5"/>
      <c r="BT24" s="5"/>
      <c r="BU24" s="5"/>
      <c r="BV24" s="5"/>
      <c r="BW24" s="54">
        <v>234100</v>
      </c>
      <c r="BX24" s="54">
        <f t="shared" si="1"/>
        <v>87000</v>
      </c>
      <c r="BY24" s="55">
        <f t="shared" si="0"/>
        <v>91350</v>
      </c>
      <c r="BZ24" s="54">
        <v>204837.5</v>
      </c>
      <c r="CA24" s="54">
        <v>76125</v>
      </c>
      <c r="CB24" s="4">
        <f t="shared" si="2"/>
        <v>76125</v>
      </c>
      <c r="CE24" s="4">
        <v>234100</v>
      </c>
    </row>
    <row r="25" spans="1:83" ht="56.25" customHeight="1" x14ac:dyDescent="0.25">
      <c r="A25" s="5">
        <v>12</v>
      </c>
      <c r="B25" s="5" t="s">
        <v>78</v>
      </c>
      <c r="C25" s="11" t="s">
        <v>113</v>
      </c>
      <c r="D25" s="11" t="s">
        <v>171</v>
      </c>
      <c r="E25" s="5" t="s">
        <v>80</v>
      </c>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42">
        <v>1</v>
      </c>
      <c r="AM25" s="5"/>
      <c r="AN25" s="5"/>
      <c r="AO25" s="5"/>
      <c r="AP25" s="5"/>
      <c r="AQ25" s="5"/>
      <c r="AR25" s="5"/>
      <c r="AS25" s="5"/>
      <c r="AT25" s="5"/>
      <c r="AU25" s="5"/>
      <c r="AV25" s="5"/>
      <c r="AW25" s="5"/>
      <c r="AX25" s="46">
        <v>1</v>
      </c>
      <c r="AY25" s="5"/>
      <c r="AZ25" s="23"/>
      <c r="BA25" s="13">
        <v>1</v>
      </c>
      <c r="BB25" s="13">
        <v>1</v>
      </c>
      <c r="BC25" s="13">
        <v>1</v>
      </c>
      <c r="BD25" s="13">
        <v>1</v>
      </c>
      <c r="BE25" s="47">
        <v>1</v>
      </c>
      <c r="BF25" s="5"/>
      <c r="BG25" s="5"/>
      <c r="BH25" s="5"/>
      <c r="BI25" s="5"/>
      <c r="BJ25" s="5"/>
      <c r="BK25" s="5"/>
      <c r="BL25" s="5"/>
      <c r="BM25" s="5"/>
      <c r="BN25" s="5"/>
      <c r="BO25" s="5"/>
      <c r="BP25" s="5"/>
      <c r="BQ25" s="5"/>
      <c r="BR25" s="5"/>
      <c r="BS25" s="5"/>
      <c r="BT25" s="5"/>
      <c r="BU25" s="5"/>
      <c r="BV25" s="5"/>
      <c r="BW25" s="51">
        <v>8</v>
      </c>
      <c r="BX25" s="51">
        <f t="shared" si="1"/>
        <v>7</v>
      </c>
      <c r="BY25" s="55">
        <f t="shared" si="0"/>
        <v>0</v>
      </c>
      <c r="BZ25" s="51">
        <v>0</v>
      </c>
      <c r="CA25" s="51">
        <v>0</v>
      </c>
      <c r="CB25" s="4">
        <f t="shared" si="2"/>
        <v>0</v>
      </c>
      <c r="CE25" s="4">
        <v>8</v>
      </c>
    </row>
    <row r="26" spans="1:83" ht="56.25" customHeight="1" x14ac:dyDescent="0.25">
      <c r="A26" s="5">
        <v>13</v>
      </c>
      <c r="B26" s="5" t="s">
        <v>114</v>
      </c>
      <c r="C26" s="5" t="s">
        <v>115</v>
      </c>
      <c r="D26" s="5" t="s">
        <v>115</v>
      </c>
      <c r="E26" s="5" t="s">
        <v>77</v>
      </c>
      <c r="F26" s="5">
        <v>0.61</v>
      </c>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6">
        <v>14760</v>
      </c>
      <c r="AL26" s="5"/>
      <c r="AM26" s="5"/>
      <c r="AN26" s="5"/>
      <c r="AO26" s="5"/>
      <c r="AP26" s="5"/>
      <c r="AQ26" s="5"/>
      <c r="AR26" s="5"/>
      <c r="AS26" s="5"/>
      <c r="AT26" s="5"/>
      <c r="AU26" s="5"/>
      <c r="AV26" s="5"/>
      <c r="AW26" s="5"/>
      <c r="AX26" s="5"/>
      <c r="AY26" s="5"/>
      <c r="AZ26" s="5"/>
      <c r="BA26" s="5"/>
      <c r="BB26" s="5"/>
      <c r="BC26" s="5"/>
      <c r="BD26" s="5"/>
      <c r="BE26" s="5"/>
      <c r="BF26" s="22">
        <v>23000</v>
      </c>
      <c r="BG26" s="6">
        <v>18450</v>
      </c>
      <c r="BH26" s="22">
        <v>22000</v>
      </c>
      <c r="BI26" s="6">
        <v>10000</v>
      </c>
      <c r="BJ26" s="6">
        <v>11000</v>
      </c>
      <c r="BK26" s="6">
        <v>14000</v>
      </c>
      <c r="BL26" s="22">
        <v>5500</v>
      </c>
      <c r="BM26" s="6">
        <v>13000</v>
      </c>
      <c r="BN26" s="5"/>
      <c r="BO26" s="5"/>
      <c r="BP26" s="5"/>
      <c r="BQ26" s="5"/>
      <c r="BR26" s="6">
        <v>8000</v>
      </c>
      <c r="BS26" s="5"/>
      <c r="BT26" s="5"/>
      <c r="BU26" s="5"/>
      <c r="BV26" s="5"/>
      <c r="BW26" s="54">
        <v>288210</v>
      </c>
      <c r="BX26" s="54">
        <f t="shared" si="1"/>
        <v>139710</v>
      </c>
      <c r="BY26" s="55">
        <f t="shared" si="0"/>
        <v>85223.099999999991</v>
      </c>
      <c r="BZ26" s="54">
        <v>146506.75</v>
      </c>
      <c r="CA26" s="54">
        <v>71019.25</v>
      </c>
      <c r="CB26" s="4">
        <f t="shared" si="2"/>
        <v>71019.25</v>
      </c>
      <c r="CE26" s="4">
        <v>288210</v>
      </c>
    </row>
    <row r="27" spans="1:83" ht="56.25" customHeight="1" x14ac:dyDescent="0.25">
      <c r="A27" s="5">
        <v>13</v>
      </c>
      <c r="B27" s="5" t="s">
        <v>78</v>
      </c>
      <c r="C27" s="11" t="s">
        <v>116</v>
      </c>
      <c r="D27" s="11" t="s">
        <v>172</v>
      </c>
      <c r="E27" s="5" t="s">
        <v>80</v>
      </c>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48">
        <v>1</v>
      </c>
      <c r="AL27" s="5"/>
      <c r="AM27" s="5"/>
      <c r="AN27" s="5"/>
      <c r="AO27" s="5"/>
      <c r="AP27" s="5"/>
      <c r="AQ27" s="5"/>
      <c r="AR27" s="5"/>
      <c r="AS27" s="5"/>
      <c r="AT27" s="5"/>
      <c r="AU27" s="5"/>
      <c r="AV27" s="5"/>
      <c r="AW27" s="5"/>
      <c r="AX27" s="5"/>
      <c r="AY27" s="5"/>
      <c r="AZ27" s="5"/>
      <c r="BA27" s="5"/>
      <c r="BB27" s="5"/>
      <c r="BC27" s="5"/>
      <c r="BD27" s="5"/>
      <c r="BE27" s="5"/>
      <c r="BF27" s="13">
        <v>1</v>
      </c>
      <c r="BG27" s="13">
        <v>1</v>
      </c>
      <c r="BH27" s="13">
        <v>1</v>
      </c>
      <c r="BI27" s="13">
        <v>1</v>
      </c>
      <c r="BJ27" s="13">
        <v>1</v>
      </c>
      <c r="BK27" s="13">
        <v>1</v>
      </c>
      <c r="BL27" s="46">
        <v>1</v>
      </c>
      <c r="BM27" s="39">
        <v>1</v>
      </c>
      <c r="BN27" s="5"/>
      <c r="BO27" s="5"/>
      <c r="BP27" s="5"/>
      <c r="BQ27" s="5"/>
      <c r="BR27" s="13">
        <v>1</v>
      </c>
      <c r="BS27" s="5"/>
      <c r="BT27" s="5"/>
      <c r="BU27" s="5"/>
      <c r="BV27" s="5"/>
      <c r="BW27" s="51">
        <v>10</v>
      </c>
      <c r="BX27" s="51">
        <f t="shared" si="1"/>
        <v>10</v>
      </c>
      <c r="BY27" s="55">
        <f t="shared" si="0"/>
        <v>0</v>
      </c>
      <c r="BZ27" s="51">
        <v>0</v>
      </c>
      <c r="CA27" s="51">
        <v>0</v>
      </c>
      <c r="CB27" s="4">
        <f t="shared" si="2"/>
        <v>0</v>
      </c>
      <c r="CE27" s="4">
        <v>10</v>
      </c>
    </row>
    <row r="28" spans="1:83" ht="56.25" customHeight="1" x14ac:dyDescent="0.25">
      <c r="A28" s="5">
        <v>14</v>
      </c>
      <c r="B28" s="5" t="s">
        <v>117</v>
      </c>
      <c r="C28" s="5" t="s">
        <v>118</v>
      </c>
      <c r="D28" s="5" t="s">
        <v>118</v>
      </c>
      <c r="E28" s="5" t="s">
        <v>77</v>
      </c>
      <c r="F28" s="5">
        <v>2.91</v>
      </c>
      <c r="G28" s="5"/>
      <c r="H28" s="5"/>
      <c r="I28" s="5"/>
      <c r="J28" s="5"/>
      <c r="K28" s="5"/>
      <c r="L28" s="5"/>
      <c r="M28" s="5"/>
      <c r="N28" s="5"/>
      <c r="O28" s="5"/>
      <c r="P28" s="5"/>
      <c r="Q28" s="5">
        <v>20000</v>
      </c>
      <c r="R28" s="5">
        <v>10000</v>
      </c>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6"/>
      <c r="BG28" s="6"/>
      <c r="BH28" s="6"/>
      <c r="BI28" s="6"/>
      <c r="BJ28" s="6"/>
      <c r="BK28" s="6"/>
      <c r="BL28" s="6"/>
      <c r="BM28" s="6"/>
      <c r="BN28" s="5"/>
      <c r="BO28" s="5"/>
      <c r="BP28" s="5"/>
      <c r="BQ28" s="5"/>
      <c r="BR28" s="5"/>
      <c r="BS28" s="5"/>
      <c r="BT28" s="5"/>
      <c r="BU28" s="5"/>
      <c r="BV28" s="5"/>
      <c r="BW28" s="51">
        <v>30000</v>
      </c>
      <c r="BX28" s="51">
        <f t="shared" si="1"/>
        <v>30000</v>
      </c>
      <c r="BY28" s="55">
        <f t="shared" si="0"/>
        <v>87300</v>
      </c>
      <c r="BZ28" s="51">
        <v>72750</v>
      </c>
      <c r="CA28" s="51">
        <v>72750</v>
      </c>
      <c r="CB28" s="4">
        <f t="shared" si="2"/>
        <v>72750</v>
      </c>
      <c r="CE28" s="4">
        <v>30000</v>
      </c>
    </row>
    <row r="29" spans="1:83" ht="56.25" customHeight="1" x14ac:dyDescent="0.25">
      <c r="A29" s="5">
        <v>14</v>
      </c>
      <c r="B29" s="5" t="s">
        <v>78</v>
      </c>
      <c r="C29" s="11" t="s">
        <v>119</v>
      </c>
      <c r="D29" s="11" t="s">
        <v>173</v>
      </c>
      <c r="E29" s="5" t="s">
        <v>80</v>
      </c>
      <c r="F29" s="5"/>
      <c r="G29" s="5"/>
      <c r="H29" s="5"/>
      <c r="I29" s="5"/>
      <c r="J29" s="5"/>
      <c r="K29" s="5"/>
      <c r="L29" s="5"/>
      <c r="M29" s="5"/>
      <c r="N29" s="5"/>
      <c r="O29" s="5"/>
      <c r="P29" s="5"/>
      <c r="Q29" s="5">
        <v>1</v>
      </c>
      <c r="R29" s="5">
        <v>1</v>
      </c>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13"/>
      <c r="BG29" s="13"/>
      <c r="BH29" s="13"/>
      <c r="BI29" s="13"/>
      <c r="BJ29" s="13"/>
      <c r="BK29" s="13"/>
      <c r="BL29" s="46"/>
      <c r="BM29" s="39"/>
      <c r="BN29" s="5"/>
      <c r="BO29" s="5"/>
      <c r="BP29" s="5"/>
      <c r="BQ29" s="5"/>
      <c r="BR29" s="5"/>
      <c r="BS29" s="5"/>
      <c r="BT29" s="5"/>
      <c r="BU29" s="5"/>
      <c r="BV29" s="5"/>
      <c r="BW29" s="51">
        <v>2</v>
      </c>
      <c r="BX29" s="51">
        <f t="shared" si="1"/>
        <v>2</v>
      </c>
      <c r="BY29" s="55">
        <f t="shared" si="0"/>
        <v>0</v>
      </c>
      <c r="BZ29" s="51">
        <v>0</v>
      </c>
      <c r="CA29" s="51">
        <v>0</v>
      </c>
      <c r="CB29" s="4">
        <f t="shared" si="2"/>
        <v>0</v>
      </c>
      <c r="CE29" s="4">
        <v>2</v>
      </c>
    </row>
    <row r="30" spans="1:83" ht="56.25" customHeight="1" x14ac:dyDescent="0.25">
      <c r="A30" s="5">
        <v>15</v>
      </c>
      <c r="B30" s="5" t="s">
        <v>120</v>
      </c>
      <c r="C30" s="5" t="s">
        <v>121</v>
      </c>
      <c r="D30" s="5" t="s">
        <v>121</v>
      </c>
      <c r="E30" s="5" t="s">
        <v>77</v>
      </c>
      <c r="F30" s="5">
        <v>1.99</v>
      </c>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17">
        <v>25000</v>
      </c>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11">
        <v>12000</v>
      </c>
      <c r="BM30" s="5"/>
      <c r="BN30" s="14">
        <v>55000</v>
      </c>
      <c r="BO30" s="6">
        <v>28000</v>
      </c>
      <c r="BP30" s="22">
        <v>10000</v>
      </c>
      <c r="BQ30" s="6">
        <v>15000</v>
      </c>
      <c r="BR30" s="6">
        <v>15000</v>
      </c>
      <c r="BS30" s="6">
        <v>10000</v>
      </c>
      <c r="BT30" s="22">
        <v>15000</v>
      </c>
      <c r="BU30" s="6">
        <v>19000</v>
      </c>
      <c r="BV30" s="6">
        <v>40136</v>
      </c>
      <c r="BW30" s="22">
        <v>372231</v>
      </c>
      <c r="BX30" s="54">
        <f t="shared" si="1"/>
        <v>244136</v>
      </c>
      <c r="BY30" s="55">
        <f t="shared" si="0"/>
        <v>485830.64</v>
      </c>
      <c r="BZ30" s="54">
        <v>617283.07999999996</v>
      </c>
      <c r="CA30" s="54">
        <v>404858.87</v>
      </c>
      <c r="CB30" s="4">
        <f t="shared" si="2"/>
        <v>404858.87</v>
      </c>
      <c r="CE30" s="4">
        <v>372231</v>
      </c>
    </row>
    <row r="31" spans="1:83" ht="56.25" customHeight="1" x14ac:dyDescent="0.25">
      <c r="A31" s="5">
        <v>15</v>
      </c>
      <c r="B31" s="5" t="s">
        <v>78</v>
      </c>
      <c r="C31" s="11" t="s">
        <v>122</v>
      </c>
      <c r="D31" s="11" t="s">
        <v>174</v>
      </c>
      <c r="E31" s="5" t="s">
        <v>80</v>
      </c>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13">
        <v>1</v>
      </c>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v>1</v>
      </c>
      <c r="BM31" s="5"/>
      <c r="BN31" s="12">
        <v>5</v>
      </c>
      <c r="BO31" s="13">
        <v>2</v>
      </c>
      <c r="BP31" s="13">
        <v>1</v>
      </c>
      <c r="BQ31" s="13">
        <v>1</v>
      </c>
      <c r="BR31" s="12">
        <v>1</v>
      </c>
      <c r="BS31" s="13">
        <v>1</v>
      </c>
      <c r="BT31" s="39">
        <v>1</v>
      </c>
      <c r="BU31" s="46">
        <v>1</v>
      </c>
      <c r="BV31" s="39">
        <v>2</v>
      </c>
      <c r="BW31" s="39">
        <v>17</v>
      </c>
      <c r="BX31" s="51">
        <f t="shared" si="1"/>
        <v>17</v>
      </c>
      <c r="BY31" s="55">
        <f t="shared" si="0"/>
        <v>0</v>
      </c>
      <c r="BZ31" s="51">
        <v>0</v>
      </c>
      <c r="CA31" s="51">
        <v>0</v>
      </c>
      <c r="CB31" s="4">
        <f t="shared" si="2"/>
        <v>0</v>
      </c>
      <c r="CE31" s="4">
        <v>17</v>
      </c>
    </row>
    <row r="32" spans="1:83" ht="56.25" customHeight="1" x14ac:dyDescent="0.25">
      <c r="A32" s="5">
        <v>16</v>
      </c>
      <c r="B32" s="5" t="s">
        <v>123</v>
      </c>
      <c r="C32" s="5" t="s">
        <v>124</v>
      </c>
      <c r="D32" s="5" t="s">
        <v>124</v>
      </c>
      <c r="E32" s="5" t="s">
        <v>77</v>
      </c>
      <c r="F32" s="5">
        <v>7.64</v>
      </c>
      <c r="G32" s="5"/>
      <c r="H32" s="5"/>
      <c r="I32" s="5"/>
      <c r="J32" s="5"/>
      <c r="K32" s="5"/>
      <c r="L32" s="5"/>
      <c r="M32" s="5"/>
      <c r="N32" s="5"/>
      <c r="O32" s="5"/>
      <c r="P32" s="6">
        <v>20000</v>
      </c>
      <c r="Q32" s="5"/>
      <c r="R32" s="5"/>
      <c r="S32" s="5"/>
      <c r="T32" s="5"/>
      <c r="U32" s="5"/>
      <c r="V32" s="5"/>
      <c r="W32" s="5"/>
      <c r="X32" s="5"/>
      <c r="Y32" s="5"/>
      <c r="Z32" s="5"/>
      <c r="AA32" s="5"/>
      <c r="AB32" s="5"/>
      <c r="AC32" s="5"/>
      <c r="AD32" s="5"/>
      <c r="AE32" s="5"/>
      <c r="AF32" s="5"/>
      <c r="AG32" s="5"/>
      <c r="AH32" s="5"/>
      <c r="AI32" s="5"/>
      <c r="AJ32" s="17">
        <v>15750</v>
      </c>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1">
        <v>35750</v>
      </c>
      <c r="BX32" s="51">
        <f t="shared" si="1"/>
        <v>35750</v>
      </c>
      <c r="BY32" s="55">
        <f t="shared" si="0"/>
        <v>273130</v>
      </c>
      <c r="BZ32" s="51">
        <v>227608.34</v>
      </c>
      <c r="CA32" s="51">
        <v>227608.34</v>
      </c>
      <c r="CB32" s="4">
        <f t="shared" si="2"/>
        <v>227608.34</v>
      </c>
      <c r="CE32" s="4">
        <v>35750</v>
      </c>
    </row>
    <row r="33" spans="1:83" ht="56.25" customHeight="1" x14ac:dyDescent="0.25">
      <c r="A33" s="5">
        <v>16</v>
      </c>
      <c r="B33" s="5" t="s">
        <v>78</v>
      </c>
      <c r="C33" s="11" t="s">
        <v>125</v>
      </c>
      <c r="D33" s="11" t="s">
        <v>175</v>
      </c>
      <c r="E33" s="5" t="s">
        <v>80</v>
      </c>
      <c r="F33" s="5"/>
      <c r="G33" s="5"/>
      <c r="H33" s="5"/>
      <c r="I33" s="5"/>
      <c r="J33" s="5"/>
      <c r="K33" s="5"/>
      <c r="L33" s="5"/>
      <c r="M33" s="5"/>
      <c r="N33" s="5"/>
      <c r="O33" s="5"/>
      <c r="P33" s="18">
        <v>1</v>
      </c>
      <c r="Q33" s="5"/>
      <c r="R33" s="5"/>
      <c r="S33" s="5"/>
      <c r="T33" s="5"/>
      <c r="U33" s="5"/>
      <c r="V33" s="5"/>
      <c r="W33" s="5"/>
      <c r="X33" s="5"/>
      <c r="Y33" s="5"/>
      <c r="Z33" s="5"/>
      <c r="AA33" s="5"/>
      <c r="AB33" s="5"/>
      <c r="AC33" s="5"/>
      <c r="AD33" s="5"/>
      <c r="AE33" s="5"/>
      <c r="AF33" s="5"/>
      <c r="AG33" s="5"/>
      <c r="AH33" s="5"/>
      <c r="AI33" s="5"/>
      <c r="AJ33" s="18">
        <v>2</v>
      </c>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1">
        <v>3</v>
      </c>
      <c r="BX33" s="51">
        <f t="shared" si="1"/>
        <v>3</v>
      </c>
      <c r="BY33" s="55">
        <f t="shared" si="0"/>
        <v>0</v>
      </c>
      <c r="BZ33" s="51">
        <v>0</v>
      </c>
      <c r="CA33" s="51">
        <v>0</v>
      </c>
      <c r="CB33" s="4">
        <f t="shared" si="2"/>
        <v>0</v>
      </c>
      <c r="CE33" s="4">
        <v>3</v>
      </c>
    </row>
    <row r="34" spans="1:83" ht="56.25" customHeight="1" x14ac:dyDescent="0.25">
      <c r="A34" s="5">
        <v>17</v>
      </c>
      <c r="B34" s="5" t="s">
        <v>126</v>
      </c>
      <c r="C34" s="5" t="s">
        <v>127</v>
      </c>
      <c r="D34" s="5" t="s">
        <v>127</v>
      </c>
      <c r="E34" s="5" t="s">
        <v>77</v>
      </c>
      <c r="F34" s="5">
        <v>4.59</v>
      </c>
      <c r="G34" s="5"/>
      <c r="H34" s="5"/>
      <c r="I34" s="5"/>
      <c r="J34" s="5"/>
      <c r="K34" s="5"/>
      <c r="L34" s="5"/>
      <c r="M34" s="5"/>
      <c r="N34" s="5"/>
      <c r="O34" s="5"/>
      <c r="P34" s="5"/>
      <c r="Q34" s="5"/>
      <c r="R34" s="5"/>
      <c r="S34" s="5"/>
      <c r="T34" s="5"/>
      <c r="U34" s="5"/>
      <c r="V34" s="5"/>
      <c r="W34" s="5"/>
      <c r="X34" s="5"/>
      <c r="Y34" s="5"/>
      <c r="Z34" s="5"/>
      <c r="AA34" s="5"/>
      <c r="AB34" s="5"/>
      <c r="AC34" s="5"/>
      <c r="AD34" s="5"/>
      <c r="AE34" s="49">
        <v>17000</v>
      </c>
      <c r="AF34" s="5"/>
      <c r="AG34" s="5"/>
      <c r="AH34" s="5"/>
      <c r="AI34" s="5"/>
      <c r="AJ34" s="50">
        <v>16500</v>
      </c>
      <c r="AK34" s="5"/>
      <c r="AL34" s="5"/>
      <c r="AM34" s="5"/>
      <c r="AN34" s="5"/>
      <c r="AO34" s="5"/>
      <c r="AP34" s="5"/>
      <c r="AQ34" s="5"/>
      <c r="AR34" s="5"/>
      <c r="AS34" s="5"/>
      <c r="AT34" s="5"/>
      <c r="AU34" s="5"/>
      <c r="AV34" s="5"/>
      <c r="AW34" s="5"/>
      <c r="AX34" s="5"/>
      <c r="AY34" s="5"/>
      <c r="AZ34" s="5"/>
      <c r="BA34" s="5"/>
      <c r="BB34" s="5"/>
      <c r="BC34" s="5"/>
      <c r="BD34" s="42">
        <v>5000</v>
      </c>
      <c r="BE34" s="5"/>
      <c r="BF34" s="5"/>
      <c r="BG34" s="5"/>
      <c r="BH34" s="5"/>
      <c r="BI34" s="5"/>
      <c r="BJ34" s="5"/>
      <c r="BK34" s="5"/>
      <c r="BL34" s="5"/>
      <c r="BM34" s="5"/>
      <c r="BN34" s="5"/>
      <c r="BO34" s="5"/>
      <c r="BP34" s="5"/>
      <c r="BQ34" s="5"/>
      <c r="BR34" s="5"/>
      <c r="BS34" s="5"/>
      <c r="BT34" s="5"/>
      <c r="BU34" s="5"/>
      <c r="BV34" s="5"/>
      <c r="BW34" s="54">
        <v>121500</v>
      </c>
      <c r="BX34" s="54">
        <f t="shared" si="1"/>
        <v>38500</v>
      </c>
      <c r="BY34" s="55">
        <f t="shared" si="0"/>
        <v>176715</v>
      </c>
      <c r="BZ34" s="54">
        <v>464737.5</v>
      </c>
      <c r="CA34" s="54">
        <v>147262.5</v>
      </c>
      <c r="CB34" s="4">
        <f t="shared" si="2"/>
        <v>147262.5</v>
      </c>
      <c r="CE34" s="4">
        <v>121500</v>
      </c>
    </row>
    <row r="35" spans="1:83" ht="56.25" customHeight="1" x14ac:dyDescent="0.25">
      <c r="A35" s="5">
        <v>17</v>
      </c>
      <c r="B35" s="5" t="s">
        <v>78</v>
      </c>
      <c r="C35" s="11" t="s">
        <v>128</v>
      </c>
      <c r="D35" s="11" t="s">
        <v>176</v>
      </c>
      <c r="E35" s="5" t="s">
        <v>80</v>
      </c>
      <c r="F35" s="5"/>
      <c r="G35" s="5"/>
      <c r="H35" s="5"/>
      <c r="I35" s="5"/>
      <c r="J35" s="5"/>
      <c r="K35" s="5"/>
      <c r="L35" s="5"/>
      <c r="M35" s="5"/>
      <c r="N35" s="5"/>
      <c r="O35" s="5"/>
      <c r="P35" s="5"/>
      <c r="Q35" s="5"/>
      <c r="R35" s="5"/>
      <c r="S35" s="5"/>
      <c r="T35" s="5"/>
      <c r="U35" s="5"/>
      <c r="V35" s="5"/>
      <c r="W35" s="5"/>
      <c r="X35" s="5"/>
      <c r="Y35" s="5"/>
      <c r="Z35" s="5"/>
      <c r="AA35" s="5"/>
      <c r="AB35" s="5"/>
      <c r="AC35" s="5"/>
      <c r="AD35" s="5"/>
      <c r="AE35" s="5">
        <v>1</v>
      </c>
      <c r="AF35" s="5"/>
      <c r="AG35" s="5"/>
      <c r="AH35" s="5"/>
      <c r="AI35" s="5"/>
      <c r="AJ35" s="51">
        <v>1</v>
      </c>
      <c r="AK35" s="5"/>
      <c r="AL35" s="5"/>
      <c r="AM35" s="5"/>
      <c r="AN35" s="5"/>
      <c r="AO35" s="5"/>
      <c r="AP35" s="5"/>
      <c r="AQ35" s="5"/>
      <c r="AR35" s="5"/>
      <c r="AS35" s="5"/>
      <c r="AT35" s="5"/>
      <c r="AU35" s="5"/>
      <c r="AV35" s="5"/>
      <c r="AW35" s="5"/>
      <c r="AX35" s="5"/>
      <c r="AY35" s="5"/>
      <c r="AZ35" s="5"/>
      <c r="BA35" s="5"/>
      <c r="BB35" s="5"/>
      <c r="BC35" s="5"/>
      <c r="BD35" s="42">
        <v>1</v>
      </c>
      <c r="BE35" s="5"/>
      <c r="BF35" s="5"/>
      <c r="BG35" s="5"/>
      <c r="BH35" s="5"/>
      <c r="BI35" s="5"/>
      <c r="BJ35" s="5"/>
      <c r="BK35" s="5"/>
      <c r="BL35" s="5"/>
      <c r="BM35" s="5"/>
      <c r="BN35" s="5"/>
      <c r="BO35" s="5"/>
      <c r="BP35" s="5"/>
      <c r="BQ35" s="5"/>
      <c r="BR35" s="5"/>
      <c r="BS35" s="5"/>
      <c r="BT35" s="5"/>
      <c r="BU35" s="5"/>
      <c r="BV35" s="5"/>
      <c r="BW35" s="51">
        <v>3</v>
      </c>
      <c r="BX35" s="51">
        <f t="shared" si="1"/>
        <v>3</v>
      </c>
      <c r="BY35" s="55">
        <f t="shared" si="0"/>
        <v>0</v>
      </c>
      <c r="BZ35" s="51">
        <v>0</v>
      </c>
      <c r="CA35" s="51">
        <v>0</v>
      </c>
      <c r="CB35" s="4">
        <f t="shared" si="2"/>
        <v>0</v>
      </c>
      <c r="CE35" s="4">
        <v>3</v>
      </c>
    </row>
    <row r="36" spans="1:83" ht="56.25" customHeight="1" x14ac:dyDescent="0.25">
      <c r="A36" s="5">
        <v>18</v>
      </c>
      <c r="B36" s="5" t="s">
        <v>129</v>
      </c>
      <c r="C36" s="5" t="s">
        <v>130</v>
      </c>
      <c r="D36" s="5" t="s">
        <v>130</v>
      </c>
      <c r="E36" s="5" t="s">
        <v>77</v>
      </c>
      <c r="F36" s="5">
        <v>1.63</v>
      </c>
      <c r="G36" s="5"/>
      <c r="H36" s="5"/>
      <c r="I36" s="11">
        <v>30000</v>
      </c>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11">
        <v>3600</v>
      </c>
      <c r="BM36" s="5"/>
      <c r="BN36" s="5"/>
      <c r="BO36" s="5"/>
      <c r="BP36" s="5"/>
      <c r="BQ36" s="5"/>
      <c r="BR36" s="5"/>
      <c r="BS36" s="5"/>
      <c r="BT36" s="5"/>
      <c r="BU36" s="5"/>
      <c r="BV36" s="5"/>
      <c r="BW36" s="54">
        <v>88000</v>
      </c>
      <c r="BX36" s="54">
        <f t="shared" si="1"/>
        <v>33600</v>
      </c>
      <c r="BY36" s="55">
        <f t="shared" si="0"/>
        <v>54768</v>
      </c>
      <c r="BZ36" s="54">
        <v>119533.34</v>
      </c>
      <c r="CA36" s="54">
        <v>45640</v>
      </c>
      <c r="CB36" s="4">
        <f t="shared" si="2"/>
        <v>45640</v>
      </c>
      <c r="CE36" s="4">
        <v>88000</v>
      </c>
    </row>
    <row r="37" spans="1:83" ht="56.25" customHeight="1" x14ac:dyDescent="0.25">
      <c r="A37" s="5">
        <v>18</v>
      </c>
      <c r="B37" s="5" t="s">
        <v>78</v>
      </c>
      <c r="C37" s="11" t="s">
        <v>131</v>
      </c>
      <c r="D37" s="11" t="s">
        <v>177</v>
      </c>
      <c r="E37" s="5" t="s">
        <v>80</v>
      </c>
      <c r="F37" s="5"/>
      <c r="G37" s="5"/>
      <c r="H37" s="5"/>
      <c r="I37" s="11">
        <v>2</v>
      </c>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v>1</v>
      </c>
      <c r="BM37" s="5"/>
      <c r="BN37" s="5"/>
      <c r="BO37" s="5"/>
      <c r="BP37" s="5"/>
      <c r="BQ37" s="5"/>
      <c r="BR37" s="5"/>
      <c r="BS37" s="5"/>
      <c r="BT37" s="5"/>
      <c r="BU37" s="5"/>
      <c r="BV37" s="5"/>
      <c r="BW37" s="54">
        <v>2</v>
      </c>
      <c r="BX37" s="54">
        <f t="shared" si="1"/>
        <v>3</v>
      </c>
      <c r="BY37" s="55">
        <f t="shared" si="0"/>
        <v>0</v>
      </c>
      <c r="BZ37" s="51">
        <v>0</v>
      </c>
      <c r="CA37" s="51">
        <v>0</v>
      </c>
      <c r="CB37" s="4">
        <f t="shared" si="2"/>
        <v>0</v>
      </c>
      <c r="CE37" s="4">
        <v>2</v>
      </c>
    </row>
    <row r="38" spans="1:83" ht="56.25" customHeight="1" x14ac:dyDescent="0.25">
      <c r="A38" s="5">
        <v>19</v>
      </c>
      <c r="B38" s="5" t="s">
        <v>132</v>
      </c>
      <c r="C38" s="5" t="s">
        <v>133</v>
      </c>
      <c r="D38" s="5" t="s">
        <v>133</v>
      </c>
      <c r="E38" s="5" t="s">
        <v>77</v>
      </c>
      <c r="F38" s="5">
        <v>2.89</v>
      </c>
      <c r="G38" s="5"/>
      <c r="H38" s="5">
        <v>33000</v>
      </c>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0">
        <v>15000</v>
      </c>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1">
        <v>48000</v>
      </c>
      <c r="BX38" s="51">
        <f t="shared" si="1"/>
        <v>48000</v>
      </c>
      <c r="BY38" s="55">
        <f t="shared" si="0"/>
        <v>138720</v>
      </c>
      <c r="BZ38" s="51">
        <v>115600</v>
      </c>
      <c r="CA38" s="51">
        <v>115600</v>
      </c>
      <c r="CB38" s="4">
        <f t="shared" si="2"/>
        <v>115600</v>
      </c>
      <c r="CE38" s="4">
        <v>48000</v>
      </c>
    </row>
    <row r="39" spans="1:83" ht="56.25" customHeight="1" x14ac:dyDescent="0.25">
      <c r="A39" s="5">
        <v>19</v>
      </c>
      <c r="B39" s="5" t="s">
        <v>78</v>
      </c>
      <c r="C39" s="11" t="s">
        <v>134</v>
      </c>
      <c r="D39" s="11" t="s">
        <v>178</v>
      </c>
      <c r="E39" s="5" t="s">
        <v>80</v>
      </c>
      <c r="F39" s="5"/>
      <c r="G39" s="5"/>
      <c r="H39" s="5">
        <v>2</v>
      </c>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1">
        <v>1</v>
      </c>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1">
        <v>3</v>
      </c>
      <c r="BX39" s="51">
        <f t="shared" si="1"/>
        <v>3</v>
      </c>
      <c r="BY39" s="55">
        <f t="shared" si="0"/>
        <v>0</v>
      </c>
      <c r="BZ39" s="51">
        <v>0</v>
      </c>
      <c r="CA39" s="51">
        <v>0</v>
      </c>
      <c r="CB39" s="4">
        <f t="shared" si="2"/>
        <v>0</v>
      </c>
      <c r="CE39" s="4">
        <v>3</v>
      </c>
    </row>
    <row r="40" spans="1:83" ht="56.25" customHeight="1" x14ac:dyDescent="0.25">
      <c r="A40" s="5">
        <v>20</v>
      </c>
      <c r="B40" s="5" t="s">
        <v>135</v>
      </c>
      <c r="C40" s="5" t="s">
        <v>136</v>
      </c>
      <c r="D40" s="5" t="s">
        <v>136</v>
      </c>
      <c r="E40" s="5" t="s">
        <v>77</v>
      </c>
      <c r="F40" s="5">
        <v>11.21</v>
      </c>
      <c r="G40" s="5"/>
      <c r="H40" s="5"/>
      <c r="I40" s="5"/>
      <c r="J40" s="5"/>
      <c r="K40" s="5"/>
      <c r="L40" s="5"/>
      <c r="M40" s="5"/>
      <c r="N40" s="5"/>
      <c r="O40" s="5"/>
      <c r="P40" s="5"/>
      <c r="Q40" s="5"/>
      <c r="R40" s="5"/>
      <c r="S40" s="5"/>
      <c r="T40" s="5"/>
      <c r="U40" s="5"/>
      <c r="V40" s="5"/>
      <c r="W40" s="5">
        <v>3500</v>
      </c>
      <c r="X40" s="5">
        <v>13250</v>
      </c>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1">
        <v>16750</v>
      </c>
      <c r="BX40" s="51">
        <f t="shared" si="1"/>
        <v>16750</v>
      </c>
      <c r="BY40" s="55">
        <f t="shared" si="0"/>
        <v>187767.5</v>
      </c>
      <c r="BZ40" s="51">
        <v>156472.92000000001</v>
      </c>
      <c r="CA40" s="51">
        <v>156472.92000000001</v>
      </c>
      <c r="CB40" s="4">
        <f t="shared" si="2"/>
        <v>156472.92000000001</v>
      </c>
      <c r="CE40" s="4">
        <v>16750</v>
      </c>
    </row>
    <row r="41" spans="1:83" ht="56.25" customHeight="1" x14ac:dyDescent="0.25">
      <c r="A41" s="5">
        <v>20</v>
      </c>
      <c r="B41" s="5" t="s">
        <v>78</v>
      </c>
      <c r="C41" s="11" t="s">
        <v>137</v>
      </c>
      <c r="D41" s="11" t="s">
        <v>179</v>
      </c>
      <c r="E41" s="5" t="s">
        <v>80</v>
      </c>
      <c r="F41" s="5"/>
      <c r="G41" s="5"/>
      <c r="H41" s="5"/>
      <c r="I41" s="5"/>
      <c r="J41" s="5"/>
      <c r="K41" s="5"/>
      <c r="L41" s="5"/>
      <c r="M41" s="5"/>
      <c r="N41" s="5"/>
      <c r="O41" s="5"/>
      <c r="P41" s="5"/>
      <c r="Q41" s="5"/>
      <c r="R41" s="5"/>
      <c r="S41" s="5"/>
      <c r="T41" s="5"/>
      <c r="U41" s="5"/>
      <c r="V41" s="5"/>
      <c r="W41" s="5">
        <v>1</v>
      </c>
      <c r="X41" s="5">
        <v>1</v>
      </c>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1">
        <v>2</v>
      </c>
      <c r="BX41" s="51">
        <f t="shared" si="1"/>
        <v>2</v>
      </c>
      <c r="BY41" s="55">
        <f t="shared" si="0"/>
        <v>0</v>
      </c>
      <c r="BZ41" s="51">
        <v>0</v>
      </c>
      <c r="CA41" s="51">
        <v>0</v>
      </c>
      <c r="CB41" s="4">
        <f t="shared" si="2"/>
        <v>0</v>
      </c>
      <c r="CE41" s="4">
        <v>2</v>
      </c>
    </row>
    <row r="42" spans="1:83" ht="56.25" customHeight="1" x14ac:dyDescent="0.25">
      <c r="A42" s="5">
        <v>21</v>
      </c>
      <c r="B42" s="5" t="s">
        <v>138</v>
      </c>
      <c r="C42" s="5" t="s">
        <v>139</v>
      </c>
      <c r="D42" s="5" t="s">
        <v>139</v>
      </c>
      <c r="E42" s="5" t="s">
        <v>77</v>
      </c>
      <c r="F42" s="5">
        <v>8.0399999999999991</v>
      </c>
      <c r="G42" s="5"/>
      <c r="H42" s="5"/>
      <c r="I42" s="5"/>
      <c r="J42" s="5"/>
      <c r="K42" s="5"/>
      <c r="L42" s="5"/>
      <c r="M42" s="5"/>
      <c r="N42" s="5"/>
      <c r="O42" s="5">
        <v>13000</v>
      </c>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1">
        <v>13000</v>
      </c>
      <c r="BX42" s="51">
        <f t="shared" si="1"/>
        <v>13000</v>
      </c>
      <c r="BY42" s="55">
        <f t="shared" si="0"/>
        <v>104519.99999999999</v>
      </c>
      <c r="BZ42" s="51">
        <v>87100</v>
      </c>
      <c r="CA42" s="51">
        <v>87100</v>
      </c>
      <c r="CB42" s="4">
        <f t="shared" si="2"/>
        <v>87100</v>
      </c>
      <c r="CE42" s="4">
        <v>13000</v>
      </c>
    </row>
    <row r="43" spans="1:83" ht="56.25" customHeight="1" x14ac:dyDescent="0.25">
      <c r="A43" s="5">
        <v>21</v>
      </c>
      <c r="B43" s="5" t="s">
        <v>78</v>
      </c>
      <c r="C43" s="11" t="s">
        <v>140</v>
      </c>
      <c r="D43" s="11" t="s">
        <v>180</v>
      </c>
      <c r="E43" s="5" t="s">
        <v>80</v>
      </c>
      <c r="F43" s="5"/>
      <c r="G43" s="5"/>
      <c r="H43" s="5"/>
      <c r="I43" s="5"/>
      <c r="J43" s="5"/>
      <c r="K43" s="5"/>
      <c r="L43" s="5"/>
      <c r="M43" s="5"/>
      <c r="N43" s="5"/>
      <c r="O43" s="5">
        <v>1</v>
      </c>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1">
        <v>1</v>
      </c>
      <c r="BX43" s="51">
        <f t="shared" si="1"/>
        <v>1</v>
      </c>
      <c r="BY43" s="55">
        <f t="shared" si="0"/>
        <v>0</v>
      </c>
      <c r="BZ43" s="51">
        <v>0</v>
      </c>
      <c r="CA43" s="51">
        <v>0</v>
      </c>
      <c r="CB43" s="4">
        <f t="shared" si="2"/>
        <v>0</v>
      </c>
      <c r="CE43" s="4">
        <v>1</v>
      </c>
    </row>
    <row r="44" spans="1:83" ht="56.25" customHeight="1" x14ac:dyDescent="0.25">
      <c r="A44" s="5">
        <v>22</v>
      </c>
      <c r="B44" s="5" t="s">
        <v>141</v>
      </c>
      <c r="C44" s="5" t="s">
        <v>142</v>
      </c>
      <c r="D44" s="5" t="s">
        <v>142</v>
      </c>
      <c r="E44" s="5" t="s">
        <v>77</v>
      </c>
      <c r="F44" s="5">
        <v>2.2599999999999998</v>
      </c>
      <c r="G44" s="5"/>
      <c r="H44" s="5"/>
      <c r="I44" s="5"/>
      <c r="J44" s="5"/>
      <c r="K44" s="5"/>
      <c r="L44" s="5"/>
      <c r="M44" s="6">
        <v>24000</v>
      </c>
      <c r="N44" s="22">
        <v>11000</v>
      </c>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4">
        <v>61500</v>
      </c>
      <c r="BX44" s="54">
        <f t="shared" si="1"/>
        <v>35000</v>
      </c>
      <c r="BY44" s="55">
        <f t="shared" si="0"/>
        <v>79099.999999999985</v>
      </c>
      <c r="BZ44" s="54">
        <v>115825</v>
      </c>
      <c r="CA44" s="54">
        <v>65916.67</v>
      </c>
      <c r="CB44" s="4">
        <f t="shared" si="2"/>
        <v>65916.67</v>
      </c>
      <c r="CE44" s="4">
        <v>61500</v>
      </c>
    </row>
    <row r="45" spans="1:83" ht="56.25" customHeight="1" x14ac:dyDescent="0.25">
      <c r="A45" s="5">
        <v>22</v>
      </c>
      <c r="B45" s="5" t="s">
        <v>78</v>
      </c>
      <c r="C45" s="11" t="s">
        <v>143</v>
      </c>
      <c r="D45" s="11" t="s">
        <v>181</v>
      </c>
      <c r="E45" s="5" t="s">
        <v>80</v>
      </c>
      <c r="F45" s="5"/>
      <c r="G45" s="5"/>
      <c r="H45" s="5"/>
      <c r="I45" s="5"/>
      <c r="J45" s="5"/>
      <c r="K45" s="5"/>
      <c r="L45" s="5"/>
      <c r="M45" s="5">
        <v>1</v>
      </c>
      <c r="N45" s="5">
        <v>1</v>
      </c>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1">
        <v>2</v>
      </c>
      <c r="BX45" s="51">
        <f t="shared" si="1"/>
        <v>2</v>
      </c>
      <c r="BY45" s="55">
        <f t="shared" si="0"/>
        <v>0</v>
      </c>
      <c r="BZ45" s="51">
        <v>0</v>
      </c>
      <c r="CA45" s="51">
        <v>0</v>
      </c>
      <c r="CB45" s="4">
        <f t="shared" si="2"/>
        <v>0</v>
      </c>
      <c r="CE45" s="4">
        <v>2</v>
      </c>
    </row>
    <row r="46" spans="1:83" ht="56.25" hidden="1" customHeight="1" x14ac:dyDescent="0.25">
      <c r="A46" s="5">
        <v>23</v>
      </c>
      <c r="B46" s="5" t="s">
        <v>144</v>
      </c>
      <c r="C46" s="5" t="s">
        <v>145</v>
      </c>
      <c r="D46" s="5" t="s">
        <v>145</v>
      </c>
      <c r="E46" s="5" t="s">
        <v>77</v>
      </c>
      <c r="F46" s="5">
        <v>3.21</v>
      </c>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11"/>
      <c r="BU46" s="5"/>
      <c r="BV46" s="5"/>
      <c r="BW46" s="54">
        <v>27116</v>
      </c>
      <c r="BX46" s="54">
        <f t="shared" si="1"/>
        <v>0</v>
      </c>
      <c r="BY46" s="55">
        <f t="shared" si="0"/>
        <v>0</v>
      </c>
      <c r="BZ46" s="54">
        <v>72535.3</v>
      </c>
      <c r="CA46" s="54">
        <v>0</v>
      </c>
      <c r="CB46" s="4">
        <f t="shared" si="2"/>
        <v>0</v>
      </c>
      <c r="CE46" s="4">
        <v>27116</v>
      </c>
    </row>
    <row r="47" spans="1:83" ht="56.25" hidden="1" customHeight="1" x14ac:dyDescent="0.25">
      <c r="A47" s="5">
        <v>23</v>
      </c>
      <c r="B47" s="5" t="s">
        <v>78</v>
      </c>
      <c r="C47" s="11" t="s">
        <v>146</v>
      </c>
      <c r="D47" s="11" t="s">
        <v>182</v>
      </c>
      <c r="E47" s="5" t="s">
        <v>80</v>
      </c>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11"/>
      <c r="BU47" s="5"/>
      <c r="BV47" s="5"/>
      <c r="BW47" s="54">
        <v>1</v>
      </c>
      <c r="BX47" s="54">
        <f t="shared" si="1"/>
        <v>0</v>
      </c>
      <c r="BY47" s="55">
        <f t="shared" si="0"/>
        <v>0</v>
      </c>
      <c r="BZ47" s="51">
        <v>0</v>
      </c>
      <c r="CA47" s="51">
        <v>0</v>
      </c>
      <c r="CB47" s="4">
        <f t="shared" si="2"/>
        <v>0</v>
      </c>
      <c r="CE47" s="4">
        <v>1</v>
      </c>
    </row>
    <row r="48" spans="1:83" ht="56.25" customHeight="1" x14ac:dyDescent="0.25">
      <c r="A48" s="5">
        <v>24</v>
      </c>
      <c r="B48" s="5" t="s">
        <v>147</v>
      </c>
      <c r="C48" s="5" t="s">
        <v>148</v>
      </c>
      <c r="D48" s="5" t="s">
        <v>148</v>
      </c>
      <c r="E48" s="5" t="s">
        <v>77</v>
      </c>
      <c r="F48" s="5">
        <v>3.88</v>
      </c>
      <c r="G48" s="5"/>
      <c r="H48" s="5"/>
      <c r="I48" s="5"/>
      <c r="J48" s="5"/>
      <c r="K48" s="42">
        <v>20000</v>
      </c>
      <c r="L48" s="5"/>
      <c r="M48" s="5"/>
      <c r="N48" s="5"/>
      <c r="O48" s="5"/>
      <c r="P48" s="5"/>
      <c r="Q48" s="5"/>
      <c r="R48" s="5"/>
      <c r="S48" s="5"/>
      <c r="T48" s="5"/>
      <c r="U48" s="5"/>
      <c r="V48" s="5"/>
      <c r="W48" s="5"/>
      <c r="X48" s="5"/>
      <c r="Y48" s="5"/>
      <c r="Z48" s="5"/>
      <c r="AA48" s="5"/>
      <c r="AB48" s="5"/>
      <c r="AC48" s="5"/>
      <c r="AD48" s="5"/>
      <c r="AE48" s="52">
        <v>30000</v>
      </c>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4">
        <v>200000</v>
      </c>
      <c r="BX48" s="54">
        <f t="shared" si="1"/>
        <v>50000</v>
      </c>
      <c r="BY48" s="56">
        <f t="shared" si="0"/>
        <v>194000</v>
      </c>
      <c r="BZ48" s="54">
        <v>646666.67000000004</v>
      </c>
      <c r="CA48" s="54">
        <v>161666.67000000001</v>
      </c>
      <c r="CB48" s="4">
        <f t="shared" si="2"/>
        <v>161666.67000000001</v>
      </c>
      <c r="CE48" s="4">
        <v>200000</v>
      </c>
    </row>
    <row r="49" spans="1:83" ht="56.25" customHeight="1" x14ac:dyDescent="0.25">
      <c r="A49" s="5">
        <v>24</v>
      </c>
      <c r="B49" s="5" t="s">
        <v>78</v>
      </c>
      <c r="C49" s="11" t="s">
        <v>149</v>
      </c>
      <c r="D49" s="11" t="s">
        <v>183</v>
      </c>
      <c r="E49" s="5" t="s">
        <v>80</v>
      </c>
      <c r="F49" s="5"/>
      <c r="G49" s="5"/>
      <c r="H49" s="5"/>
      <c r="I49" s="5"/>
      <c r="J49" s="5"/>
      <c r="K49" s="42">
        <v>1</v>
      </c>
      <c r="L49" s="5"/>
      <c r="M49" s="5"/>
      <c r="N49" s="5"/>
      <c r="O49" s="5"/>
      <c r="P49" s="5"/>
      <c r="Q49" s="5"/>
      <c r="R49" s="5"/>
      <c r="S49" s="5"/>
      <c r="T49" s="5"/>
      <c r="U49" s="5"/>
      <c r="V49" s="5"/>
      <c r="W49" s="5"/>
      <c r="X49" s="5"/>
      <c r="Y49" s="5"/>
      <c r="Z49" s="5"/>
      <c r="AA49" s="5"/>
      <c r="AB49" s="5"/>
      <c r="AC49" s="5"/>
      <c r="AD49" s="5"/>
      <c r="AE49" s="42">
        <v>1</v>
      </c>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1">
        <v>2</v>
      </c>
      <c r="BX49" s="51">
        <f t="shared" si="1"/>
        <v>2</v>
      </c>
      <c r="BY49" s="55">
        <f t="shared" si="0"/>
        <v>0</v>
      </c>
      <c r="BZ49" s="51">
        <v>0</v>
      </c>
      <c r="CA49" s="51">
        <v>0</v>
      </c>
      <c r="CB49" s="4">
        <f t="shared" si="2"/>
        <v>0</v>
      </c>
      <c r="CE49" s="4">
        <v>2</v>
      </c>
    </row>
    <row r="50" spans="1:83" ht="56.25" customHeight="1" x14ac:dyDescent="0.25">
      <c r="A50" s="5">
        <v>25</v>
      </c>
      <c r="B50" s="5" t="s">
        <v>150</v>
      </c>
      <c r="C50" s="5" t="s">
        <v>151</v>
      </c>
      <c r="D50" s="5" t="s">
        <v>151</v>
      </c>
      <c r="E50" s="5" t="s">
        <v>77</v>
      </c>
      <c r="F50" s="5">
        <v>7.3</v>
      </c>
      <c r="G50" s="5"/>
      <c r="H50" s="5"/>
      <c r="I50" s="11">
        <v>20000</v>
      </c>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4">
        <v>40000</v>
      </c>
      <c r="BX50" s="54">
        <f t="shared" si="1"/>
        <v>20000</v>
      </c>
      <c r="BY50" s="56">
        <f t="shared" si="0"/>
        <v>146000</v>
      </c>
      <c r="BZ50" s="54">
        <v>243333.34</v>
      </c>
      <c r="CA50" s="54">
        <v>121666.67</v>
      </c>
      <c r="CB50" s="4">
        <f t="shared" si="2"/>
        <v>121666.67</v>
      </c>
      <c r="CE50" s="4">
        <v>40000</v>
      </c>
    </row>
    <row r="51" spans="1:83" ht="56.25" customHeight="1" x14ac:dyDescent="0.25">
      <c r="A51" s="5">
        <v>25</v>
      </c>
      <c r="B51" s="5" t="s">
        <v>78</v>
      </c>
      <c r="C51" s="11" t="s">
        <v>152</v>
      </c>
      <c r="D51" s="11" t="s">
        <v>184</v>
      </c>
      <c r="E51" s="5" t="s">
        <v>80</v>
      </c>
      <c r="F51" s="5"/>
      <c r="G51" s="5"/>
      <c r="H51" s="5"/>
      <c r="I51" s="11">
        <v>1</v>
      </c>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1">
        <v>1</v>
      </c>
      <c r="BX51" s="51">
        <f t="shared" si="1"/>
        <v>1</v>
      </c>
      <c r="BY51" s="55">
        <f t="shared" si="0"/>
        <v>0</v>
      </c>
      <c r="BZ51" s="51">
        <v>0</v>
      </c>
      <c r="CA51" s="51">
        <v>0</v>
      </c>
      <c r="CB51" s="4">
        <f t="shared" si="2"/>
        <v>0</v>
      </c>
      <c r="CE51" s="4">
        <v>1</v>
      </c>
    </row>
    <row r="52" spans="1:83" ht="56.25" customHeight="1" x14ac:dyDescent="0.25">
      <c r="A52" s="5">
        <v>26</v>
      </c>
      <c r="B52" s="5" t="s">
        <v>153</v>
      </c>
      <c r="C52" s="5" t="s">
        <v>154</v>
      </c>
      <c r="D52" s="5" t="s">
        <v>154</v>
      </c>
      <c r="E52" s="5" t="s">
        <v>77</v>
      </c>
      <c r="F52" s="5">
        <v>1.95</v>
      </c>
      <c r="G52" s="5"/>
      <c r="H52" s="5"/>
      <c r="I52" s="5"/>
      <c r="J52" s="5"/>
      <c r="K52" s="5"/>
      <c r="L52" s="5"/>
      <c r="M52" s="5"/>
      <c r="N52" s="5"/>
      <c r="O52" s="5"/>
      <c r="P52" s="5"/>
      <c r="Q52" s="5"/>
      <c r="R52" s="5"/>
      <c r="S52" s="5"/>
      <c r="T52" s="5"/>
      <c r="U52" s="5"/>
      <c r="V52" s="5"/>
      <c r="W52" s="5"/>
      <c r="X52" s="5"/>
      <c r="Y52" s="5"/>
      <c r="Z52" s="5"/>
      <c r="AA52" s="5"/>
      <c r="AB52" s="5"/>
      <c r="AC52" s="5"/>
      <c r="AD52" s="5"/>
      <c r="AE52" s="5"/>
      <c r="AF52" s="5"/>
      <c r="AG52" s="11">
        <v>30000</v>
      </c>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4">
        <v>150000</v>
      </c>
      <c r="BX52" s="54">
        <f t="shared" si="1"/>
        <v>30000</v>
      </c>
      <c r="BY52" s="56">
        <f t="shared" si="0"/>
        <v>58500</v>
      </c>
      <c r="BZ52" s="54">
        <v>243750</v>
      </c>
      <c r="CA52" s="54">
        <v>48750</v>
      </c>
      <c r="CB52" s="4">
        <f t="shared" si="2"/>
        <v>48750</v>
      </c>
      <c r="CE52" s="4">
        <v>150000</v>
      </c>
    </row>
    <row r="53" spans="1:83" ht="56.25" customHeight="1" x14ac:dyDescent="0.25">
      <c r="A53" s="5">
        <v>26</v>
      </c>
      <c r="B53" s="5" t="s">
        <v>78</v>
      </c>
      <c r="C53" s="11" t="s">
        <v>155</v>
      </c>
      <c r="D53" s="11" t="s">
        <v>185</v>
      </c>
      <c r="E53" s="5" t="s">
        <v>80</v>
      </c>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42">
        <v>1</v>
      </c>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1">
        <v>1</v>
      </c>
      <c r="BX53" s="51">
        <f t="shared" si="1"/>
        <v>1</v>
      </c>
      <c r="BY53" s="55">
        <f t="shared" si="0"/>
        <v>0</v>
      </c>
      <c r="BZ53" s="51">
        <v>0</v>
      </c>
      <c r="CA53" s="51">
        <v>0</v>
      </c>
      <c r="CB53" s="4">
        <f t="shared" si="2"/>
        <v>0</v>
      </c>
      <c r="CE53" s="4">
        <v>1</v>
      </c>
    </row>
    <row r="54" spans="1:83" ht="56.25" customHeight="1" x14ac:dyDescent="0.25">
      <c r="A54" s="5">
        <v>27</v>
      </c>
      <c r="B54" s="5" t="s">
        <v>156</v>
      </c>
      <c r="C54" s="5" t="s">
        <v>157</v>
      </c>
      <c r="D54" s="5" t="s">
        <v>157</v>
      </c>
      <c r="E54" s="5" t="s">
        <v>77</v>
      </c>
      <c r="F54" s="5">
        <v>1.8</v>
      </c>
      <c r="G54" s="5"/>
      <c r="H54" s="5"/>
      <c r="I54" s="5"/>
      <c r="J54" s="5"/>
      <c r="K54" s="5"/>
      <c r="L54" s="5"/>
      <c r="M54" s="5"/>
      <c r="N54" s="5"/>
      <c r="O54" s="5"/>
      <c r="P54" s="5"/>
      <c r="Q54" s="5"/>
      <c r="R54" s="5"/>
      <c r="S54" s="5"/>
      <c r="T54" s="5"/>
      <c r="U54" s="5"/>
      <c r="V54" s="5"/>
      <c r="W54" s="5"/>
      <c r="X54" s="5"/>
      <c r="Y54" s="5"/>
      <c r="Z54" s="5"/>
      <c r="AA54" s="5"/>
      <c r="AB54" s="5"/>
      <c r="AC54" s="5"/>
      <c r="AD54" s="5"/>
      <c r="AE54" s="5"/>
      <c r="AF54" s="5"/>
      <c r="AG54" s="11">
        <v>13000</v>
      </c>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4">
        <v>51000</v>
      </c>
      <c r="BX54" s="54">
        <f t="shared" si="1"/>
        <v>13000</v>
      </c>
      <c r="BY54" s="56">
        <f t="shared" si="0"/>
        <v>23400</v>
      </c>
      <c r="BZ54" s="54">
        <v>76500</v>
      </c>
      <c r="CA54" s="54">
        <v>19500</v>
      </c>
      <c r="CB54" s="4">
        <f t="shared" si="2"/>
        <v>19500</v>
      </c>
      <c r="CE54" s="4">
        <v>51000</v>
      </c>
    </row>
    <row r="55" spans="1:83" ht="56.25" customHeight="1" x14ac:dyDescent="0.25">
      <c r="A55" s="5">
        <v>27</v>
      </c>
      <c r="B55" s="5" t="s">
        <v>78</v>
      </c>
      <c r="C55" s="11" t="s">
        <v>143</v>
      </c>
      <c r="D55" s="11" t="s">
        <v>181</v>
      </c>
      <c r="E55" s="5" t="s">
        <v>80</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42">
        <v>1</v>
      </c>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1">
        <v>1</v>
      </c>
      <c r="BX55" s="51">
        <f t="shared" si="1"/>
        <v>1</v>
      </c>
      <c r="BY55" s="55">
        <f t="shared" si="0"/>
        <v>0</v>
      </c>
      <c r="BZ55" s="51">
        <v>0</v>
      </c>
      <c r="CA55" s="51">
        <v>0</v>
      </c>
      <c r="CB55" s="4">
        <f t="shared" si="2"/>
        <v>0</v>
      </c>
      <c r="CE55" s="4">
        <v>1</v>
      </c>
    </row>
    <row r="56" spans="1:83" ht="56.25" customHeight="1" x14ac:dyDescent="0.25">
      <c r="A56" s="19">
        <v>28</v>
      </c>
      <c r="B56" s="19" t="s">
        <v>93</v>
      </c>
      <c r="C56" s="19" t="s">
        <v>94</v>
      </c>
      <c r="D56" s="19" t="s">
        <v>188</v>
      </c>
      <c r="E56" s="5" t="s">
        <v>77</v>
      </c>
      <c r="F56" s="5">
        <v>4.32</v>
      </c>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6"/>
      <c r="AJ56" s="5"/>
      <c r="AK56" s="5"/>
      <c r="AL56" s="5"/>
      <c r="AM56" s="5"/>
      <c r="AN56" s="5"/>
      <c r="AO56" s="5"/>
      <c r="AP56" s="5"/>
      <c r="AQ56" s="5"/>
      <c r="AR56" s="5"/>
      <c r="AS56" s="5"/>
      <c r="AT56" s="5"/>
      <c r="AU56" s="5"/>
      <c r="AV56" s="5"/>
      <c r="AW56" s="5"/>
      <c r="AX56" s="5"/>
      <c r="AY56" s="5"/>
      <c r="AZ56" s="5"/>
      <c r="BA56" s="5"/>
      <c r="BB56" s="5">
        <v>8000</v>
      </c>
      <c r="BC56" s="5"/>
      <c r="BD56" s="5"/>
      <c r="BE56" s="5"/>
      <c r="BF56" s="5"/>
      <c r="BG56" s="5"/>
      <c r="BH56" s="5"/>
      <c r="BI56" s="5"/>
      <c r="BJ56" s="5"/>
      <c r="BK56" s="5"/>
      <c r="BL56" s="5"/>
      <c r="BM56" s="5"/>
      <c r="BN56" s="5"/>
      <c r="BO56" s="5"/>
      <c r="BP56" s="5"/>
      <c r="BQ56" s="5"/>
      <c r="BR56" s="5"/>
      <c r="BS56" s="6"/>
      <c r="BT56" s="5"/>
      <c r="BU56" s="5"/>
      <c r="BV56" s="5"/>
      <c r="BW56" s="51">
        <v>8000</v>
      </c>
      <c r="BX56" s="51">
        <f t="shared" si="1"/>
        <v>8000</v>
      </c>
      <c r="BY56" s="55">
        <f t="shared" si="0"/>
        <v>34560</v>
      </c>
      <c r="BZ56" s="51">
        <v>28800</v>
      </c>
      <c r="CA56" s="51">
        <v>28800</v>
      </c>
      <c r="CB56" s="4">
        <f t="shared" si="2"/>
        <v>28800</v>
      </c>
      <c r="CE56" s="4">
        <v>8000</v>
      </c>
    </row>
    <row r="57" spans="1:83" ht="56.25" customHeight="1" x14ac:dyDescent="0.25">
      <c r="A57" s="19">
        <v>28</v>
      </c>
      <c r="B57" s="19" t="s">
        <v>187</v>
      </c>
      <c r="C57" s="19" t="s">
        <v>95</v>
      </c>
      <c r="D57" s="19" t="s">
        <v>186</v>
      </c>
      <c r="E57" s="5" t="s">
        <v>80</v>
      </c>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v>1</v>
      </c>
      <c r="BC57" s="5"/>
      <c r="BD57" s="5"/>
      <c r="BE57" s="5"/>
      <c r="BF57" s="5"/>
      <c r="BG57" s="5"/>
      <c r="BH57" s="5"/>
      <c r="BI57" s="5"/>
      <c r="BJ57" s="5"/>
      <c r="BK57" s="5"/>
      <c r="BL57" s="5"/>
      <c r="BM57" s="5"/>
      <c r="BN57" s="5"/>
      <c r="BO57" s="5"/>
      <c r="BP57" s="5"/>
      <c r="BQ57" s="5"/>
      <c r="BR57" s="5"/>
      <c r="BS57" s="5"/>
      <c r="BT57" s="5"/>
      <c r="BU57" s="5"/>
      <c r="BV57" s="5"/>
      <c r="BW57" s="51">
        <v>1</v>
      </c>
      <c r="BX57" s="51">
        <f t="shared" si="1"/>
        <v>1</v>
      </c>
      <c r="BY57" s="55">
        <f t="shared" si="0"/>
        <v>0</v>
      </c>
      <c r="BZ57" s="51">
        <v>0</v>
      </c>
      <c r="CA57" s="51">
        <v>0</v>
      </c>
      <c r="CB57" s="4">
        <f t="shared" si="2"/>
        <v>0</v>
      </c>
      <c r="CE57" s="4">
        <v>1</v>
      </c>
    </row>
    <row r="58" spans="1:83" ht="56.25" customHeight="1" x14ac:dyDescent="0.25">
      <c r="BY58" s="57">
        <f>SUM(BY2:BY57)</f>
        <v>3823296.24</v>
      </c>
      <c r="BZ58" s="57"/>
      <c r="CA58" s="58">
        <f>SUM(CA2:CA57)</f>
        <v>3186080.25</v>
      </c>
    </row>
  </sheetData>
  <autoFilter ref="A1:CA58"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cp:lastPrinted>2026-01-23T11:58:52Z</cp:lastPrinted>
  <dcterms:created xsi:type="dcterms:W3CDTF">2025-12-23T09:01:22Z</dcterms:created>
  <dcterms:modified xsi:type="dcterms:W3CDTF">2026-01-29T09:51:16Z</dcterms:modified>
</cp:coreProperties>
</file>