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tabRatio="558" activeTab="4"/>
  </bookViews>
  <sheets>
    <sheet name="Anexa 6" sheetId="1" r:id="rId1"/>
    <sheet name="Anexa 7" sheetId="2" r:id="rId2"/>
    <sheet name="Anexa 8" sheetId="4" r:id="rId3"/>
    <sheet name="Anexa nr.9" sheetId="6" r:id="rId4"/>
    <sheet name="Anexa 10" sheetId="5" r:id="rId5"/>
  </sheets>
  <calcPr calcId="145621"/>
</workbook>
</file>

<file path=xl/calcChain.xml><?xml version="1.0" encoding="utf-8"?>
<calcChain xmlns="http://schemas.openxmlformats.org/spreadsheetml/2006/main">
  <c r="F10" i="6" l="1"/>
  <c r="F9" i="6"/>
  <c r="F8" i="6"/>
  <c r="F7" i="6"/>
  <c r="F6" i="6"/>
  <c r="F5" i="6"/>
  <c r="F4" i="6"/>
  <c r="F11" i="6" s="1"/>
  <c r="F26" i="5" l="1"/>
  <c r="F27" i="5"/>
  <c r="F28" i="5"/>
  <c r="F29" i="5"/>
  <c r="F30" i="5"/>
  <c r="F31" i="5"/>
  <c r="F32" i="5"/>
  <c r="F33" i="5"/>
  <c r="F34" i="5"/>
  <c r="F35" i="5"/>
  <c r="F36" i="5"/>
  <c r="F37" i="5"/>
  <c r="F38" i="5"/>
  <c r="F39" i="5"/>
  <c r="F40" i="5"/>
  <c r="F41" i="5"/>
  <c r="F42" i="5"/>
  <c r="F43" i="5"/>
  <c r="F44" i="5"/>
  <c r="F45" i="5"/>
  <c r="F46" i="5"/>
  <c r="F47" i="5"/>
  <c r="F48" i="5"/>
  <c r="F25" i="5"/>
  <c r="F23" i="5"/>
  <c r="F22" i="5"/>
  <c r="F20" i="5"/>
  <c r="F10" i="5"/>
  <c r="F11" i="5"/>
  <c r="F12" i="5"/>
  <c r="F13" i="5"/>
  <c r="F14" i="5"/>
  <c r="F15" i="5"/>
  <c r="F16" i="5"/>
  <c r="F17" i="5"/>
  <c r="F9" i="5"/>
  <c r="I8" i="4"/>
  <c r="I9" i="4" s="1"/>
  <c r="H9" i="2"/>
  <c r="H8" i="2"/>
  <c r="H37" i="1"/>
  <c r="H36" i="1"/>
  <c r="H35" i="1"/>
  <c r="H34" i="1"/>
  <c r="H33" i="1"/>
  <c r="H32" i="1"/>
  <c r="H26" i="1"/>
  <c r="H25" i="1"/>
  <c r="H24" i="1"/>
  <c r="H23" i="1"/>
  <c r="H22" i="1"/>
  <c r="H8" i="1"/>
  <c r="H9" i="1"/>
  <c r="H10" i="1"/>
  <c r="H11" i="1"/>
  <c r="H12" i="1"/>
  <c r="H13" i="1"/>
  <c r="H14" i="1"/>
  <c r="H15" i="1"/>
  <c r="H16" i="1"/>
  <c r="H7" i="1"/>
  <c r="H17" i="1" l="1"/>
  <c r="F49" i="5"/>
  <c r="H38" i="1"/>
  <c r="H27" i="1"/>
</calcChain>
</file>

<file path=xl/sharedStrings.xml><?xml version="1.0" encoding="utf-8"?>
<sst xmlns="http://schemas.openxmlformats.org/spreadsheetml/2006/main" count="290" uniqueCount="179">
  <si>
    <t>№</t>
  </si>
  <si>
    <t>Denumirea originală de la producător a reagentului</t>
  </si>
  <si>
    <t>Compatibilitatea cu aparatul BS-230,Da/Nu</t>
  </si>
  <si>
    <t>Ambalaj standard pentru aparatul BS-230(set,litri,ml,teste,etc.)</t>
  </si>
  <si>
    <t xml:space="preserve">Triglyceride </t>
  </si>
  <si>
    <t>DA</t>
  </si>
  <si>
    <t>ML</t>
  </si>
  <si>
    <t>Acid Uric</t>
  </si>
  <si>
    <t xml:space="preserve">GGTP </t>
  </si>
  <si>
    <t xml:space="preserve">Magneziu  </t>
  </si>
  <si>
    <t>Potasiu  ( K )</t>
  </si>
  <si>
    <t xml:space="preserve">Natriu ( Na ) </t>
  </si>
  <si>
    <t>BIOCHEMISTRY CALIBRATOR -MULTI H (HUMAN)</t>
  </si>
  <si>
    <t xml:space="preserve">BIOCHEMISTRY CONTROL SERUM  (HUMAN) I –Spintrol N </t>
  </si>
  <si>
    <t>BIOCHEMISTRY CONTROL SERUM  (HUMAN) II-Spintrol P</t>
  </si>
  <si>
    <t xml:space="preserve">Detergent CD80 </t>
  </si>
  <si>
    <t>Reagenţi, calibratori şi materiale de control pentru aparatul biochimic automat Mindray BS -230 (sistem închis)</t>
  </si>
  <si>
    <t>Nr 374 din 05.05.2014</t>
  </si>
  <si>
    <t>La Ordinul Ministerului Sanatatii</t>
  </si>
  <si>
    <t>Denumirea originala de la producator a reagentului</t>
  </si>
  <si>
    <t>Compatibilitatea cu aparatul da/nu</t>
  </si>
  <si>
    <t>Unitatea de masura(set cartus, buc,….)</t>
  </si>
  <si>
    <t>Ambalaj standard pentru aparat(set,litri,ml,teste…)</t>
  </si>
  <si>
    <t>Diluent ERMA  20 l</t>
  </si>
  <si>
    <t>set</t>
  </si>
  <si>
    <t>Cymet BS 3 CN FREE</t>
  </si>
  <si>
    <t>500ml x 6</t>
  </si>
  <si>
    <t xml:space="preserve">Detecto Terge BS </t>
  </si>
  <si>
    <t>Hypochloride 0.5%</t>
  </si>
  <si>
    <t xml:space="preserve">1000 ml x1 </t>
  </si>
  <si>
    <t>Set de control 3 diff</t>
  </si>
  <si>
    <t>HBs Ag ( ELISA )</t>
  </si>
  <si>
    <t>96 teste</t>
  </si>
  <si>
    <t>Anti HBs ( ELISA )</t>
  </si>
  <si>
    <t>Anti HBcor  sumar( ELISA )</t>
  </si>
  <si>
    <t>HBe Ag( ELISA )</t>
  </si>
  <si>
    <t>Anti HDV sumar( ELISA )</t>
  </si>
  <si>
    <t>Anti HCV sumar( ELISA )</t>
  </si>
  <si>
    <t>Reagenţi pentru STAT FAX 303 USA</t>
  </si>
  <si>
    <t>Cerinte generale.</t>
  </si>
  <si>
    <t>1. Confirmarea ca dispozitivul a fost produs in conformitate cu  cerintele CE cu prezentarea certificatului de origine pentru produs.</t>
  </si>
  <si>
    <t>2. Prezentarea scrisorii original de la producator privind confirmarea proprietatilor calitative a produsului, cu indicarea acestora in instructiunea de utilizare a produsului.</t>
  </si>
  <si>
    <t>3. Prezentarea de catre furnizor a certificatului de compatibilitate a reactivelor cu utilaj ( sistem inchis), de la producatorul utilajului.</t>
  </si>
  <si>
    <t>4. Adaptarea /calibrarea metodelor la analizator se va efectua de catre furnizorul de reactivi care suporta toate riscurile si cheltuielile aferente.</t>
  </si>
  <si>
    <t>5. Calibratorii si materialele de calibrare trebuie sa fie inregistrate in ordinea stabilita in mod obligatoriu de legislatia RM in vigoare sis a corespunda cu setul de reagent sis a fie de la acelasi producator.</t>
  </si>
  <si>
    <t>6. Termenul de valabilitate indicat pe ambalaj de producator nu mai putin de 12 luni. Seturile sa fie livrate in ambalaj securizat, marcat, etichetat de producator. Date de identitate ( denumirea, numarul lotului, seria, termenii de valabilitate) ale produsului indicate pe ambalajtrebuie sa coincide in mod obligatoriu cu cele de pe etichetele componentelor incluse in set.</t>
  </si>
  <si>
    <t>7. Instructiunile de utilizare a truselor sa contina caracteristicile de performanta si calitate: sensibilitatea, liniaritatea, specificitatea, reproductibilitatea, interferenta( lipemia, bilirubinemia, hemoliza). Instructiunile privind modul de utilizare sa fie prezentate inclusive si in limba de stat.</t>
  </si>
  <si>
    <t>buc</t>
  </si>
  <si>
    <t xml:space="preserve">Denumirea originala 
a accesorilor/
consumabilelor/
pieselor de schimb
</t>
  </si>
  <si>
    <t xml:space="preserve">Compatibilitatea 
cu aparatul
</t>
  </si>
  <si>
    <t xml:space="preserve">Caracteristici 
tehnici
</t>
  </si>
  <si>
    <t>Accesorii, consumabile, piese de schimb pentru analizatorul biochimic automat  Mindray-BS-230  (sistem inchis)</t>
  </si>
  <si>
    <t>Cerinte generale</t>
  </si>
  <si>
    <t>1. Confirmarea ca dispozitivul a fost produs in conformitate cu cerintele CE cu prezentarea certificatului de origine pentru produs.</t>
  </si>
  <si>
    <t>3. Prezentarea de catre furnizor a certificatului de compatibilitate a accesorilor , pieselor de schimb cu utilajul dat, de la producatorul utilajului.</t>
  </si>
  <si>
    <t>4. Furnizorul sa fie autorizat de producatorul aparatului pentru instalarea pieselor de schimb cu prezentarea diplomelor inginerilor calificati in domeniu.</t>
  </si>
  <si>
    <t>Materialele de control al calitatii investigatiilor clinico-biochimice</t>
  </si>
  <si>
    <t>Nr.d/o</t>
  </si>
  <si>
    <t>Denumirea testului</t>
  </si>
  <si>
    <t>Marcaj</t>
  </si>
  <si>
    <t>Tipuri reagentilor</t>
  </si>
  <si>
    <t>Caracteristice tehnice</t>
  </si>
  <si>
    <t>Ambalaj solicitat</t>
  </si>
  <si>
    <t>Volum total solicitat,ml</t>
  </si>
  <si>
    <t>Material de control imitator al urinei</t>
  </si>
  <si>
    <t>CE</t>
  </si>
  <si>
    <t>Lichid gata p-u folosire cu 2 nivele</t>
  </si>
  <si>
    <t>Proteina, glucoza, cetona</t>
  </si>
  <si>
    <t>Flacoane cu volum 5 ml</t>
  </si>
  <si>
    <t>Specificatii standard pentru investigatii clinice generale hematologice</t>
  </si>
  <si>
    <t>Denumirea produsului</t>
  </si>
  <si>
    <t>Ambalaj</t>
  </si>
  <si>
    <t>Cantitatea</t>
  </si>
  <si>
    <t>Reactivi pentru hematologie</t>
  </si>
  <si>
    <t xml:space="preserve">Azur -Eozină Romanovski soluţie </t>
  </si>
  <si>
    <t>1000 ml</t>
  </si>
  <si>
    <t>Colorant May-Grunvald, soluţie</t>
  </si>
  <si>
    <t>Ulei de imersie</t>
  </si>
  <si>
    <t>100 ml</t>
  </si>
  <si>
    <t>Toliclon Anti-A</t>
  </si>
  <si>
    <t>Toliclon Anti-B</t>
  </si>
  <si>
    <t>Toliclon Anti-AB</t>
  </si>
  <si>
    <t>Toliclon Anti-D Super</t>
  </si>
  <si>
    <t>Acid sulfosalicilic</t>
  </si>
  <si>
    <t>0.500 kg</t>
  </si>
  <si>
    <t>Albastru de bromtimol</t>
  </si>
  <si>
    <t>0.100 kg</t>
  </si>
  <si>
    <r>
      <t>Glucoza,  acid  ascorb,  cetone,  proteine, nitrite, sînge, pH, bilirubină,</t>
    </r>
    <r>
      <rPr>
        <sz val="14"/>
        <color theme="1"/>
        <rFont val="Times New Roman"/>
        <family val="1"/>
        <charset val="204"/>
      </rPr>
      <t xml:space="preserve"> </t>
    </r>
    <r>
      <rPr>
        <sz val="12"/>
        <color theme="1"/>
        <rFont val="Times New Roman"/>
        <family val="1"/>
        <charset val="204"/>
      </rPr>
      <t>urobilinogen,leucocite</t>
    </r>
  </si>
  <si>
    <t>Set 100 teste</t>
  </si>
  <si>
    <t>Tromboplastina lichida cu calciu ( gata pentru lucru) cu activitatea 12-15 s ISI 1.04</t>
  </si>
  <si>
    <t xml:space="preserve">Plasma de control 4 parametri </t>
  </si>
  <si>
    <t>Veselă şi articole de ustensilă</t>
  </si>
  <si>
    <t>Eprubete sticla gradate conice (p/u centrifugare) 10 ml</t>
  </si>
  <si>
    <t xml:space="preserve">Eprubete sticla ne gradate conice (p/u centrifugare) 10 ml </t>
  </si>
  <si>
    <t>Container plastic cu capac pentru colectare urină nesterile la 100 ml</t>
  </si>
  <si>
    <t>Eprubete cu K3 EDTA, 2.5 ml, 12x86mm  pentru investigaţii hematologice din singe periferic</t>
  </si>
  <si>
    <t>Eprubete cu clot activator</t>
  </si>
  <si>
    <t>Eprubete cu citrat de Na 3.8%</t>
  </si>
  <si>
    <t>Eprubete Eppendorf 1.5 ml</t>
  </si>
  <si>
    <t>Dozator automat cu volum variabil 200-1000mcl</t>
  </si>
  <si>
    <t xml:space="preserve">buc </t>
  </si>
  <si>
    <t xml:space="preserve">Hirtie de filtru </t>
  </si>
  <si>
    <t>kg</t>
  </si>
  <si>
    <t>Hirtie Kraft</t>
  </si>
  <si>
    <t>Perie (mica) p/u spalarea eprubetelor de centrifuga ne gradate</t>
  </si>
  <si>
    <t>Indicator  controlul calitaţii 180grade/60 min  Steril. Extern.  N.1000</t>
  </si>
  <si>
    <t xml:space="preserve">Indicator  controlul calitaţii 134grade/18 min  Steril  N.1000 </t>
  </si>
  <si>
    <t xml:space="preserve">set </t>
  </si>
  <si>
    <t xml:space="preserve"> Azopiram (amidopirin 10 gr+stabilizator 10gr)pentru 100 ml soluţie de lucru</t>
  </si>
  <si>
    <t>Stativ p/u eprubeta Eppendorf 1.5ml (40-60 sloturi)</t>
  </si>
  <si>
    <t>Peroxid de hidrogen 33%-35%</t>
  </si>
  <si>
    <t>Cronometru ( taimer )</t>
  </si>
  <si>
    <t xml:space="preserve">Termometru p/u frigider </t>
  </si>
  <si>
    <t xml:space="preserve">Hirtie pentru Stat Fax </t>
  </si>
  <si>
    <t xml:space="preserve">Marcher pe sticla </t>
  </si>
  <si>
    <t>Saci p/u deseuri 30 l</t>
  </si>
  <si>
    <t>Capilare Pancenco</t>
  </si>
  <si>
    <t>Lame de sticla 25.4x76.2 mm</t>
  </si>
  <si>
    <t>Servetele cu alcool de unica folosinta 150 buc in container comun</t>
  </si>
  <si>
    <t>Expres teste diagnostice p/u analiza a urinei</t>
  </si>
  <si>
    <t>Cercetarea sistemului de hemostaza</t>
  </si>
  <si>
    <t>Cerinţe specifice:</t>
  </si>
  <si>
    <t>1.Eprubete Eppendorf  să fie cu clapa capacului elastică şi urechiuşă mare. Eprubetele să fie cu etichetă, cu capac rotator. Prezentarea mostrelor este obligatorie.</t>
  </si>
  <si>
    <t>2.Toţi reagenţii şi materialele consumabile să fie ambalate de producător. Pentru reactivi chimici în mod obligatoriu se va indica pe etichetă datele prevăzute de cerinţele documentelor normative (ISO, GOST, OST, etc.) privind denumirea, masa moleculară, formula chimică unde este cazul, calificativul (gradul de puritate) al reactivului, cantitatea produsului, statutul Hazardului, gradul de hidratare, cantitatea de impurităţi, numărul lotului, data fabricării, condiţiile de păstrare şi termenii de valabilitate, etc.</t>
  </si>
  <si>
    <t>Preț</t>
  </si>
  <si>
    <t>Suma, lei</t>
  </si>
  <si>
    <t>set (4 flx x 20ml+1flx20 ml</t>
  </si>
  <si>
    <t>set (2fl x 80 ml+2 fl x 20 ml)</t>
  </si>
  <si>
    <t>set (2fl x 125ml)</t>
  </si>
  <si>
    <t>Set (2 fl x 50 ml)</t>
  </si>
  <si>
    <t>Set (2 fl x 50ml)</t>
  </si>
  <si>
    <t>Set (4 fl. x 3ml)</t>
  </si>
  <si>
    <t>Set (5 fl. x 5ml)</t>
  </si>
  <si>
    <t>Set (1fl x1000ml)</t>
  </si>
  <si>
    <t>but.</t>
  </si>
  <si>
    <t>Reagenţi, calibratori şi materiale de control pentru aparatul hematologic automat H-32 (BeneSpshera, China) sistem închis</t>
  </si>
  <si>
    <t>20L x 6</t>
  </si>
  <si>
    <t>fl</t>
  </si>
  <si>
    <t>900ml x14</t>
  </si>
  <si>
    <t> 2.5 ml x 3 fl</t>
  </si>
  <si>
    <t>Ambalaj standard pentru aparat (set)</t>
  </si>
  <si>
    <t xml:space="preserve">Lampa </t>
  </si>
  <si>
    <t>BS8A</t>
  </si>
  <si>
    <t xml:space="preserve">Unitataea de masura
</t>
  </si>
  <si>
    <t xml:space="preserve">Cantitatae necesara
</t>
  </si>
  <si>
    <t>10ml (100 doze)</t>
  </si>
  <si>
    <t>Set (4 fl x5 ml)</t>
  </si>
  <si>
    <t>Set (1 fl x 3 ml)</t>
  </si>
  <si>
    <t>TOTAL</t>
  </si>
  <si>
    <t>Unitate de măsură</t>
  </si>
  <si>
    <t xml:space="preserve">Cantitatea </t>
  </si>
  <si>
    <t>Unitatea de masura</t>
  </si>
  <si>
    <t>Cantitataea necesara</t>
  </si>
  <si>
    <t>TPHA , set 100 teste</t>
  </si>
  <si>
    <t xml:space="preserve">Cerinţe generale* </t>
  </si>
  <si>
    <t>1.Ofertantul prezintă certificatul CE, certificatul de înregistrare şi punere pe piaţă în ţara de origine.. Seturile să fie livrate în ambalaj securizat, marcat şi etichetat de producător. Date de identitate (denumirea, numărul lotului, seria, termenii de valabilitate, condiţiile de prăstr păstrare) ale produsului indicate pe ambalaj trebuie să coincidă în mod obligatoriu cu cele de pe etichetele componentelor incluse în set. Termenul de valabilitate indicat pe ambalaj de producător să fie nu mai mic de 12 luni</t>
  </si>
  <si>
    <r>
      <t>2.</t>
    </r>
    <r>
      <rPr>
        <sz val="7"/>
        <color theme="1"/>
        <rFont val="Times New Roman"/>
        <family val="1"/>
        <charset val="204"/>
      </rPr>
      <t xml:space="preserve">     </t>
    </r>
    <r>
      <rPr>
        <sz val="14"/>
        <color theme="1"/>
        <rFont val="Times New Roman"/>
        <family val="1"/>
        <charset val="204"/>
      </rPr>
      <t>La cerere de prezentat monstre pentru testare. Ofertantul sa asigure prezenţa specialistului la procedurile de testare a monstrelor. In set să fie prezenţi toţi reagenţii necesari pentru reacţie.</t>
    </r>
  </si>
  <si>
    <r>
      <t>3.</t>
    </r>
    <r>
      <rPr>
        <i/>
        <sz val="7"/>
        <color theme="1"/>
        <rFont val="Times New Roman"/>
        <family val="1"/>
        <charset val="204"/>
      </rPr>
      <t xml:space="preserve">     </t>
    </r>
    <r>
      <rPr>
        <i/>
        <sz val="14"/>
        <color theme="1"/>
        <rFont val="Times New Roman"/>
        <family val="1"/>
        <charset val="204"/>
      </rPr>
      <t xml:space="preserve">Reagenţii, soluţiile din set să fie lichizi şi gata de lucru, în cazul cînd nu sînt liofilizaţi. </t>
    </r>
    <r>
      <rPr>
        <sz val="14"/>
        <color theme="1"/>
        <rFont val="Times New Roman"/>
        <family val="1"/>
        <charset val="204"/>
      </rPr>
      <t xml:space="preserve">Soluţiile de lucru să fie stabile mai mult de 30 zile. In instrucţiunea de folosire să fie indicată specificitatea şi sensibilitatea testelor, test sistemele să fie cu sensibilitatea nu mai mică de 99,8%. Test sistemele să conţină nu mai puţin de cinci calibratori pentru determinarea </t>
    </r>
    <r>
      <rPr>
        <u/>
        <sz val="14"/>
        <color theme="1"/>
        <rFont val="Times New Roman"/>
        <family val="1"/>
        <charset val="204"/>
      </rPr>
      <t>cantitativă</t>
    </r>
    <r>
      <rPr>
        <sz val="14"/>
        <color theme="1"/>
        <rFont val="Times New Roman"/>
        <family val="1"/>
        <charset val="204"/>
      </rPr>
      <t xml:space="preserve"> a anticorpilor. Setul să conţină, in afară de controlul pozitiv şi negativ, calibrator pentru seturile cu determinare </t>
    </r>
    <r>
      <rPr>
        <u/>
        <sz val="14"/>
        <color theme="1"/>
        <rFont val="Times New Roman"/>
        <family val="1"/>
        <charset val="204"/>
      </rPr>
      <t>calitativă</t>
    </r>
    <r>
      <rPr>
        <sz val="14"/>
        <color theme="1"/>
        <rFont val="Times New Roman"/>
        <family val="1"/>
        <charset val="204"/>
      </rPr>
      <t xml:space="preserve"> a antigenelor şi anticorpilor.</t>
    </r>
  </si>
  <si>
    <r>
      <t>4.</t>
    </r>
    <r>
      <rPr>
        <sz val="7"/>
        <color theme="1"/>
        <rFont val="Times New Roman"/>
        <family val="1"/>
        <charset val="204"/>
      </rPr>
      <t xml:space="preserve">     </t>
    </r>
    <r>
      <rPr>
        <sz val="14"/>
        <color theme="1"/>
        <rFont val="Times New Roman"/>
        <family val="1"/>
        <charset val="204"/>
      </rPr>
      <t>Stripurile să fie detaşabile, posibilitatea de a rupe stripul şi de a folosi cite un godeu. Să fie posibil de a testa cite o probă.</t>
    </r>
  </si>
  <si>
    <t>Notă **</t>
  </si>
  <si>
    <t>In set să fie prezenţi toţi reagenţii necesari pentru reacţie. Procedura de efectuare să nu necesite aparataj suplimentar şi să conţină cit mai puţine etape. Durata efectuării investigaţiei să fie cit mai mică. Sensibilitate maximală (prioritate se va da testelor cu cea mai mare sensibilitate). Calibratorii şi standartele după deschidere să fie stabile. La toate investigaţiile autoimune să fie un protocol comun. Să fie prezent pentru fiecare lot certificatul analitic de la producător. Soluţii de substrat+cromogenul intr-un singur flacon, pregătite de producător, gata pentru utilizare. Ofertanţii vor prezenta certificate sau alte documente prin care vor dovedi că reagenţii, trusele, test-sistemele se păstrează pînă la livrare</t>
  </si>
  <si>
    <t>TSH ELISA 96 teste</t>
  </si>
  <si>
    <t>Teste</t>
  </si>
  <si>
    <t>T4 Free ELISA 96 teste</t>
  </si>
  <si>
    <t>RPR –carbon ( reagent+control negative+pozitiv+placa de aglutinare+baghete p/u amestecare 150teste)</t>
  </si>
  <si>
    <t xml:space="preserve">Set </t>
  </si>
  <si>
    <t>CPR - LATEX fl.5ml</t>
  </si>
  <si>
    <t>ml</t>
  </si>
  <si>
    <t>ASLO - LATEX  fl 5ml</t>
  </si>
  <si>
    <t>RF - LATEX fl 5ml</t>
  </si>
  <si>
    <t>Reagenţi, medii şi consumabile pentru investigaţii de laborator pentru anul 2020, în conformitate cu ordinul 701 a MS din 18.10.2010</t>
  </si>
  <si>
    <t>Reagenţi, medii şi consumabile pentru investigaţii  imunologice pentru anul 2020, în conformitate cu ordinul 701 a MS din 18.10.2010</t>
  </si>
  <si>
    <t xml:space="preserve">Șef Centrului medical al DR Centru                         </t>
  </si>
  <si>
    <t>comisar-șef                            Marius BALEA</t>
  </si>
  <si>
    <t>Anexa 6</t>
  </si>
  <si>
    <t>Anexa 7</t>
  </si>
  <si>
    <t>Anexa 8</t>
  </si>
  <si>
    <t>Anexa nr.9</t>
  </si>
  <si>
    <t>Anexa 10</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</si>
</sst>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04"/>
      <scheme val="minor"/>
    </font>
    <font>
      <b/>
      <sz val="12"/>
      <color theme="1"/>
      <name val="Times New Roman"/>
      <family val="1"/>
      <charset val="204"/>
    </font>
    <font>
      <sz val="11"/>
      <color theme="1"/>
      <name val="Times New Roman"/>
      <family val="1"/>
      <charset val="204"/>
    </font>
    <font>
      <sz val="14"/>
      <color theme="1"/>
      <name val="Times New Roman"/>
      <family val="1"/>
      <charset val="204"/>
    </font>
    <font>
      <b/>
      <sz val="14"/>
      <color theme="1"/>
      <name val="Times New Roman"/>
      <family val="1"/>
      <charset val="204"/>
    </font>
    <font>
      <sz val="12"/>
      <color theme="1"/>
      <name val="Times New Roman"/>
      <family val="1"/>
      <charset val="204"/>
    </font>
    <font>
      <sz val="12"/>
      <color rgb="FF000000"/>
      <name val="Times New Roman"/>
      <family val="1"/>
      <charset val="204"/>
    </font>
    <font>
      <b/>
      <sz val="11"/>
      <color theme="1"/>
      <name val="Times New Roman"/>
      <family val="1"/>
      <charset val="204"/>
    </font>
    <font>
      <b/>
      <sz val="16"/>
      <color theme="1"/>
      <name val="Times New Roman"/>
      <family val="1"/>
      <charset val="204"/>
    </font>
    <font>
      <sz val="10"/>
      <color theme="1"/>
      <name val="Times New Roman"/>
      <family val="1"/>
      <charset val="204"/>
    </font>
    <font>
      <sz val="1"/>
      <color theme="1"/>
      <name val="Times New Roman"/>
      <family val="1"/>
      <charset val="204"/>
    </font>
    <font>
      <sz val="7"/>
      <color theme="1"/>
      <name val="Times New Roman"/>
      <family val="1"/>
      <charset val="204"/>
    </font>
    <font>
      <i/>
      <sz val="14"/>
      <color theme="1"/>
      <name val="Times New Roman"/>
      <family val="1"/>
      <charset val="204"/>
    </font>
    <font>
      <i/>
      <sz val="7"/>
      <color theme="1"/>
      <name val="Times New Roman"/>
      <family val="1"/>
      <charset val="204"/>
    </font>
    <font>
      <u/>
      <sz val="14"/>
      <color theme="1"/>
      <name val="Times New Roman"/>
      <family val="1"/>
      <charset val="204"/>
    </font>
    <font>
      <b/>
      <sz val="16"/>
      <color theme="1"/>
      <name val="Calibri"/>
      <family val="2"/>
      <charset val="204"/>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72">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0" borderId="0" xfId="0" applyFont="1" applyAlignment="1">
      <alignmen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2" fontId="5" fillId="0" borderId="1"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2" fontId="8" fillId="0" borderId="0" xfId="0" applyNumberFormat="1" applyFont="1"/>
    <xf numFmtId="0" fontId="5" fillId="2" borderId="1" xfId="0" applyFont="1" applyFill="1" applyBorder="1" applyAlignment="1">
      <alignment horizontal="left" vertical="center" wrapText="1"/>
    </xf>
    <xf numFmtId="2" fontId="5" fillId="0" borderId="1" xfId="0" applyNumberFormat="1" applyFont="1" applyBorder="1"/>
    <xf numFmtId="2" fontId="5" fillId="0" borderId="1" xfId="0" applyNumberFormat="1" applyFont="1" applyBorder="1" applyAlignment="1">
      <alignment vertical="center"/>
    </xf>
    <xf numFmtId="0" fontId="1" fillId="2" borderId="4" xfId="0" applyFont="1" applyFill="1" applyBorder="1" applyAlignment="1">
      <alignment vertical="center" wrapText="1"/>
    </xf>
    <xf numFmtId="2" fontId="5" fillId="0" borderId="1" xfId="0" applyNumberFormat="1" applyFont="1" applyBorder="1" applyAlignment="1">
      <alignment horizontal="right" vertical="center" wrapText="1"/>
    </xf>
    <xf numFmtId="0" fontId="10" fillId="0" borderId="0" xfId="0" applyFont="1" applyAlignment="1">
      <alignment vertical="center"/>
    </xf>
    <xf numFmtId="0" fontId="3" fillId="0" borderId="0" xfId="0" applyFont="1" applyAlignment="1">
      <alignment horizontal="left" vertical="center" indent="5"/>
    </xf>
    <xf numFmtId="0" fontId="5" fillId="2" borderId="1" xfId="0" applyFont="1" applyFill="1" applyBorder="1" applyAlignment="1">
      <alignment vertical="center" wrapText="1"/>
    </xf>
    <xf numFmtId="0" fontId="3" fillId="2" borderId="1" xfId="0" applyFont="1" applyFill="1" applyBorder="1" applyAlignment="1">
      <alignment horizontal="center" vertical="center" wrapText="1"/>
    </xf>
    <xf numFmtId="2" fontId="5" fillId="2" borderId="1" xfId="0" applyNumberFormat="1" applyFont="1" applyFill="1" applyBorder="1" applyAlignment="1">
      <alignment vertical="center" wrapText="1"/>
    </xf>
    <xf numFmtId="0" fontId="9" fillId="2" borderId="1" xfId="0"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2" fontId="8" fillId="2" borderId="1" xfId="0" applyNumberFormat="1" applyFont="1" applyFill="1" applyBorder="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xf>
    <xf numFmtId="2" fontId="5" fillId="0" borderId="1" xfId="0" applyNumberFormat="1" applyFont="1" applyBorder="1" applyAlignment="1">
      <alignment horizontal="center" vertical="center"/>
    </xf>
    <xf numFmtId="2" fontId="8" fillId="0" borderId="0" xfId="0" applyNumberFormat="1" applyFont="1" applyBorder="1" applyAlignment="1">
      <alignment vertical="center"/>
    </xf>
    <xf numFmtId="0" fontId="5" fillId="0" borderId="0" xfId="0" applyFont="1" applyAlignment="1">
      <alignment horizontal="center" vertical="center"/>
    </xf>
    <xf numFmtId="2" fontId="8" fillId="0" borderId="1" xfId="0" applyNumberFormat="1" applyFont="1" applyBorder="1" applyAlignment="1">
      <alignment vertical="center"/>
    </xf>
    <xf numFmtId="0" fontId="15" fillId="0" borderId="0" xfId="0" applyFont="1" applyAlignment="1">
      <alignment vertical="center"/>
    </xf>
    <xf numFmtId="14" fontId="4" fillId="0" borderId="0" xfId="0" applyNumberFormat="1" applyFont="1" applyAlignment="1">
      <alignment horizontal="center"/>
    </xf>
    <xf numFmtId="0" fontId="8" fillId="0" borderId="0" xfId="0" applyFont="1" applyAlignment="1">
      <alignment vertical="center"/>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3" fillId="0" borderId="0" xfId="0" applyFont="1" applyAlignment="1">
      <alignment horizontal="right" vertical="center"/>
    </xf>
    <xf numFmtId="0" fontId="3" fillId="0" borderId="0" xfId="0" applyFont="1" applyAlignment="1">
      <alignment horizontal="right"/>
    </xf>
    <xf numFmtId="0" fontId="8" fillId="0" borderId="0" xfId="0" applyFont="1" applyAlignment="1">
      <alignment vertical="center"/>
    </xf>
    <xf numFmtId="0" fontId="5" fillId="0" borderId="0" xfId="0" applyFont="1" applyAlignment="1">
      <alignment horizontal="left" wrapText="1"/>
    </xf>
    <xf numFmtId="0" fontId="5" fillId="0" borderId="0" xfId="0" applyFont="1" applyAlignment="1">
      <alignment horizontal="left" vertic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8" fillId="0" borderId="3" xfId="0" applyFont="1" applyBorder="1" applyAlignment="1">
      <alignment horizontal="center"/>
    </xf>
    <xf numFmtId="0" fontId="8" fillId="0" borderId="5" xfId="0" applyFont="1" applyBorder="1" applyAlignment="1">
      <alignment horizontal="center"/>
    </xf>
    <xf numFmtId="0" fontId="8" fillId="0" borderId="4" xfId="0" applyFont="1" applyBorder="1" applyAlignment="1">
      <alignment horizontal="center"/>
    </xf>
    <xf numFmtId="0" fontId="12" fillId="0" borderId="0" xfId="0" applyFont="1" applyAlignment="1">
      <alignment horizontal="left" vertical="center" wrapText="1"/>
    </xf>
    <xf numFmtId="0" fontId="8"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60</xdr:row>
      <xdr:rowOff>0</xdr:rowOff>
    </xdr:from>
    <xdr:to>
      <xdr:col>0</xdr:col>
      <xdr:colOff>0</xdr:colOff>
      <xdr:row>60</xdr:row>
      <xdr:rowOff>0</xdr:rowOff>
    </xdr:to>
    <xdr:sp macro="" textlink="">
      <xdr:nvSpPr>
        <xdr:cNvPr id="1027" name="Прямая соединительная линия 4"/>
        <xdr:cNvSpPr>
          <a:spLocks noChangeShapeType="1"/>
        </xdr:cNvSpPr>
      </xdr:nvSpPr>
      <xdr:spPr bwMode="auto">
        <a:xfrm>
          <a:off x="0" y="22993350"/>
          <a:ext cx="0" cy="30003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1"/>
  <sheetViews>
    <sheetView topLeftCell="A16" zoomScale="85" zoomScaleNormal="85" workbookViewId="0">
      <selection activeCell="B48" sqref="B48:I48"/>
    </sheetView>
  </sheetViews>
  <sheetFormatPr defaultRowHeight="15.75" x14ac:dyDescent="0.25"/>
  <cols>
    <col min="1" max="1" width="6.5703125" style="3" customWidth="1"/>
    <col min="2" max="2" width="32.140625" style="3" customWidth="1"/>
    <col min="3" max="3" width="11.42578125" style="3" customWidth="1"/>
    <col min="4" max="4" width="11.85546875" style="3" customWidth="1"/>
    <col min="5" max="5" width="25.42578125" style="3" customWidth="1"/>
    <col min="6" max="6" width="15.7109375" style="3" customWidth="1"/>
    <col min="7" max="7" width="15.28515625" style="3" customWidth="1"/>
    <col min="8" max="8" width="17.42578125" style="3" customWidth="1"/>
    <col min="9" max="16384" width="9.140625" style="3"/>
  </cols>
  <sheetData>
    <row r="1" spans="1:8" ht="15.75" customHeight="1" x14ac:dyDescent="0.25">
      <c r="E1" s="50" t="s">
        <v>174</v>
      </c>
      <c r="F1" s="50"/>
      <c r="G1" s="50"/>
      <c r="H1" s="50"/>
    </row>
    <row r="2" spans="1:8" ht="15.75" customHeight="1" x14ac:dyDescent="0.25">
      <c r="E2" s="50" t="s">
        <v>18</v>
      </c>
      <c r="F2" s="50"/>
      <c r="G2" s="50"/>
      <c r="H2" s="50"/>
    </row>
    <row r="3" spans="1:8" ht="15.75" customHeight="1" x14ac:dyDescent="0.3">
      <c r="E3" s="51" t="s">
        <v>17</v>
      </c>
      <c r="F3" s="51"/>
      <c r="G3" s="51"/>
      <c r="H3" s="51"/>
    </row>
    <row r="4" spans="1:8" ht="36" customHeight="1" x14ac:dyDescent="0.25">
      <c r="A4" s="48" t="s">
        <v>16</v>
      </c>
      <c r="B4" s="48"/>
      <c r="C4" s="48"/>
      <c r="D4" s="48"/>
      <c r="E4" s="48"/>
      <c r="F4" s="48"/>
      <c r="G4" s="48"/>
      <c r="H4" s="48"/>
    </row>
    <row r="5" spans="1:8" x14ac:dyDescent="0.25">
      <c r="A5" s="49"/>
      <c r="B5" s="49"/>
      <c r="C5" s="49"/>
      <c r="D5" s="49"/>
      <c r="E5" s="49"/>
      <c r="F5" s="49"/>
      <c r="G5" s="49"/>
      <c r="H5" s="49"/>
    </row>
    <row r="6" spans="1:8" ht="78.75" x14ac:dyDescent="0.25">
      <c r="A6" s="2" t="s">
        <v>0</v>
      </c>
      <c r="B6" s="1" t="s">
        <v>1</v>
      </c>
      <c r="C6" s="1" t="s">
        <v>2</v>
      </c>
      <c r="D6" s="1" t="s">
        <v>149</v>
      </c>
      <c r="E6" s="1" t="s">
        <v>3</v>
      </c>
      <c r="F6" s="1" t="s">
        <v>150</v>
      </c>
      <c r="G6" s="1" t="s">
        <v>124</v>
      </c>
      <c r="H6" s="1" t="s">
        <v>125</v>
      </c>
    </row>
    <row r="7" spans="1:8" ht="20.25" customHeight="1" x14ac:dyDescent="0.25">
      <c r="A7" s="4">
        <v>1</v>
      </c>
      <c r="B7" s="15" t="s">
        <v>4</v>
      </c>
      <c r="C7" s="5" t="s">
        <v>5</v>
      </c>
      <c r="D7" s="5" t="s">
        <v>6</v>
      </c>
      <c r="E7" s="5" t="s">
        <v>128</v>
      </c>
      <c r="F7" s="5">
        <v>250</v>
      </c>
      <c r="G7" s="17">
        <v>1.33</v>
      </c>
      <c r="H7" s="25">
        <f>SUM(F7*G7)</f>
        <v>332.5</v>
      </c>
    </row>
    <row r="8" spans="1:8" ht="33" customHeight="1" x14ac:dyDescent="0.25">
      <c r="A8" s="6">
        <v>2</v>
      </c>
      <c r="B8" s="16" t="s">
        <v>7</v>
      </c>
      <c r="C8" s="7" t="s">
        <v>5</v>
      </c>
      <c r="D8" s="7" t="s">
        <v>6</v>
      </c>
      <c r="E8" s="5" t="s">
        <v>127</v>
      </c>
      <c r="F8" s="7">
        <v>200</v>
      </c>
      <c r="G8" s="18">
        <v>1.18</v>
      </c>
      <c r="H8" s="25">
        <f t="shared" ref="H8:H16" si="0">SUM(F8*G8)</f>
        <v>236</v>
      </c>
    </row>
    <row r="9" spans="1:8" ht="27" customHeight="1" x14ac:dyDescent="0.25">
      <c r="A9" s="6">
        <v>3</v>
      </c>
      <c r="B9" s="16" t="s">
        <v>8</v>
      </c>
      <c r="C9" s="7" t="s">
        <v>5</v>
      </c>
      <c r="D9" s="7" t="s">
        <v>6</v>
      </c>
      <c r="E9" s="5" t="s">
        <v>126</v>
      </c>
      <c r="F9" s="7">
        <v>300</v>
      </c>
      <c r="G9" s="18">
        <v>1.1100000000000001</v>
      </c>
      <c r="H9" s="25">
        <f t="shared" si="0"/>
        <v>333.00000000000006</v>
      </c>
    </row>
    <row r="10" spans="1:8" ht="20.25" customHeight="1" x14ac:dyDescent="0.25">
      <c r="A10" s="4">
        <v>4</v>
      </c>
      <c r="B10" s="15" t="s">
        <v>9</v>
      </c>
      <c r="C10" s="5" t="s">
        <v>5</v>
      </c>
      <c r="D10" s="5" t="s">
        <v>6</v>
      </c>
      <c r="E10" s="5" t="s">
        <v>129</v>
      </c>
      <c r="F10" s="5">
        <v>200</v>
      </c>
      <c r="G10" s="17">
        <v>0.92</v>
      </c>
      <c r="H10" s="25">
        <f t="shared" si="0"/>
        <v>184</v>
      </c>
    </row>
    <row r="11" spans="1:8" ht="20.25" customHeight="1" x14ac:dyDescent="0.25">
      <c r="A11" s="4">
        <v>5</v>
      </c>
      <c r="B11" s="15" t="s">
        <v>10</v>
      </c>
      <c r="C11" s="5" t="s">
        <v>5</v>
      </c>
      <c r="D11" s="5" t="s">
        <v>6</v>
      </c>
      <c r="E11" s="5" t="s">
        <v>129</v>
      </c>
      <c r="F11" s="5">
        <v>200</v>
      </c>
      <c r="G11" s="17">
        <v>6.75</v>
      </c>
      <c r="H11" s="25">
        <f t="shared" si="0"/>
        <v>1350</v>
      </c>
    </row>
    <row r="12" spans="1:8" ht="20.25" customHeight="1" x14ac:dyDescent="0.25">
      <c r="A12" s="4">
        <v>6</v>
      </c>
      <c r="B12" s="15" t="s">
        <v>11</v>
      </c>
      <c r="C12" s="5" t="s">
        <v>5</v>
      </c>
      <c r="D12" s="5" t="s">
        <v>6</v>
      </c>
      <c r="E12" s="5" t="s">
        <v>130</v>
      </c>
      <c r="F12" s="5">
        <v>200</v>
      </c>
      <c r="G12" s="17">
        <v>5.24</v>
      </c>
      <c r="H12" s="25">
        <f t="shared" si="0"/>
        <v>1048</v>
      </c>
    </row>
    <row r="13" spans="1:8" ht="47.25" x14ac:dyDescent="0.25">
      <c r="A13" s="4">
        <v>7</v>
      </c>
      <c r="B13" s="15" t="s">
        <v>12</v>
      </c>
      <c r="C13" s="5" t="s">
        <v>5</v>
      </c>
      <c r="D13" s="5" t="s">
        <v>6</v>
      </c>
      <c r="E13" s="5" t="s">
        <v>131</v>
      </c>
      <c r="F13" s="5">
        <v>24</v>
      </c>
      <c r="G13" s="17">
        <v>63.6</v>
      </c>
      <c r="H13" s="25">
        <f t="shared" si="0"/>
        <v>1526.4</v>
      </c>
    </row>
    <row r="14" spans="1:8" ht="47.25" x14ac:dyDescent="0.25">
      <c r="A14" s="4">
        <v>8</v>
      </c>
      <c r="B14" s="15" t="s">
        <v>13</v>
      </c>
      <c r="C14" s="5" t="s">
        <v>5</v>
      </c>
      <c r="D14" s="5" t="s">
        <v>6</v>
      </c>
      <c r="E14" s="5" t="s">
        <v>132</v>
      </c>
      <c r="F14" s="5">
        <v>50</v>
      </c>
      <c r="G14" s="17">
        <v>36</v>
      </c>
      <c r="H14" s="25">
        <f t="shared" si="0"/>
        <v>1800</v>
      </c>
    </row>
    <row r="15" spans="1:8" ht="47.25" x14ac:dyDescent="0.25">
      <c r="A15" s="4">
        <v>9</v>
      </c>
      <c r="B15" s="15" t="s">
        <v>14</v>
      </c>
      <c r="C15" s="5" t="s">
        <v>5</v>
      </c>
      <c r="D15" s="5" t="s">
        <v>6</v>
      </c>
      <c r="E15" s="5" t="s">
        <v>132</v>
      </c>
      <c r="F15" s="5">
        <v>50</v>
      </c>
      <c r="G15" s="17">
        <v>36</v>
      </c>
      <c r="H15" s="25">
        <f t="shared" si="0"/>
        <v>1800</v>
      </c>
    </row>
    <row r="16" spans="1:8" x14ac:dyDescent="0.25">
      <c r="A16" s="4">
        <v>10</v>
      </c>
      <c r="B16" s="15" t="s">
        <v>15</v>
      </c>
      <c r="C16" s="5" t="s">
        <v>5</v>
      </c>
      <c r="D16" s="5" t="s">
        <v>6</v>
      </c>
      <c r="E16" s="5" t="s">
        <v>133</v>
      </c>
      <c r="F16" s="5">
        <v>3000</v>
      </c>
      <c r="G16" s="17">
        <v>4.32</v>
      </c>
      <c r="H16" s="25">
        <f t="shared" si="0"/>
        <v>12960</v>
      </c>
    </row>
    <row r="17" spans="1:8" ht="20.25" x14ac:dyDescent="0.3">
      <c r="H17" s="20">
        <f>SUM(H7:H16)</f>
        <v>21569.9</v>
      </c>
    </row>
    <row r="19" spans="1:8" ht="37.5" customHeight="1" x14ac:dyDescent="0.25">
      <c r="A19" s="48" t="s">
        <v>135</v>
      </c>
      <c r="B19" s="48"/>
      <c r="C19" s="48"/>
      <c r="D19" s="48"/>
      <c r="E19" s="48"/>
      <c r="F19" s="48"/>
      <c r="G19" s="48"/>
      <c r="H19" s="48"/>
    </row>
    <row r="20" spans="1:8" x14ac:dyDescent="0.25">
      <c r="A20" s="49"/>
      <c r="B20" s="49"/>
      <c r="C20" s="49"/>
      <c r="D20" s="49"/>
      <c r="E20" s="49"/>
      <c r="F20" s="49"/>
      <c r="G20" s="49"/>
      <c r="H20" s="49"/>
    </row>
    <row r="21" spans="1:8" ht="57" x14ac:dyDescent="0.25">
      <c r="A21" s="8" t="s">
        <v>0</v>
      </c>
      <c r="B21" s="8" t="s">
        <v>19</v>
      </c>
      <c r="C21" s="8" t="s">
        <v>20</v>
      </c>
      <c r="D21" s="8" t="s">
        <v>151</v>
      </c>
      <c r="E21" s="8" t="s">
        <v>22</v>
      </c>
      <c r="F21" s="1" t="s">
        <v>150</v>
      </c>
      <c r="G21" s="1" t="s">
        <v>124</v>
      </c>
      <c r="H21" s="1" t="s">
        <v>125</v>
      </c>
    </row>
    <row r="22" spans="1:8" x14ac:dyDescent="0.25">
      <c r="A22" s="9">
        <v>1</v>
      </c>
      <c r="B22" s="19" t="s">
        <v>23</v>
      </c>
      <c r="C22" s="5" t="s">
        <v>5</v>
      </c>
      <c r="D22" s="9" t="s">
        <v>134</v>
      </c>
      <c r="E22" s="9" t="s">
        <v>136</v>
      </c>
      <c r="F22" s="9">
        <v>120</v>
      </c>
      <c r="G22" s="17">
        <v>16.8</v>
      </c>
      <c r="H22" s="25">
        <f>SUM(F22*G22)</f>
        <v>2016</v>
      </c>
    </row>
    <row r="23" spans="1:8" x14ac:dyDescent="0.25">
      <c r="A23" s="9">
        <v>2</v>
      </c>
      <c r="B23" s="19" t="s">
        <v>25</v>
      </c>
      <c r="C23" s="5" t="s">
        <v>5</v>
      </c>
      <c r="D23" s="9" t="s">
        <v>137</v>
      </c>
      <c r="E23" s="9" t="s">
        <v>26</v>
      </c>
      <c r="F23" s="9">
        <v>3000</v>
      </c>
      <c r="G23" s="18">
        <v>1.32</v>
      </c>
      <c r="H23" s="25">
        <f t="shared" ref="H23:H26" si="1">SUM(F23*G23)</f>
        <v>3960</v>
      </c>
    </row>
    <row r="24" spans="1:8" x14ac:dyDescent="0.25">
      <c r="A24" s="9">
        <v>3</v>
      </c>
      <c r="B24" s="19" t="s">
        <v>27</v>
      </c>
      <c r="C24" s="5" t="s">
        <v>5</v>
      </c>
      <c r="D24" s="9" t="s">
        <v>137</v>
      </c>
      <c r="E24" s="9" t="s">
        <v>138</v>
      </c>
      <c r="F24" s="9">
        <v>12600</v>
      </c>
      <c r="G24" s="18">
        <v>0.3</v>
      </c>
      <c r="H24" s="25">
        <f t="shared" si="1"/>
        <v>3780</v>
      </c>
    </row>
    <row r="25" spans="1:8" x14ac:dyDescent="0.25">
      <c r="A25" s="9">
        <v>4</v>
      </c>
      <c r="B25" s="19" t="s">
        <v>28</v>
      </c>
      <c r="C25" s="5" t="s">
        <v>5</v>
      </c>
      <c r="D25" s="9" t="s">
        <v>137</v>
      </c>
      <c r="E25" s="9" t="s">
        <v>29</v>
      </c>
      <c r="F25" s="9">
        <v>1000</v>
      </c>
      <c r="G25" s="17">
        <v>0.3</v>
      </c>
      <c r="H25" s="25">
        <f t="shared" si="1"/>
        <v>300</v>
      </c>
    </row>
    <row r="26" spans="1:8" x14ac:dyDescent="0.25">
      <c r="A26" s="9">
        <v>5</v>
      </c>
      <c r="B26" s="19" t="s">
        <v>30</v>
      </c>
      <c r="C26" s="5" t="s">
        <v>5</v>
      </c>
      <c r="D26" s="9" t="s">
        <v>24</v>
      </c>
      <c r="E26" s="9" t="s">
        <v>139</v>
      </c>
      <c r="F26" s="9">
        <v>22.5</v>
      </c>
      <c r="G26" s="17">
        <v>180</v>
      </c>
      <c r="H26" s="25">
        <f t="shared" si="1"/>
        <v>4050</v>
      </c>
    </row>
    <row r="27" spans="1:8" ht="20.25" x14ac:dyDescent="0.3">
      <c r="H27" s="20">
        <f>SUM(H22:H26)</f>
        <v>14106</v>
      </c>
    </row>
    <row r="28" spans="1:8" ht="20.25" x14ac:dyDescent="0.3">
      <c r="H28" s="20"/>
    </row>
    <row r="29" spans="1:8" ht="18.75" customHeight="1" x14ac:dyDescent="0.25">
      <c r="A29" s="45" t="s">
        <v>38</v>
      </c>
      <c r="B29" s="45"/>
      <c r="C29" s="45"/>
      <c r="D29" s="45"/>
      <c r="E29" s="45"/>
      <c r="F29" s="45"/>
      <c r="G29" s="45"/>
      <c r="H29" s="45"/>
    </row>
    <row r="30" spans="1:8" x14ac:dyDescent="0.25">
      <c r="A30" s="46"/>
      <c r="B30" s="46"/>
      <c r="C30" s="46"/>
      <c r="D30" s="46"/>
      <c r="E30" s="46"/>
      <c r="F30" s="46"/>
      <c r="G30" s="46"/>
      <c r="H30" s="46"/>
    </row>
    <row r="31" spans="1:8" ht="57" x14ac:dyDescent="0.25">
      <c r="A31" s="8" t="s">
        <v>0</v>
      </c>
      <c r="B31" s="8" t="s">
        <v>19</v>
      </c>
      <c r="C31" s="8" t="s">
        <v>20</v>
      </c>
      <c r="D31" s="8" t="s">
        <v>21</v>
      </c>
      <c r="E31" s="8" t="s">
        <v>140</v>
      </c>
      <c r="F31" s="8" t="s">
        <v>152</v>
      </c>
      <c r="G31" s="1" t="s">
        <v>124</v>
      </c>
      <c r="H31" s="1" t="s">
        <v>125</v>
      </c>
    </row>
    <row r="32" spans="1:8" x14ac:dyDescent="0.25">
      <c r="A32" s="9">
        <v>1</v>
      </c>
      <c r="B32" s="19" t="s">
        <v>31</v>
      </c>
      <c r="C32" s="5" t="s">
        <v>5</v>
      </c>
      <c r="D32" s="9" t="s">
        <v>24</v>
      </c>
      <c r="E32" s="9" t="s">
        <v>32</v>
      </c>
      <c r="F32" s="9">
        <v>3072</v>
      </c>
      <c r="G32" s="17">
        <v>2.7</v>
      </c>
      <c r="H32" s="25">
        <f>SUM(F32*G32)</f>
        <v>8294.4000000000015</v>
      </c>
    </row>
    <row r="33" spans="1:12" x14ac:dyDescent="0.25">
      <c r="A33" s="9">
        <v>2</v>
      </c>
      <c r="B33" s="19" t="s">
        <v>33</v>
      </c>
      <c r="C33" s="5" t="s">
        <v>5</v>
      </c>
      <c r="D33" s="9" t="s">
        <v>24</v>
      </c>
      <c r="E33" s="9" t="s">
        <v>32</v>
      </c>
      <c r="F33" s="9">
        <v>480</v>
      </c>
      <c r="G33" s="18">
        <v>5.67</v>
      </c>
      <c r="H33" s="25">
        <f t="shared" ref="H33:H36" si="2">SUM(F33*G33)</f>
        <v>2721.6</v>
      </c>
    </row>
    <row r="34" spans="1:12" x14ac:dyDescent="0.25">
      <c r="A34" s="9">
        <v>3</v>
      </c>
      <c r="B34" s="19" t="s">
        <v>34</v>
      </c>
      <c r="C34" s="5" t="s">
        <v>5</v>
      </c>
      <c r="D34" s="9" t="s">
        <v>24</v>
      </c>
      <c r="E34" s="9" t="s">
        <v>32</v>
      </c>
      <c r="F34" s="9">
        <v>1920</v>
      </c>
      <c r="G34" s="18">
        <v>5.24</v>
      </c>
      <c r="H34" s="25">
        <f t="shared" si="2"/>
        <v>10060.800000000001</v>
      </c>
    </row>
    <row r="35" spans="1:12" x14ac:dyDescent="0.25">
      <c r="A35" s="9">
        <v>4</v>
      </c>
      <c r="B35" s="19" t="s">
        <v>35</v>
      </c>
      <c r="C35" s="5" t="s">
        <v>5</v>
      </c>
      <c r="D35" s="9" t="s">
        <v>24</v>
      </c>
      <c r="E35" s="9" t="s">
        <v>32</v>
      </c>
      <c r="F35" s="9">
        <v>96</v>
      </c>
      <c r="G35" s="17">
        <v>8.35</v>
      </c>
      <c r="H35" s="25">
        <f t="shared" si="2"/>
        <v>801.59999999999991</v>
      </c>
    </row>
    <row r="36" spans="1:12" x14ac:dyDescent="0.25">
      <c r="A36" s="9">
        <v>5</v>
      </c>
      <c r="B36" s="19" t="s">
        <v>36</v>
      </c>
      <c r="C36" s="5" t="s">
        <v>5</v>
      </c>
      <c r="D36" s="9" t="s">
        <v>24</v>
      </c>
      <c r="E36" s="9" t="s">
        <v>32</v>
      </c>
      <c r="F36" s="9">
        <v>384</v>
      </c>
      <c r="G36" s="17">
        <v>16.61</v>
      </c>
      <c r="H36" s="25">
        <f t="shared" si="2"/>
        <v>6378.24</v>
      </c>
    </row>
    <row r="37" spans="1:12" x14ac:dyDescent="0.25">
      <c r="A37" s="9">
        <v>6</v>
      </c>
      <c r="B37" s="19" t="s">
        <v>37</v>
      </c>
      <c r="C37" s="5" t="s">
        <v>5</v>
      </c>
      <c r="D37" s="9" t="s">
        <v>24</v>
      </c>
      <c r="E37" s="9" t="s">
        <v>32</v>
      </c>
      <c r="F37" s="9">
        <v>2880</v>
      </c>
      <c r="G37" s="17">
        <v>5.24</v>
      </c>
      <c r="H37" s="25">
        <f t="shared" ref="H37" si="3">SUM(F37*G37)</f>
        <v>15091.2</v>
      </c>
    </row>
    <row r="38" spans="1:12" ht="20.25" x14ac:dyDescent="0.3">
      <c r="H38" s="20">
        <f>SUM(H32:H37)</f>
        <v>43347.839999999997</v>
      </c>
    </row>
    <row r="39" spans="1:12" ht="18.75" x14ac:dyDescent="0.25">
      <c r="A39" s="47" t="s">
        <v>39</v>
      </c>
      <c r="B39" s="47"/>
      <c r="C39" s="47"/>
      <c r="D39" s="47"/>
      <c r="E39" s="47"/>
      <c r="F39" s="47"/>
      <c r="G39" s="47"/>
      <c r="H39" s="47"/>
    </row>
    <row r="40" spans="1:12" ht="15.75" customHeight="1" x14ac:dyDescent="0.25">
      <c r="A40" s="44" t="s">
        <v>40</v>
      </c>
      <c r="B40" s="44"/>
      <c r="C40" s="44"/>
      <c r="D40" s="44"/>
      <c r="E40" s="44"/>
      <c r="F40" s="44"/>
      <c r="G40" s="44"/>
      <c r="H40" s="44"/>
    </row>
    <row r="41" spans="1:12" ht="32.25" customHeight="1" x14ac:dyDescent="0.25">
      <c r="A41" s="44" t="s">
        <v>41</v>
      </c>
      <c r="B41" s="44"/>
      <c r="C41" s="44"/>
      <c r="D41" s="44"/>
      <c r="E41" s="44"/>
      <c r="F41" s="44"/>
      <c r="G41" s="44"/>
      <c r="H41" s="44"/>
    </row>
    <row r="42" spans="1:12" ht="15.75" customHeight="1" x14ac:dyDescent="0.25">
      <c r="A42" s="44" t="s">
        <v>42</v>
      </c>
      <c r="B42" s="44"/>
      <c r="C42" s="44"/>
      <c r="D42" s="44"/>
      <c r="E42" s="44"/>
      <c r="F42" s="44"/>
      <c r="G42" s="44"/>
      <c r="H42" s="44"/>
    </row>
    <row r="43" spans="1:12" ht="15.75" customHeight="1" x14ac:dyDescent="0.25">
      <c r="A43" s="44" t="s">
        <v>43</v>
      </c>
      <c r="B43" s="44"/>
      <c r="C43" s="44"/>
      <c r="D43" s="44"/>
      <c r="E43" s="44"/>
      <c r="F43" s="44"/>
      <c r="G43" s="44"/>
      <c r="H43" s="44"/>
    </row>
    <row r="44" spans="1:12" ht="32.25" customHeight="1" x14ac:dyDescent="0.25">
      <c r="A44" s="44" t="s">
        <v>44</v>
      </c>
      <c r="B44" s="44"/>
      <c r="C44" s="44"/>
      <c r="D44" s="44"/>
      <c r="E44" s="44"/>
      <c r="F44" s="44"/>
      <c r="G44" s="44"/>
      <c r="H44" s="44"/>
    </row>
    <row r="45" spans="1:12" ht="51" customHeight="1" x14ac:dyDescent="0.25">
      <c r="A45" s="44" t="s">
        <v>45</v>
      </c>
      <c r="B45" s="44"/>
      <c r="C45" s="44"/>
      <c r="D45" s="44"/>
      <c r="E45" s="44"/>
      <c r="F45" s="44"/>
      <c r="G45" s="44"/>
      <c r="H45" s="44"/>
    </row>
    <row r="46" spans="1:12" ht="33" customHeight="1" x14ac:dyDescent="0.25">
      <c r="A46" s="53" t="s">
        <v>46</v>
      </c>
      <c r="B46" s="53"/>
      <c r="C46" s="53"/>
      <c r="D46" s="53"/>
      <c r="E46" s="53"/>
      <c r="F46" s="53"/>
      <c r="G46" s="53"/>
      <c r="H46" s="53"/>
    </row>
    <row r="48" spans="1:12" customFormat="1" ht="21" x14ac:dyDescent="0.25">
      <c r="B48" s="52" t="s">
        <v>172</v>
      </c>
      <c r="C48" s="52"/>
      <c r="D48" s="52"/>
      <c r="E48" s="52"/>
      <c r="F48" s="52"/>
      <c r="G48" s="52"/>
      <c r="H48" s="52"/>
      <c r="I48" s="52"/>
      <c r="L48" s="41"/>
    </row>
    <row r="49" spans="2:12" customFormat="1" ht="21" x14ac:dyDescent="0.25">
      <c r="B49" s="52" t="s">
        <v>173</v>
      </c>
      <c r="C49" s="52"/>
      <c r="D49" s="52"/>
      <c r="E49" s="52"/>
      <c r="F49" s="52"/>
      <c r="G49" s="52"/>
      <c r="H49" s="52"/>
      <c r="I49" s="52"/>
      <c r="L49" s="41"/>
    </row>
    <row r="50" spans="2:12" customFormat="1" ht="21" x14ac:dyDescent="0.25">
      <c r="L50" s="41"/>
    </row>
    <row r="51" spans="2:12" customFormat="1" ht="21" x14ac:dyDescent="0.3">
      <c r="B51" s="42">
        <v>43915</v>
      </c>
      <c r="L51" s="41"/>
    </row>
  </sheetData>
  <mergeCells count="16">
    <mergeCell ref="B48:I48"/>
    <mergeCell ref="B49:I49"/>
    <mergeCell ref="A44:H44"/>
    <mergeCell ref="A45:H45"/>
    <mergeCell ref="A46:H46"/>
    <mergeCell ref="A4:H5"/>
    <mergeCell ref="E1:H1"/>
    <mergeCell ref="E2:H2"/>
    <mergeCell ref="E3:H3"/>
    <mergeCell ref="A19:H20"/>
    <mergeCell ref="A43:H43"/>
    <mergeCell ref="A29:H30"/>
    <mergeCell ref="A39:H39"/>
    <mergeCell ref="A40:H40"/>
    <mergeCell ref="A41:H41"/>
    <mergeCell ref="A42:H42"/>
  </mergeCells>
  <pageMargins left="0.70866141732283461" right="0.19685039370078741" top="0.74803149606299213" bottom="0.74803149606299213"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0"/>
  <sheetViews>
    <sheetView workbookViewId="0">
      <selection activeCell="A14" sqref="A14:H14"/>
    </sheetView>
  </sheetViews>
  <sheetFormatPr defaultRowHeight="15.75" x14ac:dyDescent="0.25"/>
  <cols>
    <col min="1" max="1" width="9.140625" style="3"/>
    <col min="2" max="2" width="18.42578125" style="3" customWidth="1"/>
    <col min="3" max="3" width="17.85546875" style="3" customWidth="1"/>
    <col min="4" max="4" width="16.28515625" style="3" customWidth="1"/>
    <col min="5" max="5" width="13" style="3" customWidth="1"/>
    <col min="6" max="6" width="16" style="3" customWidth="1"/>
    <col min="7" max="7" width="9.140625" style="3"/>
    <col min="8" max="8" width="11.42578125" style="3" bestFit="1" customWidth="1"/>
    <col min="9" max="16384" width="9.140625" style="3"/>
  </cols>
  <sheetData>
    <row r="1" spans="1:8" ht="18.75" x14ac:dyDescent="0.25">
      <c r="D1" s="50" t="s">
        <v>175</v>
      </c>
      <c r="E1" s="50"/>
      <c r="F1" s="50"/>
      <c r="G1" s="50"/>
      <c r="H1" s="50"/>
    </row>
    <row r="2" spans="1:8" ht="18.75" x14ac:dyDescent="0.25">
      <c r="D2" s="50" t="s">
        <v>18</v>
      </c>
      <c r="E2" s="50"/>
      <c r="F2" s="50"/>
      <c r="G2" s="50"/>
      <c r="H2" s="50"/>
    </row>
    <row r="3" spans="1:8" ht="15.75" customHeight="1" x14ac:dyDescent="0.3">
      <c r="D3" s="51" t="s">
        <v>17</v>
      </c>
      <c r="E3" s="51"/>
      <c r="F3" s="51"/>
      <c r="G3" s="51"/>
      <c r="H3" s="51"/>
    </row>
    <row r="5" spans="1:8" ht="39.75" customHeight="1" x14ac:dyDescent="0.25">
      <c r="A5" s="48" t="s">
        <v>51</v>
      </c>
      <c r="B5" s="48"/>
      <c r="C5" s="48"/>
      <c r="D5" s="48"/>
      <c r="E5" s="48"/>
      <c r="F5" s="48"/>
      <c r="G5" s="48"/>
      <c r="H5" s="48"/>
    </row>
    <row r="6" spans="1:8" ht="15.75" customHeight="1" x14ac:dyDescent="0.25">
      <c r="A6" s="49"/>
      <c r="B6" s="49"/>
      <c r="C6" s="49"/>
      <c r="D6" s="49"/>
      <c r="E6" s="49"/>
      <c r="F6" s="49"/>
      <c r="G6" s="49"/>
      <c r="H6" s="49"/>
    </row>
    <row r="7" spans="1:8" ht="110.25" x14ac:dyDescent="0.25">
      <c r="A7" s="10" t="s">
        <v>0</v>
      </c>
      <c r="B7" s="10" t="s">
        <v>48</v>
      </c>
      <c r="C7" s="10" t="s">
        <v>49</v>
      </c>
      <c r="D7" s="10" t="s">
        <v>50</v>
      </c>
      <c r="E7" s="10" t="s">
        <v>143</v>
      </c>
      <c r="F7" s="10" t="s">
        <v>144</v>
      </c>
      <c r="G7" s="1" t="s">
        <v>124</v>
      </c>
      <c r="H7" s="1" t="s">
        <v>125</v>
      </c>
    </row>
    <row r="8" spans="1:8" ht="21" customHeight="1" x14ac:dyDescent="0.25">
      <c r="A8" s="11">
        <v>1</v>
      </c>
      <c r="B8" s="21" t="s">
        <v>141</v>
      </c>
      <c r="C8" s="11" t="s">
        <v>5</v>
      </c>
      <c r="D8" s="11" t="s">
        <v>142</v>
      </c>
      <c r="E8" s="11" t="s">
        <v>47</v>
      </c>
      <c r="F8" s="11">
        <v>1</v>
      </c>
      <c r="G8" s="22">
        <v>4950</v>
      </c>
      <c r="H8" s="22">
        <f>SUM(F8*G8)</f>
        <v>4950</v>
      </c>
    </row>
    <row r="9" spans="1:8" ht="20.25" x14ac:dyDescent="0.3">
      <c r="H9" s="20">
        <f>SUM(H8)</f>
        <v>4950</v>
      </c>
    </row>
    <row r="11" spans="1:8" x14ac:dyDescent="0.25">
      <c r="A11" s="54" t="s">
        <v>52</v>
      </c>
      <c r="B11" s="54"/>
      <c r="C11" s="54"/>
      <c r="D11" s="54"/>
      <c r="E11" s="54"/>
      <c r="F11" s="54"/>
      <c r="G11" s="54"/>
      <c r="H11" s="54"/>
    </row>
    <row r="12" spans="1:8" ht="33" customHeight="1" x14ac:dyDescent="0.25">
      <c r="A12" s="55" t="s">
        <v>53</v>
      </c>
      <c r="B12" s="55"/>
      <c r="C12" s="55"/>
      <c r="D12" s="55"/>
      <c r="E12" s="55"/>
      <c r="F12" s="55"/>
      <c r="G12" s="55"/>
      <c r="H12" s="55"/>
    </row>
    <row r="13" spans="1:8" ht="34.5" customHeight="1" x14ac:dyDescent="0.25">
      <c r="A13" s="44" t="s">
        <v>41</v>
      </c>
      <c r="B13" s="44"/>
      <c r="C13" s="44"/>
      <c r="D13" s="44"/>
      <c r="E13" s="44"/>
      <c r="F13" s="44"/>
      <c r="G13" s="44"/>
      <c r="H13" s="44"/>
    </row>
    <row r="14" spans="1:8" ht="31.5" customHeight="1" x14ac:dyDescent="0.25">
      <c r="A14" s="44" t="s">
        <v>54</v>
      </c>
      <c r="B14" s="44"/>
      <c r="C14" s="44"/>
      <c r="D14" s="44"/>
      <c r="E14" s="44"/>
      <c r="F14" s="44"/>
      <c r="G14" s="44"/>
      <c r="H14" s="44"/>
    </row>
    <row r="15" spans="1:8" ht="33" customHeight="1" x14ac:dyDescent="0.25">
      <c r="A15" s="53" t="s">
        <v>55</v>
      </c>
      <c r="B15" s="53"/>
      <c r="C15" s="53"/>
      <c r="D15" s="53"/>
      <c r="E15" s="53"/>
      <c r="F15" s="53"/>
      <c r="G15" s="53"/>
      <c r="H15" s="53"/>
    </row>
    <row r="17" spans="2:12" customFormat="1" ht="21" x14ac:dyDescent="0.25">
      <c r="B17" s="52" t="s">
        <v>172</v>
      </c>
      <c r="C17" s="52"/>
      <c r="D17" s="52"/>
      <c r="E17" s="52"/>
      <c r="F17" s="52"/>
      <c r="G17" s="52"/>
      <c r="H17" s="52"/>
      <c r="I17" s="52"/>
      <c r="L17" s="41"/>
    </row>
    <row r="18" spans="2:12" customFormat="1" ht="21" x14ac:dyDescent="0.25">
      <c r="B18" s="52" t="s">
        <v>173</v>
      </c>
      <c r="C18" s="52"/>
      <c r="D18" s="52"/>
      <c r="E18" s="52"/>
      <c r="F18" s="52"/>
      <c r="G18" s="52"/>
      <c r="H18" s="52"/>
      <c r="I18" s="52"/>
      <c r="L18" s="41"/>
    </row>
    <row r="19" spans="2:12" customFormat="1" ht="21" x14ac:dyDescent="0.25">
      <c r="L19" s="41"/>
    </row>
    <row r="20" spans="2:12" customFormat="1" ht="21" x14ac:dyDescent="0.3">
      <c r="B20" s="42">
        <v>43915</v>
      </c>
      <c r="L20" s="41"/>
    </row>
  </sheetData>
  <mergeCells count="11">
    <mergeCell ref="B17:I17"/>
    <mergeCell ref="B18:I18"/>
    <mergeCell ref="A15:H15"/>
    <mergeCell ref="D1:H1"/>
    <mergeCell ref="D2:H2"/>
    <mergeCell ref="D3:H3"/>
    <mergeCell ref="A5:H6"/>
    <mergeCell ref="A11:H11"/>
    <mergeCell ref="A12:H12"/>
    <mergeCell ref="A13:H13"/>
    <mergeCell ref="A14:H14"/>
  </mergeCells>
  <pageMargins left="0.70866141732283472" right="0.70866141732283472" top="0.74803149606299213" bottom="0.74803149606299213" header="0.31496062992125984" footer="0.31496062992125984"/>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L15"/>
  <sheetViews>
    <sheetView workbookViewId="0">
      <selection activeCell="F14" sqref="F14"/>
    </sheetView>
  </sheetViews>
  <sheetFormatPr defaultRowHeight="15.75" x14ac:dyDescent="0.25"/>
  <cols>
    <col min="1" max="1" width="8" style="3" customWidth="1"/>
    <col min="2" max="2" width="23.28515625" style="3" customWidth="1"/>
    <col min="3" max="3" width="9" style="3" customWidth="1"/>
    <col min="4" max="4" width="22.140625" style="3" customWidth="1"/>
    <col min="5" max="5" width="17.28515625" style="3" customWidth="1"/>
    <col min="6" max="6" width="15" style="3" customWidth="1"/>
    <col min="7" max="7" width="12.42578125" style="3" customWidth="1"/>
    <col min="8" max="8" width="9.140625" style="3"/>
    <col min="9" max="9" width="11.85546875" style="3" customWidth="1"/>
    <col min="10" max="16384" width="9.140625" style="3"/>
  </cols>
  <sheetData>
    <row r="1" spans="1:12" ht="18.75" x14ac:dyDescent="0.25">
      <c r="D1" s="50" t="s">
        <v>176</v>
      </c>
      <c r="E1" s="50"/>
      <c r="F1" s="50"/>
      <c r="G1" s="50"/>
      <c r="H1" s="50"/>
      <c r="I1" s="50"/>
    </row>
    <row r="2" spans="1:12" ht="18.75" x14ac:dyDescent="0.25">
      <c r="D2" s="50" t="s">
        <v>18</v>
      </c>
      <c r="E2" s="50"/>
      <c r="F2" s="50"/>
      <c r="G2" s="50"/>
      <c r="H2" s="50"/>
      <c r="I2" s="50"/>
    </row>
    <row r="3" spans="1:12" ht="15.75" customHeight="1" x14ac:dyDescent="0.3">
      <c r="D3" s="51" t="s">
        <v>17</v>
      </c>
      <c r="E3" s="51"/>
      <c r="F3" s="51"/>
      <c r="G3" s="51"/>
      <c r="H3" s="51"/>
      <c r="I3" s="51"/>
    </row>
    <row r="5" spans="1:12" ht="39.75" customHeight="1" x14ac:dyDescent="0.25">
      <c r="A5" s="48" t="s">
        <v>56</v>
      </c>
      <c r="B5" s="48"/>
      <c r="C5" s="48"/>
      <c r="D5" s="48"/>
      <c r="E5" s="48"/>
      <c r="F5" s="48"/>
      <c r="G5" s="48"/>
      <c r="H5" s="48"/>
      <c r="I5" s="48"/>
    </row>
    <row r="6" spans="1:12" x14ac:dyDescent="0.25">
      <c r="A6" s="49"/>
      <c r="B6" s="49"/>
      <c r="C6" s="49"/>
      <c r="D6" s="49"/>
      <c r="E6" s="49"/>
      <c r="F6" s="49"/>
      <c r="G6" s="49"/>
      <c r="H6" s="49"/>
      <c r="I6" s="49"/>
    </row>
    <row r="7" spans="1:12" ht="126" customHeight="1" x14ac:dyDescent="0.25">
      <c r="A7" s="10" t="s">
        <v>57</v>
      </c>
      <c r="B7" s="10" t="s">
        <v>58</v>
      </c>
      <c r="C7" s="10" t="s">
        <v>59</v>
      </c>
      <c r="D7" s="10" t="s">
        <v>60</v>
      </c>
      <c r="E7" s="10" t="s">
        <v>61</v>
      </c>
      <c r="F7" s="10" t="s">
        <v>62</v>
      </c>
      <c r="G7" s="10" t="s">
        <v>63</v>
      </c>
      <c r="H7" s="1" t="s">
        <v>124</v>
      </c>
      <c r="I7" s="1" t="s">
        <v>125</v>
      </c>
    </row>
    <row r="8" spans="1:12" ht="31.5" x14ac:dyDescent="0.25">
      <c r="A8" s="11">
        <v>1</v>
      </c>
      <c r="B8" s="11" t="s">
        <v>64</v>
      </c>
      <c r="C8" s="11" t="s">
        <v>65</v>
      </c>
      <c r="D8" s="11" t="s">
        <v>66</v>
      </c>
      <c r="E8" s="11" t="s">
        <v>67</v>
      </c>
      <c r="F8" s="11" t="s">
        <v>68</v>
      </c>
      <c r="G8" s="11">
        <v>320</v>
      </c>
      <c r="H8" s="23">
        <v>1.6</v>
      </c>
      <c r="I8" s="23">
        <f>SUM(G8*H8)</f>
        <v>512</v>
      </c>
    </row>
    <row r="9" spans="1:12" ht="20.25" x14ac:dyDescent="0.3">
      <c r="I9" s="20">
        <f>SUM(I8)</f>
        <v>512</v>
      </c>
    </row>
    <row r="12" spans="1:12" customFormat="1" ht="21" x14ac:dyDescent="0.25">
      <c r="B12" s="52" t="s">
        <v>172</v>
      </c>
      <c r="C12" s="52"/>
      <c r="D12" s="52"/>
      <c r="E12" s="52"/>
      <c r="F12" s="52"/>
      <c r="G12" s="52"/>
      <c r="H12" s="52"/>
      <c r="I12" s="52"/>
      <c r="L12" s="41"/>
    </row>
    <row r="13" spans="1:12" customFormat="1" ht="21" x14ac:dyDescent="0.25">
      <c r="B13" s="52" t="s">
        <v>173</v>
      </c>
      <c r="C13" s="52"/>
      <c r="D13" s="52"/>
      <c r="E13" s="52"/>
      <c r="F13" s="52"/>
      <c r="G13" s="52"/>
      <c r="H13" s="52"/>
      <c r="I13" s="52"/>
      <c r="L13" s="41"/>
    </row>
    <row r="14" spans="1:12" customFormat="1" ht="21" x14ac:dyDescent="0.25">
      <c r="L14" s="41"/>
    </row>
    <row r="15" spans="1:12" customFormat="1" ht="21" x14ac:dyDescent="0.3">
      <c r="B15" s="42">
        <v>43915</v>
      </c>
      <c r="L15" s="41"/>
    </row>
  </sheetData>
  <mergeCells count="6">
    <mergeCell ref="B13:I13"/>
    <mergeCell ref="A5:I6"/>
    <mergeCell ref="D1:I1"/>
    <mergeCell ref="D2:I2"/>
    <mergeCell ref="D3:I3"/>
    <mergeCell ref="B12:I12"/>
  </mergeCells>
  <pageMargins left="0.7" right="0.7" top="0.75" bottom="0.75" header="0.3" footer="0.3"/>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27"/>
  <sheetViews>
    <sheetView workbookViewId="0">
      <selection activeCell="A17" sqref="A17:F17"/>
    </sheetView>
  </sheetViews>
  <sheetFormatPr defaultRowHeight="15" x14ac:dyDescent="0.25"/>
  <cols>
    <col min="1" max="1" width="6.42578125" customWidth="1"/>
    <col min="2" max="2" width="47.42578125" customWidth="1"/>
    <col min="3" max="3" width="14" customWidth="1"/>
    <col min="4" max="4" width="14.28515625" customWidth="1"/>
    <col min="5" max="5" width="14.85546875" customWidth="1"/>
    <col min="6" max="6" width="14" customWidth="1"/>
  </cols>
  <sheetData>
    <row r="1" spans="1:6" ht="18.75" x14ac:dyDescent="0.25">
      <c r="C1" s="50" t="s">
        <v>177</v>
      </c>
      <c r="D1" s="50"/>
      <c r="E1" s="50"/>
      <c r="F1" s="50"/>
    </row>
    <row r="2" spans="1:6" ht="49.5" customHeight="1" x14ac:dyDescent="0.25">
      <c r="A2" s="48" t="s">
        <v>171</v>
      </c>
      <c r="B2" s="48"/>
      <c r="C2" s="48"/>
      <c r="D2" s="48"/>
      <c r="E2" s="48"/>
      <c r="F2" s="48"/>
    </row>
    <row r="3" spans="1:6" s="36" customFormat="1" ht="27" customHeight="1" x14ac:dyDescent="0.25">
      <c r="A3" s="12" t="s">
        <v>0</v>
      </c>
      <c r="B3" s="12" t="s">
        <v>70</v>
      </c>
      <c r="C3" s="12" t="s">
        <v>71</v>
      </c>
      <c r="D3" s="12" t="s">
        <v>72</v>
      </c>
      <c r="E3" s="1" t="s">
        <v>124</v>
      </c>
      <c r="F3" s="1" t="s">
        <v>125</v>
      </c>
    </row>
    <row r="4" spans="1:6" s="3" customFormat="1" ht="26.25" customHeight="1" x14ac:dyDescent="0.25">
      <c r="A4" s="11">
        <v>1</v>
      </c>
      <c r="B4" s="28" t="s">
        <v>166</v>
      </c>
      <c r="C4" s="11" t="s">
        <v>167</v>
      </c>
      <c r="D4" s="11">
        <v>20</v>
      </c>
      <c r="E4" s="32">
        <v>26.9</v>
      </c>
      <c r="F4" s="30">
        <f>SUM(D4*E4)</f>
        <v>538</v>
      </c>
    </row>
    <row r="5" spans="1:6" s="3" customFormat="1" ht="26.25" customHeight="1" x14ac:dyDescent="0.25">
      <c r="A5" s="11">
        <v>2</v>
      </c>
      <c r="B5" s="28" t="s">
        <v>168</v>
      </c>
      <c r="C5" s="11" t="s">
        <v>167</v>
      </c>
      <c r="D5" s="11">
        <v>20</v>
      </c>
      <c r="E5" s="32">
        <v>32.549999999999997</v>
      </c>
      <c r="F5" s="30">
        <f t="shared" ref="F5:F10" si="0">SUM(D5*E5)</f>
        <v>651</v>
      </c>
    </row>
    <row r="6" spans="1:6" s="3" customFormat="1" ht="26.25" customHeight="1" x14ac:dyDescent="0.25">
      <c r="A6" s="11">
        <v>3</v>
      </c>
      <c r="B6" s="28" t="s">
        <v>169</v>
      </c>
      <c r="C6" s="11" t="s">
        <v>167</v>
      </c>
      <c r="D6" s="11">
        <v>20</v>
      </c>
      <c r="E6" s="32">
        <v>21.7</v>
      </c>
      <c r="F6" s="30">
        <f t="shared" si="0"/>
        <v>434</v>
      </c>
    </row>
    <row r="7" spans="1:6" s="3" customFormat="1" ht="26.25" customHeight="1" x14ac:dyDescent="0.25">
      <c r="A7" s="11">
        <v>4</v>
      </c>
      <c r="B7" s="28" t="s">
        <v>161</v>
      </c>
      <c r="C7" s="11" t="s">
        <v>162</v>
      </c>
      <c r="D7" s="11">
        <v>288</v>
      </c>
      <c r="E7" s="32">
        <v>6.48</v>
      </c>
      <c r="F7" s="30">
        <f t="shared" si="0"/>
        <v>1866.2400000000002</v>
      </c>
    </row>
    <row r="8" spans="1:6" s="3" customFormat="1" ht="26.25" customHeight="1" x14ac:dyDescent="0.25">
      <c r="A8" s="31">
        <v>5</v>
      </c>
      <c r="B8" s="28" t="s">
        <v>163</v>
      </c>
      <c r="C8" s="11" t="s">
        <v>162</v>
      </c>
      <c r="D8" s="11">
        <v>288</v>
      </c>
      <c r="E8" s="32">
        <v>6.48</v>
      </c>
      <c r="F8" s="30">
        <f t="shared" si="0"/>
        <v>1866.2400000000002</v>
      </c>
    </row>
    <row r="9" spans="1:6" s="3" customFormat="1" ht="60" customHeight="1" x14ac:dyDescent="0.25">
      <c r="A9" s="11">
        <v>6</v>
      </c>
      <c r="B9" s="28" t="s">
        <v>164</v>
      </c>
      <c r="C9" s="29" t="s">
        <v>165</v>
      </c>
      <c r="D9" s="11">
        <v>15</v>
      </c>
      <c r="E9" s="33">
        <v>390</v>
      </c>
      <c r="F9" s="30">
        <f t="shared" si="0"/>
        <v>5850</v>
      </c>
    </row>
    <row r="10" spans="1:6" s="3" customFormat="1" ht="26.25" customHeight="1" x14ac:dyDescent="0.25">
      <c r="A10" s="31">
        <v>7</v>
      </c>
      <c r="B10" s="28" t="s">
        <v>153</v>
      </c>
      <c r="C10" s="29" t="s">
        <v>165</v>
      </c>
      <c r="D10" s="11">
        <v>1</v>
      </c>
      <c r="E10" s="32">
        <v>288</v>
      </c>
      <c r="F10" s="30">
        <f t="shared" si="0"/>
        <v>288</v>
      </c>
    </row>
    <row r="11" spans="1:6" s="3" customFormat="1" ht="20.25" x14ac:dyDescent="0.3">
      <c r="A11" s="57" t="s">
        <v>148</v>
      </c>
      <c r="B11" s="58"/>
      <c r="C11" s="58"/>
      <c r="D11" s="58"/>
      <c r="E11" s="59"/>
      <c r="F11" s="34">
        <f>SUM(F4:F10)</f>
        <v>11493.48</v>
      </c>
    </row>
    <row r="12" spans="1:6" s="3" customFormat="1" ht="15.75" x14ac:dyDescent="0.25">
      <c r="A12" s="26"/>
      <c r="B12"/>
      <c r="C12"/>
      <c r="D12"/>
      <c r="E12"/>
      <c r="F12"/>
    </row>
    <row r="13" spans="1:6" s="3" customFormat="1" ht="15.75" x14ac:dyDescent="0.25"/>
    <row r="14" spans="1:6" s="3" customFormat="1" ht="18.75" x14ac:dyDescent="0.25">
      <c r="A14" s="47" t="s">
        <v>154</v>
      </c>
      <c r="B14" s="47"/>
      <c r="C14" s="47"/>
      <c r="D14" s="47"/>
      <c r="E14" s="47"/>
      <c r="F14" s="47"/>
    </row>
    <row r="15" spans="1:6" s="3" customFormat="1" ht="102" customHeight="1" x14ac:dyDescent="0.25">
      <c r="A15" s="56" t="s">
        <v>155</v>
      </c>
      <c r="B15" s="56"/>
      <c r="C15" s="56"/>
      <c r="D15" s="56"/>
      <c r="E15" s="56"/>
      <c r="F15" s="56"/>
    </row>
    <row r="16" spans="1:6" s="3" customFormat="1" ht="44.25" customHeight="1" x14ac:dyDescent="0.25">
      <c r="A16" s="56" t="s">
        <v>156</v>
      </c>
      <c r="B16" s="56"/>
      <c r="C16" s="56"/>
      <c r="D16" s="56"/>
      <c r="E16" s="56"/>
      <c r="F16" s="56"/>
    </row>
    <row r="17" spans="1:12" s="3" customFormat="1" ht="114.75" customHeight="1" x14ac:dyDescent="0.25">
      <c r="A17" s="60" t="s">
        <v>157</v>
      </c>
      <c r="B17" s="60"/>
      <c r="C17" s="60"/>
      <c r="D17" s="60"/>
      <c r="E17" s="60"/>
      <c r="F17" s="60"/>
    </row>
    <row r="18" spans="1:12" s="3" customFormat="1" ht="37.5" customHeight="1" x14ac:dyDescent="0.25">
      <c r="A18" s="56" t="s">
        <v>158</v>
      </c>
      <c r="B18" s="56"/>
      <c r="C18" s="56"/>
      <c r="D18" s="56"/>
      <c r="E18" s="56"/>
      <c r="F18" s="56"/>
    </row>
    <row r="19" spans="1:12" s="3" customFormat="1" ht="18.75" x14ac:dyDescent="0.25">
      <c r="A19" s="27"/>
    </row>
    <row r="20" spans="1:12" s="3" customFormat="1" ht="18.75" x14ac:dyDescent="0.25">
      <c r="A20" s="47" t="s">
        <v>159</v>
      </c>
      <c r="B20" s="47"/>
      <c r="C20" s="47"/>
    </row>
    <row r="21" spans="1:12" s="3" customFormat="1" ht="145.5" customHeight="1" x14ac:dyDescent="0.25">
      <c r="A21" s="56" t="s">
        <v>160</v>
      </c>
      <c r="B21" s="56"/>
      <c r="C21" s="56"/>
      <c r="D21" s="56"/>
      <c r="E21" s="56"/>
      <c r="F21" s="56"/>
    </row>
    <row r="22" spans="1:12" s="3" customFormat="1" ht="15.75" x14ac:dyDescent="0.25"/>
    <row r="24" spans="1:12" ht="21" x14ac:dyDescent="0.25">
      <c r="B24" s="71" t="s">
        <v>172</v>
      </c>
      <c r="C24" s="71"/>
      <c r="D24" s="71"/>
      <c r="E24" s="71"/>
      <c r="F24" s="71"/>
      <c r="G24" s="43"/>
      <c r="H24" s="43"/>
      <c r="I24" s="43"/>
      <c r="L24" s="41"/>
    </row>
    <row r="25" spans="1:12" ht="21" x14ac:dyDescent="0.25">
      <c r="B25" s="71" t="s">
        <v>173</v>
      </c>
      <c r="C25" s="71"/>
      <c r="D25" s="71"/>
      <c r="E25" s="71"/>
      <c r="F25" s="71"/>
      <c r="G25" s="43"/>
      <c r="H25" s="43"/>
      <c r="I25" s="43"/>
      <c r="L25" s="41"/>
    </row>
    <row r="26" spans="1:12" ht="21" x14ac:dyDescent="0.25">
      <c r="L26" s="41"/>
    </row>
    <row r="27" spans="1:12" ht="21" x14ac:dyDescent="0.3">
      <c r="B27" s="42">
        <v>43915</v>
      </c>
      <c r="L27" s="41"/>
    </row>
  </sheetData>
  <mergeCells count="12">
    <mergeCell ref="A20:C20"/>
    <mergeCell ref="A21:F21"/>
    <mergeCell ref="C1:F1"/>
    <mergeCell ref="A2:F2"/>
    <mergeCell ref="A11:E11"/>
    <mergeCell ref="A14:F14"/>
    <mergeCell ref="A15:F15"/>
    <mergeCell ref="A16:F16"/>
    <mergeCell ref="A17:F17"/>
    <mergeCell ref="A18:F18"/>
    <mergeCell ref="B24:F24"/>
    <mergeCell ref="B25:F25"/>
  </mergeCells>
  <pageMargins left="0.7" right="0.7" top="0.75" bottom="0.75" header="0.3" footer="0.3"/>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58"/>
  <sheetViews>
    <sheetView tabSelected="1" topLeftCell="A22" zoomScaleNormal="100" workbookViewId="0">
      <selection activeCell="D48" sqref="D48"/>
    </sheetView>
  </sheetViews>
  <sheetFormatPr defaultRowHeight="15.75" x14ac:dyDescent="0.25"/>
  <cols>
    <col min="1" max="1" width="6.42578125" style="36" customWidth="1"/>
    <col min="2" max="2" width="47.42578125" style="36" customWidth="1"/>
    <col min="3" max="3" width="14" style="36" customWidth="1"/>
    <col min="4" max="4" width="14.28515625" style="36" customWidth="1"/>
    <col min="5" max="5" width="14.85546875" style="36" customWidth="1"/>
    <col min="6" max="6" width="14" style="36" customWidth="1"/>
    <col min="7" max="16384" width="9.140625" style="36"/>
  </cols>
  <sheetData>
    <row r="1" spans="1:6" ht="18.75" x14ac:dyDescent="0.25">
      <c r="C1" s="50" t="s">
        <v>178</v>
      </c>
      <c r="D1" s="50"/>
      <c r="E1" s="50"/>
      <c r="F1" s="50"/>
    </row>
    <row r="3" spans="1:6" ht="39.75" customHeight="1" x14ac:dyDescent="0.25">
      <c r="A3" s="48" t="s">
        <v>170</v>
      </c>
      <c r="B3" s="48"/>
      <c r="C3" s="48"/>
      <c r="D3" s="48"/>
      <c r="E3" s="48"/>
      <c r="F3" s="48"/>
    </row>
    <row r="4" spans="1:6" ht="12.75" customHeight="1" x14ac:dyDescent="0.25">
      <c r="A4" s="35"/>
      <c r="B4" s="35"/>
      <c r="C4" s="35"/>
      <c r="D4" s="35"/>
    </row>
    <row r="5" spans="1:6" ht="18.75" customHeight="1" x14ac:dyDescent="0.25">
      <c r="A5" s="48" t="s">
        <v>69</v>
      </c>
      <c r="B5" s="48"/>
      <c r="C5" s="48"/>
      <c r="D5" s="48"/>
      <c r="E5" s="48"/>
      <c r="F5" s="48"/>
    </row>
    <row r="7" spans="1:6" ht="27" customHeight="1" x14ac:dyDescent="0.25">
      <c r="A7" s="12" t="s">
        <v>0</v>
      </c>
      <c r="B7" s="12" t="s">
        <v>70</v>
      </c>
      <c r="C7" s="12" t="s">
        <v>71</v>
      </c>
      <c r="D7" s="12" t="s">
        <v>72</v>
      </c>
      <c r="E7" s="1" t="s">
        <v>124</v>
      </c>
      <c r="F7" s="1" t="s">
        <v>125</v>
      </c>
    </row>
    <row r="8" spans="1:6" ht="22.5" customHeight="1" x14ac:dyDescent="0.25">
      <c r="A8" s="64" t="s">
        <v>73</v>
      </c>
      <c r="B8" s="65"/>
      <c r="C8" s="65"/>
      <c r="D8" s="65"/>
      <c r="E8" s="65"/>
      <c r="F8" s="65"/>
    </row>
    <row r="9" spans="1:6" ht="20.25" customHeight="1" x14ac:dyDescent="0.25">
      <c r="A9" s="11">
        <v>1</v>
      </c>
      <c r="B9" s="21" t="s">
        <v>74</v>
      </c>
      <c r="C9" s="13" t="s">
        <v>75</v>
      </c>
      <c r="D9" s="11">
        <v>1000</v>
      </c>
      <c r="E9" s="37">
        <v>0.19</v>
      </c>
      <c r="F9" s="23">
        <f>SUM(D9*E9)</f>
        <v>190</v>
      </c>
    </row>
    <row r="10" spans="1:6" ht="20.25" customHeight="1" x14ac:dyDescent="0.25">
      <c r="A10" s="11">
        <v>2</v>
      </c>
      <c r="B10" s="21" t="s">
        <v>76</v>
      </c>
      <c r="C10" s="13" t="s">
        <v>75</v>
      </c>
      <c r="D10" s="11">
        <v>1000</v>
      </c>
      <c r="E10" s="37">
        <v>0.2</v>
      </c>
      <c r="F10" s="23">
        <f t="shared" ref="F10:F17" si="0">SUM(D10*E10)</f>
        <v>200</v>
      </c>
    </row>
    <row r="11" spans="1:6" ht="20.25" customHeight="1" x14ac:dyDescent="0.25">
      <c r="A11" s="11">
        <v>3</v>
      </c>
      <c r="B11" s="21" t="s">
        <v>77</v>
      </c>
      <c r="C11" s="13" t="s">
        <v>78</v>
      </c>
      <c r="D11" s="11">
        <v>200</v>
      </c>
      <c r="E11" s="37">
        <v>1.5</v>
      </c>
      <c r="F11" s="23">
        <f t="shared" si="0"/>
        <v>300</v>
      </c>
    </row>
    <row r="12" spans="1:6" ht="31.5" x14ac:dyDescent="0.25">
      <c r="A12" s="11">
        <v>4</v>
      </c>
      <c r="B12" s="21" t="s">
        <v>79</v>
      </c>
      <c r="C12" s="13" t="s">
        <v>145</v>
      </c>
      <c r="D12" s="11">
        <v>30</v>
      </c>
      <c r="E12" s="37">
        <v>2.33</v>
      </c>
      <c r="F12" s="23">
        <f t="shared" si="0"/>
        <v>69.900000000000006</v>
      </c>
    </row>
    <row r="13" spans="1:6" ht="31.5" x14ac:dyDescent="0.25">
      <c r="A13" s="11">
        <v>5</v>
      </c>
      <c r="B13" s="21" t="s">
        <v>80</v>
      </c>
      <c r="C13" s="13" t="s">
        <v>145</v>
      </c>
      <c r="D13" s="11">
        <v>30</v>
      </c>
      <c r="E13" s="37">
        <v>2.33</v>
      </c>
      <c r="F13" s="23">
        <f t="shared" si="0"/>
        <v>69.900000000000006</v>
      </c>
    </row>
    <row r="14" spans="1:6" ht="31.5" x14ac:dyDescent="0.25">
      <c r="A14" s="11">
        <v>6</v>
      </c>
      <c r="B14" s="21" t="s">
        <v>81</v>
      </c>
      <c r="C14" s="13" t="s">
        <v>145</v>
      </c>
      <c r="D14" s="11">
        <v>30</v>
      </c>
      <c r="E14" s="37">
        <v>3.8</v>
      </c>
      <c r="F14" s="23">
        <f t="shared" si="0"/>
        <v>114</v>
      </c>
    </row>
    <row r="15" spans="1:6" ht="31.5" x14ac:dyDescent="0.25">
      <c r="A15" s="11">
        <v>7</v>
      </c>
      <c r="B15" s="21" t="s">
        <v>82</v>
      </c>
      <c r="C15" s="13" t="s">
        <v>145</v>
      </c>
      <c r="D15" s="11">
        <v>30</v>
      </c>
      <c r="E15" s="37">
        <v>4.5999999999999996</v>
      </c>
      <c r="F15" s="23">
        <f t="shared" si="0"/>
        <v>138</v>
      </c>
    </row>
    <row r="16" spans="1:6" ht="21" customHeight="1" x14ac:dyDescent="0.25">
      <c r="A16" s="11">
        <v>8</v>
      </c>
      <c r="B16" s="21" t="s">
        <v>83</v>
      </c>
      <c r="C16" s="13" t="s">
        <v>84</v>
      </c>
      <c r="D16" s="11">
        <v>0.5</v>
      </c>
      <c r="E16" s="37">
        <v>250</v>
      </c>
      <c r="F16" s="23">
        <f t="shared" si="0"/>
        <v>125</v>
      </c>
    </row>
    <row r="17" spans="1:6" ht="21" customHeight="1" x14ac:dyDescent="0.25">
      <c r="A17" s="11">
        <v>9</v>
      </c>
      <c r="B17" s="21" t="s">
        <v>85</v>
      </c>
      <c r="C17" s="13" t="s">
        <v>86</v>
      </c>
      <c r="D17" s="11">
        <v>0.1</v>
      </c>
      <c r="E17" s="37">
        <v>100</v>
      </c>
      <c r="F17" s="23">
        <f t="shared" si="0"/>
        <v>10</v>
      </c>
    </row>
    <row r="18" spans="1:6" ht="31.5" customHeight="1" x14ac:dyDescent="0.25">
      <c r="A18" s="66"/>
      <c r="B18" s="67"/>
      <c r="C18" s="67"/>
      <c r="D18" s="67"/>
      <c r="E18" s="67"/>
      <c r="F18" s="38"/>
    </row>
    <row r="19" spans="1:6" ht="18.75" customHeight="1" x14ac:dyDescent="0.25">
      <c r="A19" s="62" t="s">
        <v>119</v>
      </c>
      <c r="B19" s="63"/>
      <c r="C19" s="63"/>
      <c r="D19" s="63"/>
      <c r="E19" s="63"/>
      <c r="F19" s="24"/>
    </row>
    <row r="20" spans="1:6" ht="34.5" x14ac:dyDescent="0.25">
      <c r="A20" s="9">
        <v>10</v>
      </c>
      <c r="B20" s="21" t="s">
        <v>87</v>
      </c>
      <c r="C20" s="13" t="s">
        <v>88</v>
      </c>
      <c r="D20" s="11">
        <v>3000</v>
      </c>
      <c r="E20" s="4">
        <v>1.07</v>
      </c>
      <c r="F20" s="23">
        <f>SUM(D20*E20)</f>
        <v>3210</v>
      </c>
    </row>
    <row r="21" spans="1:6" ht="25.5" customHeight="1" x14ac:dyDescent="0.25">
      <c r="A21" s="61" t="s">
        <v>120</v>
      </c>
      <c r="B21" s="61"/>
      <c r="C21" s="61"/>
      <c r="D21" s="61"/>
      <c r="E21" s="39"/>
    </row>
    <row r="22" spans="1:6" ht="31.5" x14ac:dyDescent="0.25">
      <c r="A22" s="9">
        <v>11</v>
      </c>
      <c r="B22" s="21" t="s">
        <v>89</v>
      </c>
      <c r="C22" s="13" t="s">
        <v>146</v>
      </c>
      <c r="D22" s="11">
        <v>120</v>
      </c>
      <c r="E22" s="37">
        <v>16.2</v>
      </c>
      <c r="F22" s="23">
        <f>SUM(D22*E22)</f>
        <v>1944</v>
      </c>
    </row>
    <row r="23" spans="1:6" ht="31.5" x14ac:dyDescent="0.25">
      <c r="A23" s="9">
        <v>12</v>
      </c>
      <c r="B23" s="21" t="s">
        <v>90</v>
      </c>
      <c r="C23" s="13" t="s">
        <v>147</v>
      </c>
      <c r="D23" s="11">
        <v>12</v>
      </c>
      <c r="E23" s="37">
        <v>35</v>
      </c>
      <c r="F23" s="23">
        <f>SUM(D23*E23)</f>
        <v>420</v>
      </c>
    </row>
    <row r="24" spans="1:6" ht="25.5" customHeight="1" x14ac:dyDescent="0.25">
      <c r="A24" s="61" t="s">
        <v>91</v>
      </c>
      <c r="B24" s="61"/>
      <c r="C24" s="61"/>
      <c r="D24" s="61"/>
      <c r="E24" s="39"/>
    </row>
    <row r="25" spans="1:6" ht="31.5" customHeight="1" x14ac:dyDescent="0.25">
      <c r="A25" s="11">
        <v>13</v>
      </c>
      <c r="B25" s="21" t="s">
        <v>92</v>
      </c>
      <c r="C25" s="13" t="s">
        <v>47</v>
      </c>
      <c r="D25" s="11">
        <v>200</v>
      </c>
      <c r="E25" s="37">
        <v>3.36</v>
      </c>
      <c r="F25" s="23">
        <f>SUM(D25*E25)</f>
        <v>672</v>
      </c>
    </row>
    <row r="26" spans="1:6" ht="31.5" customHeight="1" x14ac:dyDescent="0.25">
      <c r="A26" s="11">
        <v>14</v>
      </c>
      <c r="B26" s="21" t="s">
        <v>93</v>
      </c>
      <c r="C26" s="13" t="s">
        <v>47</v>
      </c>
      <c r="D26" s="11">
        <v>500</v>
      </c>
      <c r="E26" s="37">
        <v>3.32</v>
      </c>
      <c r="F26" s="23">
        <f t="shared" ref="F26:F48" si="1">SUM(D26*E26)</f>
        <v>1660</v>
      </c>
    </row>
    <row r="27" spans="1:6" ht="31.5" customHeight="1" x14ac:dyDescent="0.25">
      <c r="A27" s="11">
        <v>15</v>
      </c>
      <c r="B27" s="21" t="s">
        <v>94</v>
      </c>
      <c r="C27" s="13" t="s">
        <v>47</v>
      </c>
      <c r="D27" s="11">
        <v>4000</v>
      </c>
      <c r="E27" s="37">
        <v>2.1</v>
      </c>
      <c r="F27" s="23">
        <f t="shared" si="1"/>
        <v>8400</v>
      </c>
    </row>
    <row r="28" spans="1:6" ht="47.25" customHeight="1" x14ac:dyDescent="0.25">
      <c r="A28" s="11">
        <v>16</v>
      </c>
      <c r="B28" s="21" t="s">
        <v>95</v>
      </c>
      <c r="C28" s="13" t="s">
        <v>47</v>
      </c>
      <c r="D28" s="11">
        <v>3500</v>
      </c>
      <c r="E28" s="37">
        <v>0.64</v>
      </c>
      <c r="F28" s="23">
        <f t="shared" si="1"/>
        <v>2240</v>
      </c>
    </row>
    <row r="29" spans="1:6" ht="19.5" customHeight="1" x14ac:dyDescent="0.25">
      <c r="A29" s="11">
        <v>17</v>
      </c>
      <c r="B29" s="21" t="s">
        <v>96</v>
      </c>
      <c r="C29" s="13" t="s">
        <v>47</v>
      </c>
      <c r="D29" s="11">
        <v>3500</v>
      </c>
      <c r="E29" s="37">
        <v>2.1</v>
      </c>
      <c r="F29" s="23">
        <f t="shared" si="1"/>
        <v>7350</v>
      </c>
    </row>
    <row r="30" spans="1:6" ht="19.5" customHeight="1" x14ac:dyDescent="0.25">
      <c r="A30" s="11">
        <v>18</v>
      </c>
      <c r="B30" s="21" t="s">
        <v>97</v>
      </c>
      <c r="C30" s="13" t="s">
        <v>47</v>
      </c>
      <c r="D30" s="11">
        <v>300</v>
      </c>
      <c r="E30" s="37">
        <v>0.9</v>
      </c>
      <c r="F30" s="23">
        <f t="shared" si="1"/>
        <v>270</v>
      </c>
    </row>
    <row r="31" spans="1:6" ht="19.5" customHeight="1" x14ac:dyDescent="0.25">
      <c r="A31" s="11">
        <v>19</v>
      </c>
      <c r="B31" s="21" t="s">
        <v>98</v>
      </c>
      <c r="C31" s="13" t="s">
        <v>47</v>
      </c>
      <c r="D31" s="11">
        <v>1000</v>
      </c>
      <c r="E31" s="37">
        <v>0.11</v>
      </c>
      <c r="F31" s="23">
        <f t="shared" si="1"/>
        <v>110</v>
      </c>
    </row>
    <row r="32" spans="1:6" ht="19.5" customHeight="1" x14ac:dyDescent="0.25">
      <c r="A32" s="11">
        <v>20</v>
      </c>
      <c r="B32" s="21" t="s">
        <v>99</v>
      </c>
      <c r="C32" s="13" t="s">
        <v>100</v>
      </c>
      <c r="D32" s="11">
        <v>1</v>
      </c>
      <c r="E32" s="37">
        <v>690</v>
      </c>
      <c r="F32" s="23">
        <f t="shared" si="1"/>
        <v>690</v>
      </c>
    </row>
    <row r="33" spans="1:6" ht="21" customHeight="1" x14ac:dyDescent="0.25">
      <c r="A33" s="11">
        <v>21</v>
      </c>
      <c r="B33" s="21" t="s">
        <v>101</v>
      </c>
      <c r="C33" s="13" t="s">
        <v>102</v>
      </c>
      <c r="D33" s="11">
        <v>3</v>
      </c>
      <c r="E33" s="37">
        <v>165</v>
      </c>
      <c r="F33" s="23">
        <f t="shared" si="1"/>
        <v>495</v>
      </c>
    </row>
    <row r="34" spans="1:6" ht="21" customHeight="1" x14ac:dyDescent="0.25">
      <c r="A34" s="11">
        <v>22</v>
      </c>
      <c r="B34" s="21" t="s">
        <v>103</v>
      </c>
      <c r="C34" s="13" t="s">
        <v>102</v>
      </c>
      <c r="D34" s="11">
        <v>1</v>
      </c>
      <c r="E34" s="37">
        <v>250</v>
      </c>
      <c r="F34" s="23">
        <f t="shared" si="1"/>
        <v>250</v>
      </c>
    </row>
    <row r="35" spans="1:6" ht="31.5" customHeight="1" x14ac:dyDescent="0.25">
      <c r="A35" s="11">
        <v>23</v>
      </c>
      <c r="B35" s="21" t="s">
        <v>104</v>
      </c>
      <c r="C35" s="13" t="s">
        <v>47</v>
      </c>
      <c r="D35" s="11">
        <v>20</v>
      </c>
      <c r="E35" s="37">
        <v>38</v>
      </c>
      <c r="F35" s="23">
        <f t="shared" si="1"/>
        <v>760</v>
      </c>
    </row>
    <row r="36" spans="1:6" ht="31.5" customHeight="1" x14ac:dyDescent="0.25">
      <c r="A36" s="11">
        <v>24</v>
      </c>
      <c r="B36" s="21" t="s">
        <v>105</v>
      </c>
      <c r="C36" s="13" t="s">
        <v>24</v>
      </c>
      <c r="D36" s="11">
        <v>4</v>
      </c>
      <c r="E36" s="37">
        <v>120</v>
      </c>
      <c r="F36" s="23">
        <f t="shared" si="1"/>
        <v>480</v>
      </c>
    </row>
    <row r="37" spans="1:6" ht="31.5" customHeight="1" x14ac:dyDescent="0.25">
      <c r="A37" s="11">
        <v>25</v>
      </c>
      <c r="B37" s="21" t="s">
        <v>106</v>
      </c>
      <c r="C37" s="13" t="s">
        <v>107</v>
      </c>
      <c r="D37" s="11">
        <v>4</v>
      </c>
      <c r="E37" s="37">
        <v>320</v>
      </c>
      <c r="F37" s="23">
        <f t="shared" si="1"/>
        <v>1280</v>
      </c>
    </row>
    <row r="38" spans="1:6" ht="31.5" customHeight="1" x14ac:dyDescent="0.25">
      <c r="A38" s="11">
        <v>26</v>
      </c>
      <c r="B38" s="21" t="s">
        <v>108</v>
      </c>
      <c r="C38" s="13" t="s">
        <v>24</v>
      </c>
      <c r="D38" s="11">
        <v>2</v>
      </c>
      <c r="E38" s="37">
        <v>120</v>
      </c>
      <c r="F38" s="23">
        <f t="shared" si="1"/>
        <v>240</v>
      </c>
    </row>
    <row r="39" spans="1:6" ht="22.5" customHeight="1" x14ac:dyDescent="0.25">
      <c r="A39" s="11">
        <v>27</v>
      </c>
      <c r="B39" s="21" t="s">
        <v>109</v>
      </c>
      <c r="C39" s="13" t="s">
        <v>47</v>
      </c>
      <c r="D39" s="11">
        <v>2</v>
      </c>
      <c r="E39" s="37">
        <v>100</v>
      </c>
      <c r="F39" s="23">
        <f t="shared" si="1"/>
        <v>200</v>
      </c>
    </row>
    <row r="40" spans="1:6" ht="22.5" customHeight="1" x14ac:dyDescent="0.25">
      <c r="A40" s="11">
        <v>28</v>
      </c>
      <c r="B40" s="21" t="s">
        <v>110</v>
      </c>
      <c r="C40" s="13" t="s">
        <v>102</v>
      </c>
      <c r="D40" s="11">
        <v>70</v>
      </c>
      <c r="E40" s="37">
        <v>45</v>
      </c>
      <c r="F40" s="23">
        <f t="shared" si="1"/>
        <v>3150</v>
      </c>
    </row>
    <row r="41" spans="1:6" ht="22.5" customHeight="1" x14ac:dyDescent="0.25">
      <c r="A41" s="11">
        <v>29</v>
      </c>
      <c r="B41" s="21" t="s">
        <v>111</v>
      </c>
      <c r="C41" s="13" t="s">
        <v>47</v>
      </c>
      <c r="D41" s="11">
        <v>2</v>
      </c>
      <c r="E41" s="37">
        <v>75</v>
      </c>
      <c r="F41" s="23">
        <f t="shared" si="1"/>
        <v>150</v>
      </c>
    </row>
    <row r="42" spans="1:6" ht="22.5" customHeight="1" x14ac:dyDescent="0.25">
      <c r="A42" s="11">
        <v>30</v>
      </c>
      <c r="B42" s="21" t="s">
        <v>112</v>
      </c>
      <c r="C42" s="13" t="s">
        <v>47</v>
      </c>
      <c r="D42" s="11">
        <v>4</v>
      </c>
      <c r="E42" s="37">
        <v>120</v>
      </c>
      <c r="F42" s="23">
        <f t="shared" si="1"/>
        <v>480</v>
      </c>
    </row>
    <row r="43" spans="1:6" ht="22.5" customHeight="1" x14ac:dyDescent="0.25">
      <c r="A43" s="11">
        <v>31</v>
      </c>
      <c r="B43" s="21" t="s">
        <v>113</v>
      </c>
      <c r="C43" s="13" t="s">
        <v>47</v>
      </c>
      <c r="D43" s="11">
        <v>80</v>
      </c>
      <c r="E43" s="37">
        <v>25</v>
      </c>
      <c r="F43" s="23">
        <f t="shared" si="1"/>
        <v>2000</v>
      </c>
    </row>
    <row r="44" spans="1:6" ht="22.5" customHeight="1" x14ac:dyDescent="0.25">
      <c r="A44" s="11">
        <v>32</v>
      </c>
      <c r="B44" s="21" t="s">
        <v>114</v>
      </c>
      <c r="C44" s="13" t="s">
        <v>47</v>
      </c>
      <c r="D44" s="11">
        <v>30</v>
      </c>
      <c r="E44" s="37">
        <v>1.66</v>
      </c>
      <c r="F44" s="23">
        <f t="shared" si="1"/>
        <v>49.8</v>
      </c>
    </row>
    <row r="45" spans="1:6" ht="22.5" customHeight="1" x14ac:dyDescent="0.25">
      <c r="A45" s="11">
        <v>33</v>
      </c>
      <c r="B45" s="21" t="s">
        <v>115</v>
      </c>
      <c r="C45" s="13" t="s">
        <v>47</v>
      </c>
      <c r="D45" s="11">
        <v>1000</v>
      </c>
      <c r="E45" s="37">
        <v>1.5</v>
      </c>
      <c r="F45" s="23">
        <f t="shared" si="1"/>
        <v>1500</v>
      </c>
    </row>
    <row r="46" spans="1:6" ht="22.5" customHeight="1" x14ac:dyDescent="0.25">
      <c r="A46" s="11">
        <v>34</v>
      </c>
      <c r="B46" s="21" t="s">
        <v>116</v>
      </c>
      <c r="C46" s="13" t="s">
        <v>47</v>
      </c>
      <c r="D46" s="11">
        <v>200</v>
      </c>
      <c r="E46" s="37">
        <v>3.2</v>
      </c>
      <c r="F46" s="23">
        <f t="shared" si="1"/>
        <v>640</v>
      </c>
    </row>
    <row r="47" spans="1:6" ht="22.5" customHeight="1" x14ac:dyDescent="0.25">
      <c r="A47" s="11">
        <v>35</v>
      </c>
      <c r="B47" s="21" t="s">
        <v>117</v>
      </c>
      <c r="C47" s="13" t="s">
        <v>47</v>
      </c>
      <c r="D47" s="11">
        <v>500</v>
      </c>
      <c r="E47" s="37">
        <v>0.42</v>
      </c>
      <c r="F47" s="23">
        <f t="shared" si="1"/>
        <v>210</v>
      </c>
    </row>
    <row r="48" spans="1:6" ht="31.5" customHeight="1" x14ac:dyDescent="0.25">
      <c r="A48" s="11">
        <v>36</v>
      </c>
      <c r="B48" s="21" t="s">
        <v>118</v>
      </c>
      <c r="C48" s="13" t="s">
        <v>47</v>
      </c>
      <c r="D48" s="11">
        <v>12</v>
      </c>
      <c r="E48" s="37">
        <v>30</v>
      </c>
      <c r="F48" s="23">
        <f t="shared" si="1"/>
        <v>360</v>
      </c>
    </row>
    <row r="49" spans="1:12" ht="20.25" x14ac:dyDescent="0.25">
      <c r="A49" s="68" t="s">
        <v>148</v>
      </c>
      <c r="B49" s="69"/>
      <c r="C49" s="69"/>
      <c r="D49" s="69"/>
      <c r="E49" s="70"/>
      <c r="F49" s="40">
        <f>SUM(F9:F48)</f>
        <v>40427.600000000006</v>
      </c>
    </row>
    <row r="51" spans="1:12" x14ac:dyDescent="0.25">
      <c r="A51" s="14" t="s">
        <v>121</v>
      </c>
    </row>
    <row r="52" spans="1:12" ht="38.25" customHeight="1" x14ac:dyDescent="0.25">
      <c r="A52" s="44" t="s">
        <v>122</v>
      </c>
      <c r="B52" s="44"/>
      <c r="C52" s="44"/>
      <c r="D52" s="44"/>
      <c r="E52" s="44"/>
      <c r="F52" s="44"/>
    </row>
    <row r="53" spans="1:12" ht="66.75" customHeight="1" x14ac:dyDescent="0.25">
      <c r="A53" s="44" t="s">
        <v>123</v>
      </c>
      <c r="B53" s="44"/>
      <c r="C53" s="44"/>
      <c r="D53" s="44"/>
      <c r="E53" s="44"/>
      <c r="F53" s="44"/>
    </row>
    <row r="55" spans="1:12" customFormat="1" ht="21" x14ac:dyDescent="0.25">
      <c r="B55" s="71" t="s">
        <v>172</v>
      </c>
      <c r="C55" s="71"/>
      <c r="D55" s="71"/>
      <c r="E55" s="71"/>
      <c r="F55" s="71"/>
      <c r="G55" s="43"/>
      <c r="H55" s="43"/>
      <c r="I55" s="43"/>
      <c r="L55" s="41"/>
    </row>
    <row r="56" spans="1:12" customFormat="1" ht="21" x14ac:dyDescent="0.25">
      <c r="B56" s="71" t="s">
        <v>173</v>
      </c>
      <c r="C56" s="71"/>
      <c r="D56" s="71"/>
      <c r="E56" s="71"/>
      <c r="F56" s="71"/>
      <c r="G56" s="43"/>
      <c r="H56" s="43"/>
      <c r="I56" s="43"/>
      <c r="L56" s="41"/>
    </row>
    <row r="57" spans="1:12" customFormat="1" ht="21" x14ac:dyDescent="0.25">
      <c r="L57" s="41"/>
    </row>
    <row r="58" spans="1:12" customFormat="1" ht="21" x14ac:dyDescent="0.3">
      <c r="B58" s="42">
        <v>43915</v>
      </c>
      <c r="L58" s="41"/>
    </row>
  </sheetData>
  <mergeCells count="13">
    <mergeCell ref="A49:E49"/>
    <mergeCell ref="A24:D24"/>
    <mergeCell ref="A52:F52"/>
    <mergeCell ref="A53:F53"/>
    <mergeCell ref="B55:F55"/>
    <mergeCell ref="B56:F56"/>
    <mergeCell ref="C1:F1"/>
    <mergeCell ref="A3:F3"/>
    <mergeCell ref="A5:F5"/>
    <mergeCell ref="A21:D21"/>
    <mergeCell ref="A19:E19"/>
    <mergeCell ref="A8:F8"/>
    <mergeCell ref="A18:E18"/>
  </mergeCells>
  <pageMargins left="0.70866141732283472" right="0.70866141732283472"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5</vt:i4>
      </vt:variant>
    </vt:vector>
  </HeadingPairs>
  <TitlesOfParts>
    <vt:vector size="5" baseType="lpstr">
      <vt:lpstr>Anexa 6</vt:lpstr>
      <vt:lpstr>Anexa 7</vt:lpstr>
      <vt:lpstr>Anexa 8</vt:lpstr>
      <vt:lpstr>Anexa nr.9</vt:lpstr>
      <vt:lpstr>Anexa 10</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Andrei Gumeniuc</dc:creator>
  <cp:lastModifiedBy>Sergiu Iovu</cp:lastModifiedBy>
  <cp:lastPrinted>2020-03-31T07:52:42Z</cp:lastPrinted>
  <dcterms:created xsi:type="dcterms:W3CDTF">2020-03-24T11:38:13Z</dcterms:created>
  <dcterms:modified xsi:type="dcterms:W3CDTF">2020-03-31T07:52:46Z</dcterms:modified>
</cp:coreProperties>
</file>