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4.2" sheetId="4" r:id="rId1"/>
  </sheets>
  <definedNames>
    <definedName name="_GoBack" localSheetId="0">'4.2'!#REF!</definedName>
    <definedName name="_Toc392180207" localSheetId="0">'4.2'!#REF!</definedName>
    <definedName name="_xlnm.Print_Area" localSheetId="0">'4.2'!$A$1:$L$119</definedName>
  </definedNames>
  <calcPr calcId="124519"/>
</workbook>
</file>

<file path=xl/calcChain.xml><?xml version="1.0" encoding="utf-8"?>
<calcChain xmlns="http://schemas.openxmlformats.org/spreadsheetml/2006/main">
  <c r="L18" i="4"/>
  <c r="L57"/>
  <c r="L86"/>
  <c r="L105"/>
  <c r="L97"/>
  <c r="J100"/>
  <c r="J101"/>
  <c r="J102"/>
  <c r="J103"/>
  <c r="J104"/>
  <c r="J105"/>
  <c r="J89"/>
  <c r="J90"/>
  <c r="J91"/>
  <c r="J92"/>
  <c r="J93"/>
  <c r="J94"/>
  <c r="J95"/>
  <c r="J96"/>
  <c r="J97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11"/>
  <c r="J12"/>
  <c r="J13"/>
  <c r="J14"/>
  <c r="J15"/>
  <c r="J16"/>
  <c r="J17"/>
  <c r="J18"/>
  <c r="A24"/>
  <c r="A25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61"/>
  <c r="A62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90"/>
  <c r="A91"/>
  <c r="A92" s="1"/>
  <c r="A93" s="1"/>
  <c r="A94" s="1"/>
  <c r="A95" s="1"/>
  <c r="A96" s="1"/>
  <c r="A97" s="1"/>
  <c r="A23"/>
  <c r="G94"/>
  <c r="I94" s="1"/>
  <c r="G93"/>
  <c r="I93" s="1"/>
  <c r="G41"/>
  <c r="I41" s="1"/>
  <c r="G24"/>
  <c r="I24" s="1"/>
  <c r="G23"/>
  <c r="I23" s="1"/>
  <c r="G22"/>
  <c r="I22" s="1"/>
  <c r="A22"/>
  <c r="J20"/>
  <c r="G20"/>
  <c r="I20" s="1"/>
  <c r="G105"/>
  <c r="I105" s="1"/>
  <c r="G104"/>
  <c r="I104" s="1"/>
  <c r="G103"/>
  <c r="I103" s="1"/>
  <c r="G102"/>
  <c r="I102" s="1"/>
  <c r="G101"/>
  <c r="I101" s="1"/>
  <c r="G100"/>
  <c r="I100" s="1"/>
  <c r="J99"/>
  <c r="G99"/>
  <c r="I99" s="1"/>
  <c r="G97"/>
  <c r="I97" s="1"/>
  <c r="G96"/>
  <c r="I96" s="1"/>
  <c r="G95"/>
  <c r="I95" s="1"/>
  <c r="G92"/>
  <c r="I92" s="1"/>
  <c r="G91"/>
  <c r="I91" s="1"/>
  <c r="G90"/>
  <c r="I90" s="1"/>
  <c r="G89"/>
  <c r="I89" s="1"/>
  <c r="J88"/>
  <c r="G88"/>
  <c r="I88" s="1"/>
  <c r="G86"/>
  <c r="I86" s="1"/>
  <c r="G85"/>
  <c r="I85" s="1"/>
  <c r="G84"/>
  <c r="I84" s="1"/>
  <c r="G83"/>
  <c r="I83" s="1"/>
  <c r="G82"/>
  <c r="I82" s="1"/>
  <c r="G81"/>
  <c r="I81" s="1"/>
  <c r="G80"/>
  <c r="I80" s="1"/>
  <c r="G79"/>
  <c r="I79" s="1"/>
  <c r="G78"/>
  <c r="I78" s="1"/>
  <c r="G77"/>
  <c r="I77" s="1"/>
  <c r="G76"/>
  <c r="I76" s="1"/>
  <c r="G75"/>
  <c r="I75" s="1"/>
  <c r="G74"/>
  <c r="I74" s="1"/>
  <c r="G73"/>
  <c r="I73" s="1"/>
  <c r="G72"/>
  <c r="I72" s="1"/>
  <c r="G71"/>
  <c r="I71" s="1"/>
  <c r="G70"/>
  <c r="I70" s="1"/>
  <c r="G69"/>
  <c r="I69" s="1"/>
  <c r="G68"/>
  <c r="I68" s="1"/>
  <c r="G67"/>
  <c r="I67" s="1"/>
  <c r="G66"/>
  <c r="I66" s="1"/>
  <c r="G65"/>
  <c r="I65" s="1"/>
  <c r="G64"/>
  <c r="I64" s="1"/>
  <c r="G63"/>
  <c r="I63" s="1"/>
  <c r="G62"/>
  <c r="I62" s="1"/>
  <c r="G61"/>
  <c r="I61" s="1"/>
  <c r="G60"/>
  <c r="I60" s="1"/>
  <c r="J59"/>
  <c r="G59"/>
  <c r="I59" s="1"/>
  <c r="G57"/>
  <c r="I57" s="1"/>
  <c r="G56"/>
  <c r="I56" s="1"/>
  <c r="G55"/>
  <c r="I55" s="1"/>
  <c r="G54"/>
  <c r="I54" s="1"/>
  <c r="G53"/>
  <c r="I53" s="1"/>
  <c r="G52"/>
  <c r="I52" s="1"/>
  <c r="G51"/>
  <c r="I51" s="1"/>
  <c r="G50"/>
  <c r="I50" s="1"/>
  <c r="G49"/>
  <c r="I49" s="1"/>
  <c r="G48"/>
  <c r="I48" s="1"/>
  <c r="G47"/>
  <c r="I47" s="1"/>
  <c r="G46"/>
  <c r="I46" s="1"/>
  <c r="G45"/>
  <c r="I45" s="1"/>
  <c r="G44"/>
  <c r="I44" s="1"/>
  <c r="G43"/>
  <c r="I43" s="1"/>
  <c r="G42"/>
  <c r="I42" s="1"/>
  <c r="G40"/>
  <c r="I40" s="1"/>
  <c r="G39"/>
  <c r="I39" s="1"/>
  <c r="G38"/>
  <c r="I38" s="1"/>
  <c r="G37"/>
  <c r="I37" s="1"/>
  <c r="G36"/>
  <c r="I36" s="1"/>
  <c r="G35"/>
  <c r="I35" s="1"/>
  <c r="G34"/>
  <c r="I34" s="1"/>
  <c r="G33"/>
  <c r="I33" s="1"/>
  <c r="G32"/>
  <c r="I32" s="1"/>
  <c r="G31"/>
  <c r="I31" s="1"/>
  <c r="G30"/>
  <c r="I30" s="1"/>
  <c r="G29"/>
  <c r="I29" s="1"/>
  <c r="G28"/>
  <c r="I28" s="1"/>
  <c r="G27"/>
  <c r="I27" s="1"/>
  <c r="G26"/>
  <c r="I26" s="1"/>
  <c r="G25"/>
  <c r="I25" s="1"/>
  <c r="G21"/>
  <c r="I21" s="1"/>
  <c r="G18"/>
  <c r="I18" s="1"/>
  <c r="G17"/>
  <c r="I17" s="1"/>
  <c r="G16"/>
  <c r="I16" s="1"/>
  <c r="G15"/>
  <c r="I15" s="1"/>
  <c r="A11"/>
  <c r="A12" s="1"/>
  <c r="A13" s="1"/>
  <c r="G14"/>
  <c r="I14" s="1"/>
  <c r="G13"/>
  <c r="I13" s="1"/>
  <c r="G12"/>
  <c r="I12" s="1"/>
  <c r="G11"/>
  <c r="I11" s="1"/>
  <c r="J10"/>
  <c r="G10"/>
  <c r="I10" s="1"/>
  <c r="J106" l="1"/>
  <c r="I106" s="1"/>
  <c r="A60"/>
  <c r="A89" s="1"/>
  <c r="A100" l="1"/>
  <c r="A101" s="1"/>
  <c r="A102" s="1"/>
  <c r="A103" s="1"/>
  <c r="A104" s="1"/>
  <c r="A105" s="1"/>
</calcChain>
</file>

<file path=xl/sharedStrings.xml><?xml version="1.0" encoding="utf-8"?>
<sst xmlns="http://schemas.openxmlformats.org/spreadsheetml/2006/main" count="441" uniqueCount="143">
  <si>
    <t>Cod CPV</t>
  </si>
  <si>
    <t xml:space="preserve">Denumirea bunurilor </t>
  </si>
  <si>
    <t>Unitatea de măsură</t>
  </si>
  <si>
    <t>Canti-tatea</t>
  </si>
  <si>
    <t>Preţ unitar (fără TVA)</t>
  </si>
  <si>
    <t>Preţ unitar (cu TVA)</t>
  </si>
  <si>
    <t>Suma</t>
  </si>
  <si>
    <t>fără</t>
  </si>
  <si>
    <t>TVA</t>
  </si>
  <si>
    <t>cu TVA</t>
  </si>
  <si>
    <t xml:space="preserve">Termenul de </t>
  </si>
  <si>
    <t>livrare</t>
  </si>
  <si>
    <t>Clasificație bugetară (IBAN)</t>
  </si>
  <si>
    <t>buc</t>
  </si>
  <si>
    <t xml:space="preserve"> </t>
  </si>
  <si>
    <r>
      <t>Specifica</t>
    </r>
    <r>
      <rPr>
        <b/>
        <sz val="13"/>
        <color rgb="FF4F81BD"/>
        <rFont val="Times New Roman"/>
        <family val="1"/>
        <charset val="204"/>
      </rPr>
      <t>ț</t>
    </r>
    <r>
      <rPr>
        <b/>
        <sz val="13"/>
        <color rgb="FF4F81BD"/>
        <rFont val="Cambria"/>
        <family val="1"/>
        <charset val="204"/>
      </rPr>
      <t>ii de pre</t>
    </r>
    <r>
      <rPr>
        <b/>
        <sz val="13"/>
        <color rgb="FF4F81BD"/>
        <rFont val="Times New Roman"/>
        <family val="1"/>
        <charset val="204"/>
      </rPr>
      <t>ț</t>
    </r>
    <r>
      <rPr>
        <b/>
        <sz val="13"/>
        <color rgb="FF4F81BD"/>
        <rFont val="Cambria"/>
        <family val="1"/>
        <charset val="204"/>
      </rPr>
      <t xml:space="preserve"> (F4.2)</t>
    </r>
    <r>
      <rPr>
        <sz val="13"/>
        <color rgb="FF4F81BD"/>
        <rFont val="Cambria"/>
        <family val="1"/>
        <charset val="204"/>
      </rPr>
      <t xml:space="preserve"> </t>
    </r>
  </si>
  <si>
    <t xml:space="preserve">                                                                Ofertantul: TRUCK&amp;CONSTRUCT S.R.L. Adresa: mun.Chișinau , șos.Hîncești 142</t>
  </si>
  <si>
    <t xml:space="preserve">                                                                  Numele, Prenumele: IULIAN Dogotari  În calitate de:   director comecial</t>
  </si>
  <si>
    <t xml:space="preserve">SUMA,lei </t>
  </si>
  <si>
    <t xml:space="preserve">Nr.    </t>
  </si>
  <si>
    <t xml:space="preserve"> 35400000-8</t>
  </si>
  <si>
    <t>Ghermetic ABRO Roșu</t>
  </si>
  <si>
    <t>Clei eboxit</t>
  </si>
  <si>
    <t>Spray WD 0,49L</t>
  </si>
  <si>
    <t>GAZ-330210</t>
  </si>
  <si>
    <t>Contactele la ruptor distribuitor</t>
  </si>
  <si>
    <t>КГ10-З119</t>
  </si>
  <si>
    <t>Ц3587С35</t>
  </si>
  <si>
    <t>Releu de semnalizare</t>
  </si>
  <si>
    <t>РС57</t>
  </si>
  <si>
    <t>Furtun de combustibil</t>
  </si>
  <si>
    <t>10X18,5</t>
  </si>
  <si>
    <t>Broască de contact</t>
  </si>
  <si>
    <t>Rulment suspendat</t>
  </si>
  <si>
    <t>Bugii</t>
  </si>
  <si>
    <t>N19</t>
  </si>
  <si>
    <t>Becuri 12V</t>
  </si>
  <si>
    <t>12V 21/5W</t>
  </si>
  <si>
    <t>Becuri 12V H-4</t>
  </si>
  <si>
    <t>H4 55/60W</t>
  </si>
  <si>
    <t>c-t</t>
  </si>
  <si>
    <t>m</t>
  </si>
  <si>
    <t xml:space="preserve">30 zile </t>
  </si>
  <si>
    <t xml:space="preserve">Capacul ruptor distribuitor </t>
  </si>
  <si>
    <t>Ц089</t>
  </si>
  <si>
    <t>Pompa de apă</t>
  </si>
  <si>
    <t>12-1307010</t>
  </si>
  <si>
    <t>Releu de viraj</t>
  </si>
  <si>
    <t>ЗС57</t>
  </si>
  <si>
    <t>Cilindru principal de frînă</t>
  </si>
  <si>
    <t>452-3505211 ДК</t>
  </si>
  <si>
    <t>Set reparație garnitură motor (Gaz 52)</t>
  </si>
  <si>
    <t>18-3614</t>
  </si>
  <si>
    <t>Segmenţi 82,5</t>
  </si>
  <si>
    <t>set</t>
  </si>
  <si>
    <t>Robinet la cămaşa motorului</t>
  </si>
  <si>
    <t>51-1305040-10</t>
  </si>
  <si>
    <t>Cablu de tensiune înaltă</t>
  </si>
  <si>
    <t>Д24.079</t>
  </si>
  <si>
    <t>Disc ambreaj</t>
  </si>
  <si>
    <t>Cilindrul principal a ambriajului</t>
  </si>
  <si>
    <t>Cilindru de lucru a ambriajului</t>
  </si>
  <si>
    <t>ВК317</t>
  </si>
  <si>
    <t>Carburator</t>
  </si>
  <si>
    <t>К 126</t>
  </si>
  <si>
    <t>Supapă de evacuare</t>
  </si>
  <si>
    <t>51-1007015</t>
  </si>
  <si>
    <t>Supapă de admisie</t>
  </si>
  <si>
    <t>51-1007010</t>
  </si>
  <si>
    <t>Sensor de temperatură la motor</t>
  </si>
  <si>
    <t>ТМ100В</t>
  </si>
  <si>
    <t>Pompa de combustibil</t>
  </si>
  <si>
    <t>Bobină de inducție</t>
  </si>
  <si>
    <t>130-3705010 ВО</t>
  </si>
  <si>
    <t>Furtun 30mm</t>
  </si>
  <si>
    <t>32X43X1,6</t>
  </si>
  <si>
    <t>Furtun 20 mm</t>
  </si>
  <si>
    <t>20X29X1,6</t>
  </si>
  <si>
    <t xml:space="preserve">Clemă de plumb (+) </t>
  </si>
  <si>
    <r>
      <t>Clemă de plumb (</t>
    </r>
    <r>
      <rPr>
        <b/>
        <sz val="11"/>
        <rFont val="Times New Roman"/>
        <family val="1"/>
        <charset val="204"/>
      </rPr>
      <t>-</t>
    </r>
    <r>
      <rPr>
        <sz val="11"/>
        <rFont val="Times New Roman"/>
        <family val="1"/>
        <charset val="204"/>
      </rPr>
      <t xml:space="preserve">) </t>
    </r>
  </si>
  <si>
    <t>Tobă de eșapament</t>
  </si>
  <si>
    <t>52-1201010</t>
  </si>
  <si>
    <t>Întrerupător gabarit</t>
  </si>
  <si>
    <t>BK4602-3710</t>
  </si>
  <si>
    <t xml:space="preserve">Cuzineţ palier             </t>
  </si>
  <si>
    <t xml:space="preserve">Cuzineţ bielă              </t>
  </si>
  <si>
    <t xml:space="preserve">Semicuzineți </t>
  </si>
  <si>
    <t>Colier inox 10-16 mm</t>
  </si>
  <si>
    <t>Colier inox 16-27 mm</t>
  </si>
  <si>
    <t>Colier inox 25-32 mm</t>
  </si>
  <si>
    <t>Colier inox 40-60 mm</t>
  </si>
  <si>
    <t>EG330</t>
  </si>
  <si>
    <t>Becuri electrice 24V R2 55/50w E2 292 (cu 3 contacte)</t>
  </si>
  <si>
    <t>Becuri electrice 24V 5W</t>
  </si>
  <si>
    <t>Becuri electrice 24 V P21W</t>
  </si>
  <si>
    <t>Pompă combustibil</t>
  </si>
  <si>
    <t>Carburator K-135</t>
  </si>
  <si>
    <t>Cilindru  lucru ambreiaj</t>
  </si>
  <si>
    <t>Pompă de apă</t>
  </si>
  <si>
    <t>Set de reparație a pompei de apă</t>
  </si>
  <si>
    <t xml:space="preserve">Curea pompa apa </t>
  </si>
  <si>
    <t>10x1400</t>
  </si>
  <si>
    <t xml:space="preserve">Furtun ambreaj </t>
  </si>
  <si>
    <t>Set garnituri motor</t>
  </si>
  <si>
    <t>Releu viraj</t>
  </si>
  <si>
    <t xml:space="preserve">Întrerupător masă </t>
  </si>
  <si>
    <t>Garnitura chiuloasei</t>
  </si>
  <si>
    <t>Complet segmenți de piston</t>
  </si>
  <si>
    <t>Cuzinețul arborelui cotit</t>
  </si>
  <si>
    <t>Parbriz stîng</t>
  </si>
  <si>
    <t>Parbriz drept</t>
  </si>
  <si>
    <t>Curea generator</t>
  </si>
  <si>
    <t>Demaror</t>
  </si>
  <si>
    <t>12В СТ230</t>
  </si>
  <si>
    <t>Generator</t>
  </si>
  <si>
    <t xml:space="preserve"> Г250Г3</t>
  </si>
  <si>
    <t>Ruptor distribuitor</t>
  </si>
  <si>
    <t>Р133.06</t>
  </si>
  <si>
    <t>Filtru fin de combustibil</t>
  </si>
  <si>
    <t>Coș ambreaj</t>
  </si>
  <si>
    <t xml:space="preserve">ZIL-131 </t>
  </si>
  <si>
    <t>BK12</t>
  </si>
  <si>
    <t xml:space="preserve">Cablu de tensiunea înaltă </t>
  </si>
  <si>
    <t>W6877C35</t>
  </si>
  <si>
    <t xml:space="preserve">Oglindă retrovizoare </t>
  </si>
  <si>
    <t xml:space="preserve">Pompă de combustibil </t>
  </si>
  <si>
    <t>Bec 12 V</t>
  </si>
  <si>
    <t xml:space="preserve">Bec 12V </t>
  </si>
  <si>
    <t xml:space="preserve">MAZ-5549 </t>
  </si>
  <si>
    <t>14x10x887</t>
  </si>
  <si>
    <t>14x10x937</t>
  </si>
  <si>
    <t>14x10x987</t>
  </si>
  <si>
    <t>Furtun de presiune înaltă 24mm (1 m)</t>
  </si>
  <si>
    <t>25x35x1,6</t>
  </si>
  <si>
    <t>Becuri fară</t>
  </si>
  <si>
    <t>Becuri 24 V</t>
  </si>
  <si>
    <t xml:space="preserve"> GAZ 66     ---  MOTOR GAZ 66</t>
  </si>
  <si>
    <t>GAZ 52</t>
  </si>
  <si>
    <t xml:space="preserve"> Denumirea procedurii de achiziție: COP     35400000-8 - Vehicule militare şi piese conexe</t>
  </si>
  <si>
    <t>Set cablu de tensiune înaltă</t>
  </si>
  <si>
    <t xml:space="preserve">Curea  </t>
  </si>
  <si>
    <t>Cabluri de tensiune înaltă pentru bugii</t>
  </si>
  <si>
    <t>Numarul procedurii de achiziție:    ocds-b3wdp1-MD-1620455880867   8 mai 2021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</si>
</sst>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8"/>
      <color rgb="FF333333"/>
      <name val="Arial"/>
      <family val="2"/>
      <charset val="204"/>
    </font>
    <font>
      <b/>
      <sz val="13"/>
      <color rgb="FF4F81BD"/>
      <name val="Cambria"/>
      <family val="1"/>
      <charset val="204"/>
    </font>
    <font>
      <b/>
      <sz val="13"/>
      <color rgb="FF4F81BD"/>
      <name val="Times New Roman"/>
      <family val="1"/>
      <charset val="204"/>
    </font>
    <font>
      <sz val="13"/>
      <color rgb="FF4F81BD"/>
      <name val="Cambria"/>
      <family val="1"/>
      <charset val="204"/>
    </font>
    <font>
      <sz val="12"/>
      <name val="Times New Roman"/>
      <family val="1"/>
      <charset val="204"/>
    </font>
    <font>
      <sz val="11"/>
      <color rgb="FF333333"/>
      <name val="Arial"/>
      <family val="2"/>
      <charset val="204"/>
    </font>
    <font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0" fontId="15" fillId="0" borderId="0"/>
  </cellStyleXfs>
  <cellXfs count="111">
    <xf numFmtId="0" fontId="0" fillId="0" borderId="0" xfId="0"/>
    <xf numFmtId="0" fontId="0" fillId="0" borderId="0" xfId="0" applyFill="1"/>
    <xf numFmtId="0" fontId="4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wrapText="1"/>
    </xf>
    <xf numFmtId="2" fontId="1" fillId="0" borderId="1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0" fillId="0" borderId="0" xfId="0" applyFill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6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/>
    <xf numFmtId="0" fontId="0" fillId="0" borderId="0" xfId="0" applyFill="1" applyBorder="1" applyAlignment="1">
      <alignment horizontal="center"/>
    </xf>
    <xf numFmtId="4" fontId="0" fillId="0" borderId="0" xfId="0" applyNumberFormat="1" applyFill="1" applyBorder="1"/>
    <xf numFmtId="0" fontId="13" fillId="0" borderId="8" xfId="0" applyFont="1" applyFill="1" applyBorder="1" applyAlignment="1">
      <alignment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top" wrapText="1"/>
    </xf>
    <xf numFmtId="0" fontId="0" fillId="0" borderId="10" xfId="0" applyFill="1" applyBorder="1" applyAlignment="1">
      <alignment horizontal="center" vertical="top" wrapText="1"/>
    </xf>
    <xf numFmtId="1" fontId="1" fillId="0" borderId="1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4" fillId="0" borderId="0" xfId="0" applyFont="1" applyFill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2" fontId="12" fillId="0" borderId="11" xfId="0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top" wrapText="1"/>
    </xf>
    <xf numFmtId="0" fontId="0" fillId="0" borderId="11" xfId="0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12" fillId="0" borderId="12" xfId="0" applyFont="1" applyFill="1" applyBorder="1"/>
    <xf numFmtId="0" fontId="0" fillId="0" borderId="11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/>
    </xf>
    <xf numFmtId="0" fontId="16" fillId="0" borderId="19" xfId="0" applyFont="1" applyBorder="1" applyAlignment="1">
      <alignment horizontal="left"/>
    </xf>
    <xf numFmtId="0" fontId="16" fillId="0" borderId="11" xfId="0" applyFont="1" applyBorder="1" applyAlignment="1">
      <alignment horizontal="center"/>
    </xf>
    <xf numFmtId="0" fontId="16" fillId="0" borderId="19" xfId="0" applyFont="1" applyBorder="1"/>
    <xf numFmtId="0" fontId="16" fillId="0" borderId="0" xfId="0" applyFont="1"/>
    <xf numFmtId="0" fontId="16" fillId="3" borderId="11" xfId="0" applyFont="1" applyFill="1" applyBorder="1" applyAlignment="1">
      <alignment horizontal="center"/>
    </xf>
    <xf numFmtId="0" fontId="16" fillId="0" borderId="13" xfId="0" applyFont="1" applyBorder="1" applyAlignment="1">
      <alignment horizontal="center"/>
    </xf>
    <xf numFmtId="2" fontId="13" fillId="0" borderId="14" xfId="0" applyNumberFormat="1" applyFont="1" applyFill="1" applyBorder="1" applyAlignment="1">
      <alignment horizontal="left" wrapText="1"/>
    </xf>
    <xf numFmtId="2" fontId="13" fillId="0" borderId="20" xfId="0" applyNumberFormat="1" applyFont="1" applyFill="1" applyBorder="1" applyAlignment="1">
      <alignment horizontal="center" wrapText="1"/>
    </xf>
    <xf numFmtId="2" fontId="18" fillId="0" borderId="12" xfId="0" applyNumberFormat="1" applyFont="1" applyBorder="1"/>
    <xf numFmtId="164" fontId="11" fillId="0" borderId="17" xfId="0" applyNumberFormat="1" applyFont="1" applyBorder="1" applyAlignment="1">
      <alignment horizontal="center" vertical="center" wrapText="1"/>
    </xf>
    <xf numFmtId="164" fontId="11" fillId="3" borderId="13" xfId="0" applyNumberFormat="1" applyFont="1" applyFill="1" applyBorder="1" applyAlignment="1">
      <alignment horizontal="center"/>
    </xf>
    <xf numFmtId="164" fontId="11" fillId="0" borderId="19" xfId="0" applyNumberFormat="1" applyFont="1" applyBorder="1" applyAlignment="1">
      <alignment horizontal="center"/>
    </xf>
    <xf numFmtId="164" fontId="11" fillId="0" borderId="17" xfId="0" applyNumberFormat="1" applyFont="1" applyBorder="1" applyAlignment="1">
      <alignment horizontal="center"/>
    </xf>
    <xf numFmtId="0" fontId="1" fillId="2" borderId="0" xfId="0" applyFont="1" applyFill="1"/>
    <xf numFmtId="0" fontId="19" fillId="3" borderId="11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16" fillId="3" borderId="11" xfId="0" applyFont="1" applyFill="1" applyBorder="1"/>
    <xf numFmtId="2" fontId="11" fillId="3" borderId="11" xfId="0" applyNumberFormat="1" applyFont="1" applyFill="1" applyBorder="1" applyAlignment="1">
      <alignment horizontal="center" vertical="center" wrapText="1"/>
    </xf>
    <xf numFmtId="164" fontId="11" fillId="3" borderId="19" xfId="0" applyNumberFormat="1" applyFont="1" applyFill="1" applyBorder="1" applyAlignment="1">
      <alignment horizontal="center"/>
    </xf>
    <xf numFmtId="0" fontId="21" fillId="3" borderId="11" xfId="0" applyFont="1" applyFill="1" applyBorder="1" applyAlignment="1">
      <alignment horizontal="center" vertical="center" wrapText="1"/>
    </xf>
    <xf numFmtId="0" fontId="19" fillId="3" borderId="0" xfId="0" applyFont="1" applyFill="1"/>
    <xf numFmtId="0" fontId="16" fillId="3" borderId="11" xfId="0" applyFont="1" applyFill="1" applyBorder="1" applyAlignment="1">
      <alignment horizontal="left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/>
    </xf>
    <xf numFmtId="0" fontId="22" fillId="3" borderId="11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left"/>
    </xf>
    <xf numFmtId="2" fontId="22" fillId="3" borderId="11" xfId="0" applyNumberFormat="1" applyFont="1" applyFill="1" applyBorder="1" applyAlignment="1">
      <alignment horizontal="center" vertical="center"/>
    </xf>
    <xf numFmtId="0" fontId="11" fillId="3" borderId="11" xfId="0" applyFont="1" applyFill="1" applyBorder="1"/>
    <xf numFmtId="2" fontId="0" fillId="0" borderId="11" xfId="0" applyNumberFormat="1" applyFill="1" applyBorder="1" applyAlignment="1">
      <alignment horizontal="center"/>
    </xf>
    <xf numFmtId="2" fontId="21" fillId="3" borderId="1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0" fontId="1" fillId="0" borderId="7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1" fillId="0" borderId="7" xfId="0" applyFont="1" applyFill="1" applyBorder="1" applyAlignment="1">
      <alignment vertical="top" wrapText="1"/>
    </xf>
    <xf numFmtId="0" fontId="11" fillId="0" borderId="8" xfId="0" applyFont="1" applyFill="1" applyBorder="1" applyAlignment="1">
      <alignment vertical="top" wrapText="1"/>
    </xf>
    <xf numFmtId="0" fontId="11" fillId="0" borderId="3" xfId="0" applyFont="1" applyFill="1" applyBorder="1" applyAlignment="1">
      <alignment vertical="top" wrapText="1"/>
    </xf>
    <xf numFmtId="0" fontId="4" fillId="0" borderId="0" xfId="0" applyFont="1" applyFill="1" applyAlignment="1">
      <alignment horizontal="left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2" fontId="13" fillId="0" borderId="7" xfId="0" applyNumberFormat="1" applyFont="1" applyFill="1" applyBorder="1" applyAlignment="1">
      <alignment horizontal="left" wrapText="1"/>
    </xf>
    <xf numFmtId="2" fontId="13" fillId="0" borderId="8" xfId="0" applyNumberFormat="1" applyFont="1" applyFill="1" applyBorder="1" applyAlignment="1">
      <alignment horizontal="left" wrapText="1"/>
    </xf>
    <xf numFmtId="0" fontId="0" fillId="0" borderId="11" xfId="0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79D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ps.md/products/flennor-a5150/" TargetMode="External"/><Relationship Id="rId2" Type="http://schemas.openxmlformats.org/officeDocument/2006/relationships/hyperlink" Target="https://www.aps.md/products/flennor-a5150/" TargetMode="External"/><Relationship Id="rId1" Type="http://schemas.openxmlformats.org/officeDocument/2006/relationships/hyperlink" Target="https://www.aps.md/products/flennor-a5150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aps.md/products/flennor-a5150/" TargetMode="External"/><Relationship Id="rId4" Type="http://schemas.openxmlformats.org/officeDocument/2006/relationships/hyperlink" Target="https://www.aps.md/products/flennor-a515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7"/>
  <sheetViews>
    <sheetView tabSelected="1" topLeftCell="A106" zoomScaleSheetLayoutView="85" workbookViewId="0">
      <selection activeCell="A19" sqref="A19:L19"/>
    </sheetView>
  </sheetViews>
  <sheetFormatPr defaultRowHeight="15.75"/>
  <cols>
    <col min="1" max="1" width="5.85546875" style="16" customWidth="1"/>
    <col min="2" max="2" width="11.28515625" style="12" customWidth="1"/>
    <col min="3" max="3" width="44.5703125" style="12" customWidth="1"/>
    <col min="4" max="4" width="16.140625" style="12" customWidth="1"/>
    <col min="5" max="5" width="9.140625" style="13"/>
    <col min="6" max="6" width="9.140625" style="14"/>
    <col min="7" max="7" width="10" style="1" customWidth="1"/>
    <col min="8" max="8" width="13.85546875" style="15" customWidth="1"/>
    <col min="9" max="9" width="13" style="1" customWidth="1"/>
    <col min="10" max="10" width="12.5703125" style="1" customWidth="1"/>
    <col min="11" max="11" width="13.7109375" style="16" customWidth="1"/>
    <col min="12" max="12" width="11.5703125" style="1" customWidth="1"/>
    <col min="13" max="16384" width="9.140625" style="1"/>
  </cols>
  <sheetData>
    <row r="1" spans="1:12" ht="21.75" customHeight="1" thickBot="1">
      <c r="B1" s="76" t="s">
        <v>15</v>
      </c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2" ht="16.5" customHeight="1" thickBot="1">
      <c r="B2" s="77" t="s">
        <v>142</v>
      </c>
      <c r="C2" s="78"/>
      <c r="D2" s="78"/>
      <c r="E2" s="78"/>
      <c r="F2" s="78"/>
      <c r="G2" s="78"/>
      <c r="H2" s="78"/>
      <c r="I2" s="78"/>
      <c r="J2" s="78"/>
      <c r="K2" s="78"/>
      <c r="L2" s="79"/>
    </row>
    <row r="3" spans="1:12" ht="16.5" customHeight="1" thickBot="1">
      <c r="B3" s="80" t="s">
        <v>138</v>
      </c>
      <c r="C3" s="81"/>
      <c r="D3" s="81"/>
      <c r="E3" s="81"/>
      <c r="F3" s="81"/>
      <c r="G3" s="81"/>
      <c r="H3" s="81"/>
      <c r="I3" s="81"/>
      <c r="J3" s="81"/>
      <c r="K3" s="81"/>
      <c r="L3" s="82"/>
    </row>
    <row r="4" spans="1:12" ht="9.75" customHeight="1" thickBot="1">
      <c r="B4" s="95"/>
      <c r="C4" s="96"/>
      <c r="D4" s="96"/>
      <c r="E4" s="96"/>
      <c r="F4" s="96"/>
      <c r="G4" s="96"/>
      <c r="H4" s="96"/>
      <c r="I4" s="96"/>
      <c r="J4" s="96"/>
      <c r="K4" s="96"/>
      <c r="L4" s="35"/>
    </row>
    <row r="5" spans="1:12" ht="15" customHeight="1">
      <c r="A5" s="88" t="s">
        <v>19</v>
      </c>
      <c r="B5" s="97" t="s">
        <v>0</v>
      </c>
      <c r="C5" s="99" t="s">
        <v>1</v>
      </c>
      <c r="D5" s="25"/>
      <c r="E5" s="101" t="s">
        <v>2</v>
      </c>
      <c r="F5" s="103" t="s">
        <v>3</v>
      </c>
      <c r="G5" s="105" t="s">
        <v>4</v>
      </c>
      <c r="H5" s="107" t="s">
        <v>5</v>
      </c>
      <c r="I5" s="8" t="s">
        <v>6</v>
      </c>
      <c r="J5" s="8" t="s">
        <v>6</v>
      </c>
      <c r="K5" s="9" t="s">
        <v>10</v>
      </c>
      <c r="L5" s="109" t="s">
        <v>12</v>
      </c>
    </row>
    <row r="6" spans="1:12" ht="15" customHeight="1">
      <c r="A6" s="88"/>
      <c r="B6" s="97"/>
      <c r="C6" s="100"/>
      <c r="D6" s="26"/>
      <c r="E6" s="102"/>
      <c r="F6" s="104"/>
      <c r="G6" s="106"/>
      <c r="H6" s="108"/>
      <c r="I6" s="10" t="s">
        <v>7</v>
      </c>
      <c r="J6" s="10" t="s">
        <v>9</v>
      </c>
      <c r="K6" s="11" t="s">
        <v>11</v>
      </c>
      <c r="L6" s="110"/>
    </row>
    <row r="7" spans="1:12" ht="15.75" customHeight="1">
      <c r="A7" s="88"/>
      <c r="B7" s="98"/>
      <c r="C7" s="100"/>
      <c r="D7" s="26"/>
      <c r="E7" s="102"/>
      <c r="F7" s="104"/>
      <c r="G7" s="106"/>
      <c r="H7" s="108"/>
      <c r="I7" s="10" t="s">
        <v>8</v>
      </c>
      <c r="J7" s="27"/>
      <c r="K7" s="28"/>
      <c r="L7" s="110"/>
    </row>
    <row r="8" spans="1:12">
      <c r="A8" s="88"/>
      <c r="B8" s="2">
        <v>1</v>
      </c>
      <c r="C8" s="2">
        <v>2</v>
      </c>
      <c r="D8" s="2"/>
      <c r="E8" s="2">
        <v>3</v>
      </c>
      <c r="F8" s="2">
        <v>4</v>
      </c>
      <c r="G8" s="6">
        <v>5</v>
      </c>
      <c r="H8" s="29">
        <v>6</v>
      </c>
      <c r="I8" s="6">
        <v>7</v>
      </c>
      <c r="J8" s="6">
        <v>8</v>
      </c>
      <c r="K8" s="4">
        <v>9</v>
      </c>
      <c r="L8" s="4">
        <v>10</v>
      </c>
    </row>
    <row r="9" spans="1:12" s="59" customFormat="1" ht="15" customHeight="1">
      <c r="A9" s="89" t="s">
        <v>24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1"/>
    </row>
    <row r="10" spans="1:12" ht="15" customHeight="1">
      <c r="A10" s="34">
        <v>1</v>
      </c>
      <c r="B10" s="5" t="s">
        <v>20</v>
      </c>
      <c r="C10" s="42" t="s">
        <v>25</v>
      </c>
      <c r="D10" s="43" t="s">
        <v>26</v>
      </c>
      <c r="E10" s="44" t="s">
        <v>40</v>
      </c>
      <c r="F10" s="44">
        <v>1</v>
      </c>
      <c r="G10" s="7">
        <f t="shared" ref="G10:G14" si="0">SUM(H10/1.2)</f>
        <v>45.833333333333336</v>
      </c>
      <c r="H10" s="55">
        <v>55</v>
      </c>
      <c r="I10" s="7">
        <f t="shared" ref="I10:I14" si="1">SUM(F10*G10)</f>
        <v>45.833333333333336</v>
      </c>
      <c r="J10" s="7">
        <f t="shared" ref="J10:J18" si="2">SUM(F10*H10)</f>
        <v>55</v>
      </c>
      <c r="K10" s="37" t="s">
        <v>42</v>
      </c>
      <c r="L10" s="2"/>
    </row>
    <row r="11" spans="1:12" ht="15" customHeight="1">
      <c r="A11" s="34">
        <f>SUM(A10+1)</f>
        <v>2</v>
      </c>
      <c r="B11" s="5" t="s">
        <v>20</v>
      </c>
      <c r="C11" s="42" t="s">
        <v>141</v>
      </c>
      <c r="D11" s="43" t="s">
        <v>27</v>
      </c>
      <c r="E11" s="44" t="s">
        <v>40</v>
      </c>
      <c r="F11" s="44">
        <v>1</v>
      </c>
      <c r="G11" s="7">
        <f t="shared" si="0"/>
        <v>137.5</v>
      </c>
      <c r="H11" s="55">
        <v>165</v>
      </c>
      <c r="I11" s="7">
        <f t="shared" si="1"/>
        <v>137.5</v>
      </c>
      <c r="J11" s="7">
        <f t="shared" si="2"/>
        <v>165</v>
      </c>
      <c r="K11" s="37" t="s">
        <v>42</v>
      </c>
      <c r="L11" s="3"/>
    </row>
    <row r="12" spans="1:12" ht="15" customHeight="1">
      <c r="A12" s="34">
        <f t="shared" ref="A12:A75" si="3">SUM(A11+1)</f>
        <v>3</v>
      </c>
      <c r="B12" s="5" t="s">
        <v>20</v>
      </c>
      <c r="C12" s="42" t="s">
        <v>28</v>
      </c>
      <c r="D12" s="43" t="s">
        <v>29</v>
      </c>
      <c r="E12" s="44" t="s">
        <v>13</v>
      </c>
      <c r="F12" s="44">
        <v>1</v>
      </c>
      <c r="G12" s="7">
        <f t="shared" si="0"/>
        <v>75</v>
      </c>
      <c r="H12" s="55">
        <v>90</v>
      </c>
      <c r="I12" s="7">
        <f t="shared" si="1"/>
        <v>75</v>
      </c>
      <c r="J12" s="7">
        <f t="shared" si="2"/>
        <v>90</v>
      </c>
      <c r="K12" s="37" t="s">
        <v>42</v>
      </c>
      <c r="L12" s="2"/>
    </row>
    <row r="13" spans="1:12" ht="15" customHeight="1">
      <c r="A13" s="34">
        <f t="shared" si="3"/>
        <v>4</v>
      </c>
      <c r="B13" s="5" t="s">
        <v>20</v>
      </c>
      <c r="C13" s="42" t="s">
        <v>30</v>
      </c>
      <c r="D13" s="43" t="s">
        <v>31</v>
      </c>
      <c r="E13" s="44" t="s">
        <v>41</v>
      </c>
      <c r="F13" s="44">
        <v>3</v>
      </c>
      <c r="G13" s="7">
        <f t="shared" si="0"/>
        <v>41.666666666666671</v>
      </c>
      <c r="H13" s="55">
        <v>50</v>
      </c>
      <c r="I13" s="7">
        <f t="shared" si="1"/>
        <v>125.00000000000001</v>
      </c>
      <c r="J13" s="7">
        <f t="shared" si="2"/>
        <v>150</v>
      </c>
      <c r="K13" s="37" t="s">
        <v>42</v>
      </c>
      <c r="L13" s="2"/>
    </row>
    <row r="14" spans="1:12" ht="15" customHeight="1">
      <c r="A14" s="34">
        <v>5</v>
      </c>
      <c r="B14" s="5" t="s">
        <v>20</v>
      </c>
      <c r="C14" s="42" t="s">
        <v>32</v>
      </c>
      <c r="D14" s="43"/>
      <c r="E14" s="44" t="s">
        <v>13</v>
      </c>
      <c r="F14" s="44">
        <v>1</v>
      </c>
      <c r="G14" s="7">
        <f t="shared" si="0"/>
        <v>458.33333333333337</v>
      </c>
      <c r="H14" s="55">
        <v>550</v>
      </c>
      <c r="I14" s="7">
        <f t="shared" si="1"/>
        <v>458.33333333333337</v>
      </c>
      <c r="J14" s="7">
        <f t="shared" si="2"/>
        <v>550</v>
      </c>
      <c r="K14" s="37" t="s">
        <v>42</v>
      </c>
      <c r="L14" s="33" t="s">
        <v>14</v>
      </c>
    </row>
    <row r="15" spans="1:12" ht="15" customHeight="1">
      <c r="A15" s="34">
        <v>6</v>
      </c>
      <c r="B15" s="5" t="s">
        <v>20</v>
      </c>
      <c r="C15" s="42" t="s">
        <v>33</v>
      </c>
      <c r="D15" s="43"/>
      <c r="E15" s="44" t="s">
        <v>13</v>
      </c>
      <c r="F15" s="44">
        <v>1</v>
      </c>
      <c r="G15" s="7">
        <f t="shared" ref="G15:G32" si="4">SUM(H15/1.2)</f>
        <v>375</v>
      </c>
      <c r="H15" s="55">
        <v>450</v>
      </c>
      <c r="I15" s="7">
        <f t="shared" ref="I15:I32" si="5">SUM(F15*G15)</f>
        <v>375</v>
      </c>
      <c r="J15" s="7">
        <f t="shared" si="2"/>
        <v>450</v>
      </c>
      <c r="K15" s="37" t="s">
        <v>42</v>
      </c>
      <c r="L15" s="2"/>
    </row>
    <row r="16" spans="1:12" ht="15" customHeight="1">
      <c r="A16" s="34">
        <v>7</v>
      </c>
      <c r="B16" s="5" t="s">
        <v>20</v>
      </c>
      <c r="C16" s="42" t="s">
        <v>34</v>
      </c>
      <c r="D16" s="43" t="s">
        <v>35</v>
      </c>
      <c r="E16" s="44" t="s">
        <v>13</v>
      </c>
      <c r="F16" s="44">
        <v>8</v>
      </c>
      <c r="G16" s="7">
        <f t="shared" si="4"/>
        <v>21.666666666666668</v>
      </c>
      <c r="H16" s="55">
        <v>26</v>
      </c>
      <c r="I16" s="7">
        <f t="shared" si="5"/>
        <v>173.33333333333334</v>
      </c>
      <c r="J16" s="7">
        <f t="shared" si="2"/>
        <v>208</v>
      </c>
      <c r="K16" s="37" t="s">
        <v>42</v>
      </c>
      <c r="L16" s="2"/>
    </row>
    <row r="17" spans="1:12" ht="15" customHeight="1">
      <c r="A17" s="34">
        <v>8</v>
      </c>
      <c r="B17" s="5" t="s">
        <v>20</v>
      </c>
      <c r="C17" s="42" t="s">
        <v>36</v>
      </c>
      <c r="D17" s="43" t="s">
        <v>37</v>
      </c>
      <c r="E17" s="44" t="s">
        <v>13</v>
      </c>
      <c r="F17" s="44">
        <v>6</v>
      </c>
      <c r="G17" s="7">
        <f t="shared" si="4"/>
        <v>5.8333333333333339</v>
      </c>
      <c r="H17" s="55">
        <v>7</v>
      </c>
      <c r="I17" s="7">
        <f t="shared" si="5"/>
        <v>35</v>
      </c>
      <c r="J17" s="7">
        <f t="shared" si="2"/>
        <v>42</v>
      </c>
      <c r="K17" s="37" t="s">
        <v>42</v>
      </c>
      <c r="L17" s="36"/>
    </row>
    <row r="18" spans="1:12" ht="15" customHeight="1">
      <c r="A18" s="34">
        <v>9</v>
      </c>
      <c r="B18" s="5" t="s">
        <v>20</v>
      </c>
      <c r="C18" s="42" t="s">
        <v>38</v>
      </c>
      <c r="D18" s="43" t="s">
        <v>39</v>
      </c>
      <c r="E18" s="44" t="s">
        <v>13</v>
      </c>
      <c r="F18" s="44">
        <v>2</v>
      </c>
      <c r="G18" s="7">
        <f t="shared" si="4"/>
        <v>29.166666666666668</v>
      </c>
      <c r="H18" s="55">
        <v>35</v>
      </c>
      <c r="I18" s="7">
        <f t="shared" si="5"/>
        <v>58.333333333333336</v>
      </c>
      <c r="J18" s="7">
        <f t="shared" si="2"/>
        <v>70</v>
      </c>
      <c r="K18" s="37" t="s">
        <v>42</v>
      </c>
      <c r="L18" s="74">
        <f>SUM(J10:J18)</f>
        <v>1780</v>
      </c>
    </row>
    <row r="19" spans="1:12" s="30" customFormat="1" ht="15" customHeight="1">
      <c r="A19" s="92" t="s">
        <v>137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4"/>
    </row>
    <row r="20" spans="1:12" s="66" customFormat="1" ht="15" customHeight="1">
      <c r="A20" s="60">
        <v>1</v>
      </c>
      <c r="B20" s="61" t="s">
        <v>20</v>
      </c>
      <c r="C20" s="62" t="s">
        <v>57</v>
      </c>
      <c r="D20" s="50" t="s">
        <v>58</v>
      </c>
      <c r="E20" s="50" t="s">
        <v>41</v>
      </c>
      <c r="F20" s="50">
        <v>6</v>
      </c>
      <c r="G20" s="63">
        <f t="shared" ref="G20" si="6">SUM(H20/1.2)</f>
        <v>25</v>
      </c>
      <c r="H20" s="64">
        <v>30</v>
      </c>
      <c r="I20" s="63">
        <f t="shared" ref="I20" si="7">SUM(F20*G20)</f>
        <v>150</v>
      </c>
      <c r="J20" s="63">
        <f t="shared" ref="J20:J57" si="8">SUM(F20*H20)</f>
        <v>180</v>
      </c>
      <c r="K20" s="45" t="s">
        <v>42</v>
      </c>
      <c r="L20" s="65"/>
    </row>
    <row r="21" spans="1:12" s="66" customFormat="1" ht="15" customHeight="1">
      <c r="A21" s="60">
        <v>2</v>
      </c>
      <c r="B21" s="61" t="s">
        <v>20</v>
      </c>
      <c r="C21" s="67" t="s">
        <v>43</v>
      </c>
      <c r="D21" s="68" t="s">
        <v>44</v>
      </c>
      <c r="E21" s="50" t="s">
        <v>13</v>
      </c>
      <c r="F21" s="45">
        <v>5</v>
      </c>
      <c r="G21" s="63">
        <f t="shared" si="4"/>
        <v>41.666666666666671</v>
      </c>
      <c r="H21" s="56">
        <v>50</v>
      </c>
      <c r="I21" s="63">
        <f t="shared" si="5"/>
        <v>208.33333333333337</v>
      </c>
      <c r="J21" s="63">
        <f t="shared" si="8"/>
        <v>250</v>
      </c>
      <c r="K21" s="45" t="s">
        <v>42</v>
      </c>
      <c r="L21" s="69"/>
    </row>
    <row r="22" spans="1:12" s="66" customFormat="1" ht="15" customHeight="1">
      <c r="A22" s="60">
        <f t="shared" si="3"/>
        <v>3</v>
      </c>
      <c r="B22" s="61" t="s">
        <v>20</v>
      </c>
      <c r="C22" s="62" t="s">
        <v>92</v>
      </c>
      <c r="D22" s="50"/>
      <c r="E22" s="50" t="s">
        <v>13</v>
      </c>
      <c r="F22" s="50">
        <v>20</v>
      </c>
      <c r="G22" s="63">
        <f t="shared" si="4"/>
        <v>45.833333333333336</v>
      </c>
      <c r="H22" s="64">
        <v>55</v>
      </c>
      <c r="I22" s="63">
        <f t="shared" si="5"/>
        <v>916.66666666666674</v>
      </c>
      <c r="J22" s="63">
        <f t="shared" si="8"/>
        <v>1100</v>
      </c>
      <c r="K22" s="45" t="s">
        <v>42</v>
      </c>
      <c r="L22" s="65"/>
    </row>
    <row r="23" spans="1:12" s="66" customFormat="1" ht="15" customHeight="1">
      <c r="A23" s="60">
        <f t="shared" si="3"/>
        <v>4</v>
      </c>
      <c r="B23" s="61" t="s">
        <v>20</v>
      </c>
      <c r="C23" s="62" t="s">
        <v>93</v>
      </c>
      <c r="D23" s="50"/>
      <c r="E23" s="50" t="s">
        <v>13</v>
      </c>
      <c r="F23" s="50">
        <v>20</v>
      </c>
      <c r="G23" s="63">
        <f t="shared" si="4"/>
        <v>5.8333333333333339</v>
      </c>
      <c r="H23" s="64">
        <v>7</v>
      </c>
      <c r="I23" s="63">
        <f t="shared" si="5"/>
        <v>116.66666666666669</v>
      </c>
      <c r="J23" s="63">
        <f t="shared" si="8"/>
        <v>140</v>
      </c>
      <c r="K23" s="45" t="s">
        <v>42</v>
      </c>
      <c r="L23" s="70"/>
    </row>
    <row r="24" spans="1:12" s="66" customFormat="1" ht="15" customHeight="1">
      <c r="A24" s="60">
        <f t="shared" si="3"/>
        <v>5</v>
      </c>
      <c r="B24" s="61" t="s">
        <v>20</v>
      </c>
      <c r="C24" s="62" t="s">
        <v>94</v>
      </c>
      <c r="D24" s="50"/>
      <c r="E24" s="50" t="s">
        <v>13</v>
      </c>
      <c r="F24" s="50">
        <v>20</v>
      </c>
      <c r="G24" s="63">
        <f t="shared" si="4"/>
        <v>6.666666666666667</v>
      </c>
      <c r="H24" s="64">
        <v>8</v>
      </c>
      <c r="I24" s="63">
        <f t="shared" si="5"/>
        <v>133.33333333333334</v>
      </c>
      <c r="J24" s="63">
        <f t="shared" si="8"/>
        <v>160</v>
      </c>
      <c r="K24" s="45" t="s">
        <v>42</v>
      </c>
      <c r="L24" s="65"/>
    </row>
    <row r="25" spans="1:12" s="66" customFormat="1" ht="15" customHeight="1">
      <c r="A25" s="60">
        <f t="shared" si="3"/>
        <v>6</v>
      </c>
      <c r="B25" s="61" t="s">
        <v>20</v>
      </c>
      <c r="C25" s="71" t="s">
        <v>45</v>
      </c>
      <c r="D25" s="50" t="s">
        <v>46</v>
      </c>
      <c r="E25" s="50" t="s">
        <v>13</v>
      </c>
      <c r="F25" s="50">
        <v>4</v>
      </c>
      <c r="G25" s="63">
        <f t="shared" si="4"/>
        <v>541.66666666666674</v>
      </c>
      <c r="H25" s="64">
        <v>650</v>
      </c>
      <c r="I25" s="63">
        <f t="shared" si="5"/>
        <v>2166.666666666667</v>
      </c>
      <c r="J25" s="63">
        <f t="shared" si="8"/>
        <v>2600</v>
      </c>
      <c r="K25" s="45" t="s">
        <v>42</v>
      </c>
      <c r="L25" s="69"/>
    </row>
    <row r="26" spans="1:12" s="66" customFormat="1" ht="15" customHeight="1">
      <c r="A26" s="60">
        <f t="shared" si="3"/>
        <v>7</v>
      </c>
      <c r="B26" s="61" t="s">
        <v>20</v>
      </c>
      <c r="C26" s="71" t="s">
        <v>47</v>
      </c>
      <c r="D26" s="50" t="s">
        <v>48</v>
      </c>
      <c r="E26" s="50" t="s">
        <v>13</v>
      </c>
      <c r="F26" s="50">
        <v>5</v>
      </c>
      <c r="G26" s="63">
        <f t="shared" si="4"/>
        <v>83.333333333333343</v>
      </c>
      <c r="H26" s="64">
        <v>100</v>
      </c>
      <c r="I26" s="63">
        <f t="shared" si="5"/>
        <v>416.66666666666674</v>
      </c>
      <c r="J26" s="63">
        <f t="shared" si="8"/>
        <v>500</v>
      </c>
      <c r="K26" s="45" t="s">
        <v>42</v>
      </c>
      <c r="L26" s="69"/>
    </row>
    <row r="27" spans="1:12" s="66" customFormat="1" ht="15" customHeight="1">
      <c r="A27" s="60">
        <f t="shared" si="3"/>
        <v>8</v>
      </c>
      <c r="B27" s="61" t="s">
        <v>20</v>
      </c>
      <c r="C27" s="71" t="s">
        <v>49</v>
      </c>
      <c r="D27" s="50" t="s">
        <v>50</v>
      </c>
      <c r="E27" s="50" t="s">
        <v>13</v>
      </c>
      <c r="F27" s="50">
        <v>4</v>
      </c>
      <c r="G27" s="63">
        <f t="shared" si="4"/>
        <v>325</v>
      </c>
      <c r="H27" s="64">
        <v>390</v>
      </c>
      <c r="I27" s="63">
        <f t="shared" si="5"/>
        <v>1300</v>
      </c>
      <c r="J27" s="63">
        <f t="shared" si="8"/>
        <v>1560</v>
      </c>
      <c r="K27" s="45" t="s">
        <v>42</v>
      </c>
      <c r="L27" s="65"/>
    </row>
    <row r="28" spans="1:12" s="66" customFormat="1" ht="15" customHeight="1">
      <c r="A28" s="60">
        <f t="shared" si="3"/>
        <v>9</v>
      </c>
      <c r="B28" s="61" t="s">
        <v>20</v>
      </c>
      <c r="C28" s="71" t="s">
        <v>51</v>
      </c>
      <c r="D28" s="50" t="s">
        <v>52</v>
      </c>
      <c r="E28" s="50" t="s">
        <v>40</v>
      </c>
      <c r="F28" s="50">
        <v>5</v>
      </c>
      <c r="G28" s="63">
        <f t="shared" si="4"/>
        <v>291.66666666666669</v>
      </c>
      <c r="H28" s="64">
        <v>350</v>
      </c>
      <c r="I28" s="63">
        <f t="shared" si="5"/>
        <v>1458.3333333333335</v>
      </c>
      <c r="J28" s="63">
        <f t="shared" si="8"/>
        <v>1750</v>
      </c>
      <c r="K28" s="45" t="s">
        <v>42</v>
      </c>
      <c r="L28" s="65"/>
    </row>
    <row r="29" spans="1:12" s="66" customFormat="1" ht="15" customHeight="1">
      <c r="A29" s="60">
        <f t="shared" si="3"/>
        <v>10</v>
      </c>
      <c r="B29" s="61" t="s">
        <v>20</v>
      </c>
      <c r="C29" s="71" t="s">
        <v>53</v>
      </c>
      <c r="D29" s="50"/>
      <c r="E29" s="50" t="s">
        <v>54</v>
      </c>
      <c r="F29" s="50">
        <v>7</v>
      </c>
      <c r="G29" s="63">
        <f t="shared" si="4"/>
        <v>1083.3333333333335</v>
      </c>
      <c r="H29" s="64">
        <v>1300</v>
      </c>
      <c r="I29" s="63">
        <f t="shared" si="5"/>
        <v>7583.3333333333339</v>
      </c>
      <c r="J29" s="63">
        <f t="shared" si="8"/>
        <v>9100</v>
      </c>
      <c r="K29" s="45" t="s">
        <v>42</v>
      </c>
      <c r="L29" s="65"/>
    </row>
    <row r="30" spans="1:12" s="66" customFormat="1" ht="15" customHeight="1">
      <c r="A30" s="60">
        <f t="shared" si="3"/>
        <v>11</v>
      </c>
      <c r="B30" s="61" t="s">
        <v>20</v>
      </c>
      <c r="C30" s="62" t="s">
        <v>55</v>
      </c>
      <c r="D30" s="50" t="s">
        <v>56</v>
      </c>
      <c r="E30" s="50" t="s">
        <v>13</v>
      </c>
      <c r="F30" s="50">
        <v>13</v>
      </c>
      <c r="G30" s="63">
        <f t="shared" si="4"/>
        <v>50</v>
      </c>
      <c r="H30" s="64">
        <v>60</v>
      </c>
      <c r="I30" s="63">
        <f t="shared" si="5"/>
        <v>650</v>
      </c>
      <c r="J30" s="63">
        <f t="shared" si="8"/>
        <v>780</v>
      </c>
      <c r="K30" s="45" t="s">
        <v>42</v>
      </c>
      <c r="L30" s="70"/>
    </row>
    <row r="31" spans="1:12" s="66" customFormat="1" ht="15" customHeight="1">
      <c r="A31" s="60">
        <f t="shared" si="3"/>
        <v>12</v>
      </c>
      <c r="B31" s="61" t="s">
        <v>20</v>
      </c>
      <c r="C31" s="71" t="s">
        <v>34</v>
      </c>
      <c r="D31" s="50"/>
      <c r="E31" s="50" t="s">
        <v>13</v>
      </c>
      <c r="F31" s="50">
        <v>160</v>
      </c>
      <c r="G31" s="63">
        <f t="shared" si="4"/>
        <v>23.333333333333336</v>
      </c>
      <c r="H31" s="64">
        <v>28</v>
      </c>
      <c r="I31" s="63">
        <f t="shared" si="5"/>
        <v>3733.3333333333339</v>
      </c>
      <c r="J31" s="63">
        <f t="shared" si="8"/>
        <v>4480</v>
      </c>
      <c r="K31" s="45" t="s">
        <v>42</v>
      </c>
      <c r="L31" s="65"/>
    </row>
    <row r="32" spans="1:12" s="66" customFormat="1" ht="15" customHeight="1">
      <c r="A32" s="60">
        <f t="shared" si="3"/>
        <v>13</v>
      </c>
      <c r="B32" s="61" t="s">
        <v>20</v>
      </c>
      <c r="C32" s="62" t="s">
        <v>59</v>
      </c>
      <c r="D32" s="50"/>
      <c r="E32" s="50" t="s">
        <v>13</v>
      </c>
      <c r="F32" s="50">
        <v>2</v>
      </c>
      <c r="G32" s="63">
        <f t="shared" si="4"/>
        <v>250</v>
      </c>
      <c r="H32" s="64">
        <v>300</v>
      </c>
      <c r="I32" s="63">
        <f t="shared" si="5"/>
        <v>500</v>
      </c>
      <c r="J32" s="63">
        <f t="shared" si="8"/>
        <v>600</v>
      </c>
      <c r="K32" s="45" t="s">
        <v>42</v>
      </c>
      <c r="L32" s="72" t="s">
        <v>14</v>
      </c>
    </row>
    <row r="33" spans="1:12" s="66" customFormat="1" ht="15" customHeight="1">
      <c r="A33" s="60">
        <f t="shared" si="3"/>
        <v>14</v>
      </c>
      <c r="B33" s="61" t="s">
        <v>20</v>
      </c>
      <c r="C33" s="62" t="s">
        <v>60</v>
      </c>
      <c r="D33" s="50"/>
      <c r="E33" s="50" t="s">
        <v>13</v>
      </c>
      <c r="F33" s="50">
        <v>5</v>
      </c>
      <c r="G33" s="63">
        <f t="shared" ref="G33:G59" si="9">SUM(H33/1.2)</f>
        <v>208.33333333333334</v>
      </c>
      <c r="H33" s="64">
        <v>250</v>
      </c>
      <c r="I33" s="63">
        <f t="shared" ref="I33:I59" si="10">SUM(F33*G33)</f>
        <v>1041.6666666666667</v>
      </c>
      <c r="J33" s="63">
        <f t="shared" si="8"/>
        <v>1250</v>
      </c>
      <c r="K33" s="45" t="s">
        <v>42</v>
      </c>
      <c r="L33" s="65"/>
    </row>
    <row r="34" spans="1:12" s="66" customFormat="1" ht="15" customHeight="1">
      <c r="A34" s="60">
        <f t="shared" si="3"/>
        <v>15</v>
      </c>
      <c r="B34" s="61" t="s">
        <v>20</v>
      </c>
      <c r="C34" s="62" t="s">
        <v>61</v>
      </c>
      <c r="D34" s="50"/>
      <c r="E34" s="50" t="s">
        <v>13</v>
      </c>
      <c r="F34" s="50">
        <v>14</v>
      </c>
      <c r="G34" s="63">
        <f t="shared" si="9"/>
        <v>208.33333333333334</v>
      </c>
      <c r="H34" s="64">
        <v>250</v>
      </c>
      <c r="I34" s="63">
        <f t="shared" si="10"/>
        <v>2916.666666666667</v>
      </c>
      <c r="J34" s="63">
        <f t="shared" si="8"/>
        <v>3500</v>
      </c>
      <c r="K34" s="45" t="s">
        <v>42</v>
      </c>
      <c r="L34" s="65"/>
    </row>
    <row r="35" spans="1:12" s="66" customFormat="1" ht="15" customHeight="1">
      <c r="A35" s="60">
        <f t="shared" si="3"/>
        <v>16</v>
      </c>
      <c r="B35" s="61" t="s">
        <v>20</v>
      </c>
      <c r="C35" s="62" t="s">
        <v>32</v>
      </c>
      <c r="D35" s="50" t="s">
        <v>62</v>
      </c>
      <c r="E35" s="50" t="s">
        <v>13</v>
      </c>
      <c r="F35" s="50">
        <v>2</v>
      </c>
      <c r="G35" s="63">
        <f t="shared" si="9"/>
        <v>83.333333333333343</v>
      </c>
      <c r="H35" s="64">
        <v>100</v>
      </c>
      <c r="I35" s="63">
        <f t="shared" si="10"/>
        <v>166.66666666666669</v>
      </c>
      <c r="J35" s="63">
        <f t="shared" si="8"/>
        <v>200</v>
      </c>
      <c r="K35" s="45" t="s">
        <v>42</v>
      </c>
      <c r="L35" s="69"/>
    </row>
    <row r="36" spans="1:12" s="66" customFormat="1" ht="15" customHeight="1">
      <c r="A36" s="60">
        <f t="shared" si="3"/>
        <v>17</v>
      </c>
      <c r="B36" s="61" t="s">
        <v>20</v>
      </c>
      <c r="C36" s="62" t="s">
        <v>63</v>
      </c>
      <c r="D36" s="50" t="s">
        <v>64</v>
      </c>
      <c r="E36" s="50" t="s">
        <v>13</v>
      </c>
      <c r="F36" s="50">
        <v>6</v>
      </c>
      <c r="G36" s="63">
        <f t="shared" si="9"/>
        <v>1658.3333333333335</v>
      </c>
      <c r="H36" s="64">
        <v>1990</v>
      </c>
      <c r="I36" s="63">
        <f t="shared" si="10"/>
        <v>9950</v>
      </c>
      <c r="J36" s="63">
        <f t="shared" si="8"/>
        <v>11940</v>
      </c>
      <c r="K36" s="45" t="s">
        <v>42</v>
      </c>
      <c r="L36" s="69"/>
    </row>
    <row r="37" spans="1:12" s="66" customFormat="1" ht="15" customHeight="1">
      <c r="A37" s="60">
        <f t="shared" si="3"/>
        <v>18</v>
      </c>
      <c r="B37" s="61" t="s">
        <v>20</v>
      </c>
      <c r="C37" s="62" t="s">
        <v>65</v>
      </c>
      <c r="D37" s="50" t="s">
        <v>66</v>
      </c>
      <c r="E37" s="50" t="s">
        <v>13</v>
      </c>
      <c r="F37" s="50">
        <v>13</v>
      </c>
      <c r="G37" s="63">
        <f t="shared" si="9"/>
        <v>104.16666666666667</v>
      </c>
      <c r="H37" s="64">
        <v>125</v>
      </c>
      <c r="I37" s="63">
        <f t="shared" si="10"/>
        <v>1354.1666666666667</v>
      </c>
      <c r="J37" s="63">
        <f t="shared" si="8"/>
        <v>1625</v>
      </c>
      <c r="K37" s="45" t="s">
        <v>42</v>
      </c>
      <c r="L37" s="69"/>
    </row>
    <row r="38" spans="1:12" s="66" customFormat="1" ht="15" customHeight="1">
      <c r="A38" s="60">
        <f t="shared" si="3"/>
        <v>19</v>
      </c>
      <c r="B38" s="61" t="s">
        <v>20</v>
      </c>
      <c r="C38" s="62" t="s">
        <v>67</v>
      </c>
      <c r="D38" s="50" t="s">
        <v>68</v>
      </c>
      <c r="E38" s="50" t="s">
        <v>13</v>
      </c>
      <c r="F38" s="50">
        <v>13</v>
      </c>
      <c r="G38" s="63">
        <f t="shared" si="9"/>
        <v>104.16666666666667</v>
      </c>
      <c r="H38" s="64">
        <v>125</v>
      </c>
      <c r="I38" s="63">
        <f t="shared" si="10"/>
        <v>1354.1666666666667</v>
      </c>
      <c r="J38" s="63">
        <f t="shared" si="8"/>
        <v>1625</v>
      </c>
      <c r="K38" s="45" t="s">
        <v>42</v>
      </c>
      <c r="L38" s="69"/>
    </row>
    <row r="39" spans="1:12" s="66" customFormat="1" ht="15" customHeight="1">
      <c r="A39" s="60">
        <f t="shared" si="3"/>
        <v>20</v>
      </c>
      <c r="B39" s="61" t="s">
        <v>20</v>
      </c>
      <c r="C39" s="62" t="s">
        <v>69</v>
      </c>
      <c r="D39" s="50" t="s">
        <v>70</v>
      </c>
      <c r="E39" s="50" t="s">
        <v>13</v>
      </c>
      <c r="F39" s="50">
        <v>3</v>
      </c>
      <c r="G39" s="63">
        <f t="shared" si="9"/>
        <v>58.333333333333336</v>
      </c>
      <c r="H39" s="64">
        <v>70</v>
      </c>
      <c r="I39" s="63">
        <f t="shared" si="10"/>
        <v>175</v>
      </c>
      <c r="J39" s="63">
        <f t="shared" si="8"/>
        <v>210</v>
      </c>
      <c r="K39" s="45" t="s">
        <v>42</v>
      </c>
      <c r="L39" s="69"/>
    </row>
    <row r="40" spans="1:12" s="66" customFormat="1" ht="15" customHeight="1">
      <c r="A40" s="60">
        <f t="shared" si="3"/>
        <v>21</v>
      </c>
      <c r="B40" s="61" t="s">
        <v>20</v>
      </c>
      <c r="C40" s="62" t="s">
        <v>71</v>
      </c>
      <c r="D40" s="50"/>
      <c r="E40" s="50" t="s">
        <v>13</v>
      </c>
      <c r="F40" s="50">
        <v>4</v>
      </c>
      <c r="G40" s="63">
        <f t="shared" si="9"/>
        <v>458.33333333333337</v>
      </c>
      <c r="H40" s="64">
        <v>550</v>
      </c>
      <c r="I40" s="63">
        <f t="shared" si="10"/>
        <v>1833.3333333333335</v>
      </c>
      <c r="J40" s="63">
        <f t="shared" si="8"/>
        <v>2200</v>
      </c>
      <c r="K40" s="45" t="s">
        <v>42</v>
      </c>
      <c r="L40" s="69"/>
    </row>
    <row r="41" spans="1:12" s="66" customFormat="1" ht="15" customHeight="1">
      <c r="A41" s="60">
        <f t="shared" si="3"/>
        <v>22</v>
      </c>
      <c r="B41" s="61" t="s">
        <v>20</v>
      </c>
      <c r="C41" s="73" t="s">
        <v>21</v>
      </c>
      <c r="D41" s="50"/>
      <c r="E41" s="50" t="s">
        <v>13</v>
      </c>
      <c r="F41" s="50">
        <v>10</v>
      </c>
      <c r="G41" s="63">
        <f t="shared" ref="G41" si="11">SUM(H41/1.2)</f>
        <v>58.333333333333336</v>
      </c>
      <c r="H41" s="64">
        <v>70</v>
      </c>
      <c r="I41" s="63">
        <f t="shared" ref="I41" si="12">SUM(F41*G41)</f>
        <v>583.33333333333337</v>
      </c>
      <c r="J41" s="63">
        <f t="shared" si="8"/>
        <v>700</v>
      </c>
      <c r="K41" s="45" t="s">
        <v>42</v>
      </c>
      <c r="L41" s="65"/>
    </row>
    <row r="42" spans="1:12" s="66" customFormat="1" ht="15" customHeight="1">
      <c r="A42" s="60">
        <f t="shared" si="3"/>
        <v>23</v>
      </c>
      <c r="B42" s="61" t="s">
        <v>20</v>
      </c>
      <c r="C42" s="62" t="s">
        <v>72</v>
      </c>
      <c r="D42" s="50" t="s">
        <v>73</v>
      </c>
      <c r="E42" s="50" t="s">
        <v>13</v>
      </c>
      <c r="F42" s="50">
        <v>3</v>
      </c>
      <c r="G42" s="63">
        <f t="shared" si="9"/>
        <v>291.66666666666669</v>
      </c>
      <c r="H42" s="64">
        <v>350</v>
      </c>
      <c r="I42" s="63">
        <f t="shared" si="10"/>
        <v>875</v>
      </c>
      <c r="J42" s="63">
        <f t="shared" si="8"/>
        <v>1050</v>
      </c>
      <c r="K42" s="45" t="s">
        <v>42</v>
      </c>
      <c r="L42" s="65"/>
    </row>
    <row r="43" spans="1:12" s="66" customFormat="1" ht="15" customHeight="1">
      <c r="A43" s="60">
        <f t="shared" si="3"/>
        <v>24</v>
      </c>
      <c r="B43" s="61" t="s">
        <v>20</v>
      </c>
      <c r="C43" s="62" t="s">
        <v>74</v>
      </c>
      <c r="D43" s="50" t="s">
        <v>75</v>
      </c>
      <c r="E43" s="50" t="s">
        <v>41</v>
      </c>
      <c r="F43" s="50">
        <v>6</v>
      </c>
      <c r="G43" s="63">
        <f t="shared" si="9"/>
        <v>110</v>
      </c>
      <c r="H43" s="64">
        <v>132</v>
      </c>
      <c r="I43" s="63">
        <f t="shared" si="10"/>
        <v>660</v>
      </c>
      <c r="J43" s="63">
        <f t="shared" si="8"/>
        <v>792</v>
      </c>
      <c r="K43" s="45" t="s">
        <v>42</v>
      </c>
      <c r="L43" s="65"/>
    </row>
    <row r="44" spans="1:12" s="66" customFormat="1" ht="15" customHeight="1">
      <c r="A44" s="60">
        <f t="shared" si="3"/>
        <v>25</v>
      </c>
      <c r="B44" s="61" t="s">
        <v>20</v>
      </c>
      <c r="C44" s="62" t="s">
        <v>76</v>
      </c>
      <c r="D44" s="50" t="s">
        <v>77</v>
      </c>
      <c r="E44" s="50" t="s">
        <v>41</v>
      </c>
      <c r="F44" s="50">
        <v>6</v>
      </c>
      <c r="G44" s="63">
        <f t="shared" si="9"/>
        <v>66.666666666666671</v>
      </c>
      <c r="H44" s="64">
        <v>80</v>
      </c>
      <c r="I44" s="63">
        <f t="shared" si="10"/>
        <v>400</v>
      </c>
      <c r="J44" s="63">
        <f t="shared" si="8"/>
        <v>480</v>
      </c>
      <c r="K44" s="45" t="s">
        <v>42</v>
      </c>
      <c r="L44" s="65"/>
    </row>
    <row r="45" spans="1:12" s="66" customFormat="1" ht="15" customHeight="1">
      <c r="A45" s="60">
        <f t="shared" si="3"/>
        <v>26</v>
      </c>
      <c r="B45" s="61" t="s">
        <v>20</v>
      </c>
      <c r="C45" s="62" t="s">
        <v>78</v>
      </c>
      <c r="D45" s="50"/>
      <c r="E45" s="50" t="s">
        <v>13</v>
      </c>
      <c r="F45" s="50">
        <v>14</v>
      </c>
      <c r="G45" s="63">
        <f t="shared" si="9"/>
        <v>45.833333333333336</v>
      </c>
      <c r="H45" s="64">
        <v>55</v>
      </c>
      <c r="I45" s="63">
        <f t="shared" si="10"/>
        <v>641.66666666666674</v>
      </c>
      <c r="J45" s="63">
        <f t="shared" si="8"/>
        <v>770</v>
      </c>
      <c r="K45" s="45" t="s">
        <v>42</v>
      </c>
      <c r="L45" s="70"/>
    </row>
    <row r="46" spans="1:12" s="66" customFormat="1" ht="15" customHeight="1">
      <c r="A46" s="60">
        <f t="shared" si="3"/>
        <v>27</v>
      </c>
      <c r="B46" s="61" t="s">
        <v>20</v>
      </c>
      <c r="C46" s="62" t="s">
        <v>79</v>
      </c>
      <c r="D46" s="50"/>
      <c r="E46" s="50" t="s">
        <v>13</v>
      </c>
      <c r="F46" s="50">
        <v>14</v>
      </c>
      <c r="G46" s="63">
        <f t="shared" si="9"/>
        <v>45.833333333333336</v>
      </c>
      <c r="H46" s="64">
        <v>55</v>
      </c>
      <c r="I46" s="63">
        <f t="shared" si="10"/>
        <v>641.66666666666674</v>
      </c>
      <c r="J46" s="63">
        <f t="shared" si="8"/>
        <v>770</v>
      </c>
      <c r="K46" s="45" t="s">
        <v>42</v>
      </c>
      <c r="L46" s="65"/>
    </row>
    <row r="47" spans="1:12" s="66" customFormat="1" ht="15" customHeight="1">
      <c r="A47" s="60">
        <f t="shared" si="3"/>
        <v>28</v>
      </c>
      <c r="B47" s="61" t="s">
        <v>20</v>
      </c>
      <c r="C47" s="62" t="s">
        <v>80</v>
      </c>
      <c r="D47" s="50" t="s">
        <v>81</v>
      </c>
      <c r="E47" s="50" t="s">
        <v>13</v>
      </c>
      <c r="F47" s="50">
        <v>1</v>
      </c>
      <c r="G47" s="63">
        <f t="shared" si="9"/>
        <v>266.66666666666669</v>
      </c>
      <c r="H47" s="64">
        <v>320</v>
      </c>
      <c r="I47" s="63">
        <f t="shared" si="10"/>
        <v>266.66666666666669</v>
      </c>
      <c r="J47" s="63">
        <f t="shared" si="8"/>
        <v>320</v>
      </c>
      <c r="K47" s="45" t="s">
        <v>42</v>
      </c>
      <c r="L47" s="65"/>
    </row>
    <row r="48" spans="1:12" s="66" customFormat="1" ht="15" customHeight="1">
      <c r="A48" s="60">
        <f t="shared" si="3"/>
        <v>29</v>
      </c>
      <c r="B48" s="61" t="s">
        <v>20</v>
      </c>
      <c r="C48" s="62" t="s">
        <v>82</v>
      </c>
      <c r="D48" s="50" t="s">
        <v>83</v>
      </c>
      <c r="E48" s="50" t="s">
        <v>13</v>
      </c>
      <c r="F48" s="50">
        <v>3</v>
      </c>
      <c r="G48" s="63">
        <f t="shared" si="9"/>
        <v>166.66666666666669</v>
      </c>
      <c r="H48" s="64">
        <v>200</v>
      </c>
      <c r="I48" s="63">
        <f t="shared" si="10"/>
        <v>500.00000000000006</v>
      </c>
      <c r="J48" s="63">
        <f t="shared" si="8"/>
        <v>600</v>
      </c>
      <c r="K48" s="45" t="s">
        <v>42</v>
      </c>
      <c r="L48" s="72" t="s">
        <v>14</v>
      </c>
    </row>
    <row r="49" spans="1:12" s="66" customFormat="1" ht="15" customHeight="1">
      <c r="A49" s="60">
        <f t="shared" si="3"/>
        <v>30</v>
      </c>
      <c r="B49" s="61" t="s">
        <v>20</v>
      </c>
      <c r="C49" s="62" t="s">
        <v>84</v>
      </c>
      <c r="D49" s="50"/>
      <c r="E49" s="50" t="s">
        <v>13</v>
      </c>
      <c r="F49" s="50">
        <v>7</v>
      </c>
      <c r="G49" s="63">
        <f t="shared" si="9"/>
        <v>291.66666666666669</v>
      </c>
      <c r="H49" s="64">
        <v>350</v>
      </c>
      <c r="I49" s="63">
        <f t="shared" si="10"/>
        <v>2041.6666666666667</v>
      </c>
      <c r="J49" s="63">
        <f t="shared" si="8"/>
        <v>2450</v>
      </c>
      <c r="K49" s="45" t="s">
        <v>42</v>
      </c>
      <c r="L49" s="65"/>
    </row>
    <row r="50" spans="1:12" s="66" customFormat="1" ht="15" customHeight="1">
      <c r="A50" s="60">
        <f t="shared" si="3"/>
        <v>31</v>
      </c>
      <c r="B50" s="61" t="s">
        <v>20</v>
      </c>
      <c r="C50" s="62" t="s">
        <v>85</v>
      </c>
      <c r="D50" s="50"/>
      <c r="E50" s="50" t="s">
        <v>13</v>
      </c>
      <c r="F50" s="50">
        <v>7</v>
      </c>
      <c r="G50" s="63">
        <f t="shared" si="9"/>
        <v>291.66666666666669</v>
      </c>
      <c r="H50" s="64">
        <v>350</v>
      </c>
      <c r="I50" s="63">
        <f t="shared" si="10"/>
        <v>2041.6666666666667</v>
      </c>
      <c r="J50" s="63">
        <f t="shared" si="8"/>
        <v>2450</v>
      </c>
      <c r="K50" s="45" t="s">
        <v>42</v>
      </c>
      <c r="L50" s="65"/>
    </row>
    <row r="51" spans="1:12" s="66" customFormat="1" ht="15" customHeight="1">
      <c r="A51" s="60">
        <f t="shared" si="3"/>
        <v>32</v>
      </c>
      <c r="B51" s="61" t="s">
        <v>20</v>
      </c>
      <c r="C51" s="62" t="s">
        <v>86</v>
      </c>
      <c r="D51" s="50"/>
      <c r="E51" s="50" t="s">
        <v>40</v>
      </c>
      <c r="F51" s="50">
        <v>5</v>
      </c>
      <c r="G51" s="63">
        <f t="shared" si="9"/>
        <v>158.33333333333334</v>
      </c>
      <c r="H51" s="64">
        <v>190</v>
      </c>
      <c r="I51" s="63">
        <f t="shared" si="10"/>
        <v>791.66666666666674</v>
      </c>
      <c r="J51" s="63">
        <f t="shared" si="8"/>
        <v>950</v>
      </c>
      <c r="K51" s="45" t="s">
        <v>42</v>
      </c>
      <c r="L51" s="69"/>
    </row>
    <row r="52" spans="1:12" s="66" customFormat="1" ht="15" customHeight="1">
      <c r="A52" s="60">
        <f t="shared" si="3"/>
        <v>33</v>
      </c>
      <c r="B52" s="61" t="s">
        <v>20</v>
      </c>
      <c r="C52" s="62" t="s">
        <v>87</v>
      </c>
      <c r="D52" s="50"/>
      <c r="E52" s="50" t="s">
        <v>13</v>
      </c>
      <c r="F52" s="50">
        <v>130</v>
      </c>
      <c r="G52" s="63">
        <f t="shared" si="9"/>
        <v>5.8333333333333339</v>
      </c>
      <c r="H52" s="64">
        <v>7</v>
      </c>
      <c r="I52" s="63">
        <f t="shared" si="10"/>
        <v>758.33333333333337</v>
      </c>
      <c r="J52" s="63">
        <f t="shared" si="8"/>
        <v>910</v>
      </c>
      <c r="K52" s="45" t="s">
        <v>42</v>
      </c>
      <c r="L52" s="69"/>
    </row>
    <row r="53" spans="1:12" s="66" customFormat="1" ht="15" customHeight="1">
      <c r="A53" s="60">
        <f t="shared" si="3"/>
        <v>34</v>
      </c>
      <c r="B53" s="61" t="s">
        <v>20</v>
      </c>
      <c r="C53" s="62" t="s">
        <v>88</v>
      </c>
      <c r="D53" s="50"/>
      <c r="E53" s="50" t="s">
        <v>13</v>
      </c>
      <c r="F53" s="50">
        <v>130</v>
      </c>
      <c r="G53" s="63">
        <f t="shared" si="9"/>
        <v>5.8333333333333339</v>
      </c>
      <c r="H53" s="64">
        <v>7</v>
      </c>
      <c r="I53" s="63">
        <f t="shared" si="10"/>
        <v>758.33333333333337</v>
      </c>
      <c r="J53" s="63">
        <f t="shared" si="8"/>
        <v>910</v>
      </c>
      <c r="K53" s="45" t="s">
        <v>42</v>
      </c>
      <c r="L53" s="69"/>
    </row>
    <row r="54" spans="1:12" s="66" customFormat="1" ht="15" customHeight="1">
      <c r="A54" s="60">
        <f t="shared" si="3"/>
        <v>35</v>
      </c>
      <c r="B54" s="61" t="s">
        <v>20</v>
      </c>
      <c r="C54" s="62" t="s">
        <v>89</v>
      </c>
      <c r="D54" s="50"/>
      <c r="E54" s="50" t="s">
        <v>13</v>
      </c>
      <c r="F54" s="50">
        <v>50</v>
      </c>
      <c r="G54" s="63">
        <f t="shared" si="9"/>
        <v>5.8333333333333339</v>
      </c>
      <c r="H54" s="64">
        <v>7</v>
      </c>
      <c r="I54" s="63">
        <f t="shared" si="10"/>
        <v>291.66666666666669</v>
      </c>
      <c r="J54" s="63">
        <f t="shared" si="8"/>
        <v>350</v>
      </c>
      <c r="K54" s="45" t="s">
        <v>42</v>
      </c>
      <c r="L54" s="69"/>
    </row>
    <row r="55" spans="1:12" s="66" customFormat="1" ht="15" customHeight="1">
      <c r="A55" s="60">
        <f t="shared" si="3"/>
        <v>36</v>
      </c>
      <c r="B55" s="61" t="s">
        <v>20</v>
      </c>
      <c r="C55" s="62" t="s">
        <v>90</v>
      </c>
      <c r="D55" s="50"/>
      <c r="E55" s="50" t="s">
        <v>13</v>
      </c>
      <c r="F55" s="50">
        <v>50</v>
      </c>
      <c r="G55" s="63">
        <f t="shared" si="9"/>
        <v>6.666666666666667</v>
      </c>
      <c r="H55" s="64">
        <v>8</v>
      </c>
      <c r="I55" s="63">
        <f t="shared" si="10"/>
        <v>333.33333333333337</v>
      </c>
      <c r="J55" s="63">
        <f t="shared" si="8"/>
        <v>400</v>
      </c>
      <c r="K55" s="45" t="s">
        <v>42</v>
      </c>
      <c r="L55" s="69"/>
    </row>
    <row r="56" spans="1:12" s="66" customFormat="1" ht="15" customHeight="1">
      <c r="A56" s="60">
        <f t="shared" si="3"/>
        <v>37</v>
      </c>
      <c r="B56" s="61" t="s">
        <v>20</v>
      </c>
      <c r="C56" s="73" t="s">
        <v>22</v>
      </c>
      <c r="D56" s="50" t="s">
        <v>91</v>
      </c>
      <c r="E56" s="50" t="s">
        <v>13</v>
      </c>
      <c r="F56" s="50">
        <v>6</v>
      </c>
      <c r="G56" s="63">
        <f t="shared" si="9"/>
        <v>83.333333333333343</v>
      </c>
      <c r="H56" s="64">
        <v>100</v>
      </c>
      <c r="I56" s="63">
        <f t="shared" si="10"/>
        <v>500.00000000000006</v>
      </c>
      <c r="J56" s="63">
        <f t="shared" si="8"/>
        <v>600</v>
      </c>
      <c r="K56" s="45" t="s">
        <v>42</v>
      </c>
      <c r="L56" s="69"/>
    </row>
    <row r="57" spans="1:12" s="66" customFormat="1" ht="15" customHeight="1">
      <c r="A57" s="60">
        <f t="shared" si="3"/>
        <v>38</v>
      </c>
      <c r="B57" s="61" t="s">
        <v>20</v>
      </c>
      <c r="C57" s="73" t="s">
        <v>23</v>
      </c>
      <c r="D57" s="50"/>
      <c r="E57" s="50" t="s">
        <v>13</v>
      </c>
      <c r="F57" s="50">
        <v>6</v>
      </c>
      <c r="G57" s="63">
        <f t="shared" si="9"/>
        <v>75</v>
      </c>
      <c r="H57" s="64">
        <v>90</v>
      </c>
      <c r="I57" s="63">
        <f t="shared" si="10"/>
        <v>450</v>
      </c>
      <c r="J57" s="63">
        <f t="shared" si="8"/>
        <v>540</v>
      </c>
      <c r="K57" s="45" t="s">
        <v>42</v>
      </c>
      <c r="L57" s="75">
        <f>SUM(J20:J57)</f>
        <v>60792</v>
      </c>
    </row>
    <row r="58" spans="1:12" s="59" customFormat="1" ht="15" customHeight="1">
      <c r="A58" s="89" t="s">
        <v>136</v>
      </c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1"/>
    </row>
    <row r="59" spans="1:12" ht="15" customHeight="1">
      <c r="A59" s="39">
        <v>1</v>
      </c>
      <c r="B59" s="5" t="s">
        <v>20</v>
      </c>
      <c r="C59" s="46" t="s">
        <v>34</v>
      </c>
      <c r="D59" s="47"/>
      <c r="E59" s="47" t="s">
        <v>13</v>
      </c>
      <c r="F59" s="47">
        <v>120</v>
      </c>
      <c r="G59" s="7">
        <f t="shared" si="9"/>
        <v>26.666666666666668</v>
      </c>
      <c r="H59" s="57">
        <v>32</v>
      </c>
      <c r="I59" s="7">
        <f t="shared" si="10"/>
        <v>3200</v>
      </c>
      <c r="J59" s="7">
        <f t="shared" ref="J59:J86" si="13">SUM(F59*H59)</f>
        <v>3840</v>
      </c>
      <c r="K59" s="37" t="s">
        <v>42</v>
      </c>
      <c r="L59" s="33" t="s">
        <v>14</v>
      </c>
    </row>
    <row r="60" spans="1:12" ht="15" customHeight="1">
      <c r="A60" s="39">
        <f t="shared" si="3"/>
        <v>2</v>
      </c>
      <c r="B60" s="5" t="s">
        <v>20</v>
      </c>
      <c r="C60" s="46" t="s">
        <v>95</v>
      </c>
      <c r="D60" s="47"/>
      <c r="E60" s="47" t="s">
        <v>13</v>
      </c>
      <c r="F60" s="47">
        <v>12</v>
      </c>
      <c r="G60" s="7">
        <f t="shared" ref="G60:G89" si="14">SUM(H60/1.2)</f>
        <v>316.66666666666669</v>
      </c>
      <c r="H60" s="57">
        <v>380</v>
      </c>
      <c r="I60" s="7">
        <f t="shared" ref="I60:I89" si="15">SUM(F60*G60)</f>
        <v>3800</v>
      </c>
      <c r="J60" s="7">
        <f t="shared" si="13"/>
        <v>4560</v>
      </c>
      <c r="K60" s="37" t="s">
        <v>42</v>
      </c>
      <c r="L60" s="2"/>
    </row>
    <row r="61" spans="1:12" ht="15" customHeight="1">
      <c r="A61" s="40">
        <f t="shared" si="3"/>
        <v>3</v>
      </c>
      <c r="B61" s="5" t="s">
        <v>20</v>
      </c>
      <c r="C61" s="46" t="s">
        <v>96</v>
      </c>
      <c r="D61" s="47"/>
      <c r="E61" s="47" t="s">
        <v>13</v>
      </c>
      <c r="F61" s="47">
        <v>6</v>
      </c>
      <c r="G61" s="7">
        <f t="shared" si="14"/>
        <v>2416.666666666667</v>
      </c>
      <c r="H61" s="57">
        <v>2900</v>
      </c>
      <c r="I61" s="7">
        <f t="shared" si="15"/>
        <v>14500.000000000002</v>
      </c>
      <c r="J61" s="7">
        <f t="shared" si="13"/>
        <v>17400</v>
      </c>
      <c r="K61" s="37" t="s">
        <v>42</v>
      </c>
      <c r="L61" s="2"/>
    </row>
    <row r="62" spans="1:12" ht="15" customHeight="1">
      <c r="A62" s="40">
        <f t="shared" si="3"/>
        <v>4</v>
      </c>
      <c r="B62" s="5" t="s">
        <v>20</v>
      </c>
      <c r="C62" s="46" t="s">
        <v>97</v>
      </c>
      <c r="D62" s="47"/>
      <c r="E62" s="47" t="s">
        <v>13</v>
      </c>
      <c r="F62" s="47">
        <v>6</v>
      </c>
      <c r="G62" s="7">
        <f t="shared" si="14"/>
        <v>208.33333333333334</v>
      </c>
      <c r="H62" s="57">
        <v>250</v>
      </c>
      <c r="I62" s="7">
        <f t="shared" si="15"/>
        <v>1250</v>
      </c>
      <c r="J62" s="7">
        <f t="shared" si="13"/>
        <v>1500</v>
      </c>
      <c r="K62" s="37" t="s">
        <v>42</v>
      </c>
      <c r="L62" s="36"/>
    </row>
    <row r="63" spans="1:12" ht="15" customHeight="1">
      <c r="A63" s="40">
        <f t="shared" si="3"/>
        <v>5</v>
      </c>
      <c r="B63" s="5" t="s">
        <v>20</v>
      </c>
      <c r="C63" s="46" t="s">
        <v>49</v>
      </c>
      <c r="D63" s="47"/>
      <c r="E63" s="47" t="s">
        <v>13</v>
      </c>
      <c r="F63" s="47">
        <v>8</v>
      </c>
      <c r="G63" s="7">
        <f t="shared" si="14"/>
        <v>241.66666666666669</v>
      </c>
      <c r="H63" s="57">
        <v>290</v>
      </c>
      <c r="I63" s="7">
        <f t="shared" si="15"/>
        <v>1933.3333333333335</v>
      </c>
      <c r="J63" s="7">
        <f t="shared" si="13"/>
        <v>2320</v>
      </c>
      <c r="K63" s="37" t="s">
        <v>42</v>
      </c>
      <c r="L63" s="36"/>
    </row>
    <row r="64" spans="1:12" ht="15" customHeight="1">
      <c r="A64" s="40">
        <f t="shared" si="3"/>
        <v>6</v>
      </c>
      <c r="B64" s="5" t="s">
        <v>20</v>
      </c>
      <c r="C64" s="49" t="s">
        <v>98</v>
      </c>
      <c r="D64" s="47"/>
      <c r="E64" s="47" t="s">
        <v>13</v>
      </c>
      <c r="F64" s="47">
        <v>6</v>
      </c>
      <c r="G64" s="7">
        <f t="shared" si="14"/>
        <v>445.83333333333337</v>
      </c>
      <c r="H64" s="57">
        <v>535</v>
      </c>
      <c r="I64" s="7">
        <f t="shared" si="15"/>
        <v>2675</v>
      </c>
      <c r="J64" s="7">
        <f t="shared" si="13"/>
        <v>3210</v>
      </c>
      <c r="K64" s="37" t="s">
        <v>42</v>
      </c>
      <c r="L64" s="36"/>
    </row>
    <row r="65" spans="1:12" ht="15" customHeight="1">
      <c r="A65" s="40">
        <f t="shared" si="3"/>
        <v>7</v>
      </c>
      <c r="B65" s="5" t="s">
        <v>20</v>
      </c>
      <c r="C65" s="48" t="s">
        <v>99</v>
      </c>
      <c r="D65" s="47"/>
      <c r="E65" s="47" t="s">
        <v>40</v>
      </c>
      <c r="F65" s="47">
        <v>16</v>
      </c>
      <c r="G65" s="7">
        <f t="shared" si="14"/>
        <v>158.33333333333334</v>
      </c>
      <c r="H65" s="57">
        <v>190</v>
      </c>
      <c r="I65" s="7">
        <f t="shared" si="15"/>
        <v>2533.3333333333335</v>
      </c>
      <c r="J65" s="7">
        <f t="shared" si="13"/>
        <v>3040</v>
      </c>
      <c r="K65" s="37" t="s">
        <v>42</v>
      </c>
      <c r="L65" s="36"/>
    </row>
    <row r="66" spans="1:12" ht="15" customHeight="1">
      <c r="A66" s="40">
        <f t="shared" si="3"/>
        <v>8</v>
      </c>
      <c r="B66" s="5" t="s">
        <v>20</v>
      </c>
      <c r="C66" s="48" t="s">
        <v>100</v>
      </c>
      <c r="D66" s="47" t="s">
        <v>101</v>
      </c>
      <c r="E66" s="47" t="s">
        <v>13</v>
      </c>
      <c r="F66" s="47">
        <v>30</v>
      </c>
      <c r="G66" s="7">
        <f t="shared" si="14"/>
        <v>75</v>
      </c>
      <c r="H66" s="57">
        <v>90</v>
      </c>
      <c r="I66" s="7">
        <f t="shared" si="15"/>
        <v>2250</v>
      </c>
      <c r="J66" s="7">
        <f t="shared" si="13"/>
        <v>2700</v>
      </c>
      <c r="K66" s="37" t="s">
        <v>42</v>
      </c>
      <c r="L66" s="36"/>
    </row>
    <row r="67" spans="1:12" ht="15" customHeight="1">
      <c r="A67" s="40">
        <f t="shared" si="3"/>
        <v>9</v>
      </c>
      <c r="B67" s="5" t="s">
        <v>20</v>
      </c>
      <c r="C67" s="49" t="s">
        <v>102</v>
      </c>
      <c r="D67" s="47"/>
      <c r="E67" s="47" t="s">
        <v>13</v>
      </c>
      <c r="F67" s="47">
        <v>18</v>
      </c>
      <c r="G67" s="7">
        <f t="shared" si="14"/>
        <v>41.666666666666671</v>
      </c>
      <c r="H67" s="57">
        <v>50</v>
      </c>
      <c r="I67" s="7">
        <f t="shared" si="15"/>
        <v>750.00000000000011</v>
      </c>
      <c r="J67" s="7">
        <f t="shared" si="13"/>
        <v>900</v>
      </c>
      <c r="K67" s="37" t="s">
        <v>42</v>
      </c>
      <c r="L67" s="36"/>
    </row>
    <row r="68" spans="1:12" ht="15" customHeight="1">
      <c r="A68" s="40">
        <f t="shared" si="3"/>
        <v>10</v>
      </c>
      <c r="B68" s="5" t="s">
        <v>20</v>
      </c>
      <c r="C68" s="46" t="s">
        <v>103</v>
      </c>
      <c r="D68" s="47"/>
      <c r="E68" s="47" t="s">
        <v>40</v>
      </c>
      <c r="F68" s="47">
        <v>16</v>
      </c>
      <c r="G68" s="7">
        <f t="shared" si="14"/>
        <v>458.33333333333337</v>
      </c>
      <c r="H68" s="57">
        <v>550</v>
      </c>
      <c r="I68" s="7">
        <f t="shared" si="15"/>
        <v>7333.3333333333339</v>
      </c>
      <c r="J68" s="7">
        <f t="shared" si="13"/>
        <v>8800</v>
      </c>
      <c r="K68" s="37" t="s">
        <v>42</v>
      </c>
      <c r="L68" s="2"/>
    </row>
    <row r="69" spans="1:12" ht="15" customHeight="1">
      <c r="A69" s="40">
        <f t="shared" si="3"/>
        <v>11</v>
      </c>
      <c r="B69" s="5" t="s">
        <v>20</v>
      </c>
      <c r="C69" s="48" t="s">
        <v>104</v>
      </c>
      <c r="D69" s="47"/>
      <c r="E69" s="47" t="s">
        <v>13</v>
      </c>
      <c r="F69" s="47">
        <v>10</v>
      </c>
      <c r="G69" s="7">
        <f t="shared" si="14"/>
        <v>75</v>
      </c>
      <c r="H69" s="57">
        <v>90</v>
      </c>
      <c r="I69" s="7">
        <f t="shared" si="15"/>
        <v>750</v>
      </c>
      <c r="J69" s="7">
        <f t="shared" si="13"/>
        <v>900</v>
      </c>
      <c r="K69" s="37" t="s">
        <v>42</v>
      </c>
      <c r="L69" s="2"/>
    </row>
    <row r="70" spans="1:12" ht="15" customHeight="1">
      <c r="A70" s="40">
        <f t="shared" si="3"/>
        <v>12</v>
      </c>
      <c r="B70" s="5" t="s">
        <v>20</v>
      </c>
      <c r="C70" s="46" t="s">
        <v>105</v>
      </c>
      <c r="D70" s="47"/>
      <c r="E70" s="47" t="s">
        <v>13</v>
      </c>
      <c r="F70" s="47">
        <v>10</v>
      </c>
      <c r="G70" s="7">
        <f t="shared" si="14"/>
        <v>83.333333333333343</v>
      </c>
      <c r="H70" s="57">
        <v>100</v>
      </c>
      <c r="I70" s="7">
        <f t="shared" si="15"/>
        <v>833.33333333333348</v>
      </c>
      <c r="J70" s="7">
        <f t="shared" si="13"/>
        <v>1000</v>
      </c>
      <c r="K70" s="37" t="s">
        <v>42</v>
      </c>
      <c r="L70" s="2"/>
    </row>
    <row r="71" spans="1:12" ht="15" customHeight="1">
      <c r="A71" s="40">
        <f t="shared" si="3"/>
        <v>13</v>
      </c>
      <c r="B71" s="5" t="s">
        <v>20</v>
      </c>
      <c r="C71" s="49" t="s">
        <v>32</v>
      </c>
      <c r="D71" s="47"/>
      <c r="E71" s="47" t="s">
        <v>13</v>
      </c>
      <c r="F71" s="47">
        <v>8</v>
      </c>
      <c r="G71" s="7">
        <f t="shared" si="14"/>
        <v>125</v>
      </c>
      <c r="H71" s="57">
        <v>150</v>
      </c>
      <c r="I71" s="7">
        <f t="shared" si="15"/>
        <v>1000</v>
      </c>
      <c r="J71" s="7">
        <f t="shared" si="13"/>
        <v>1200</v>
      </c>
      <c r="K71" s="37" t="s">
        <v>42</v>
      </c>
      <c r="L71" s="3"/>
    </row>
    <row r="72" spans="1:12" ht="15" customHeight="1">
      <c r="A72" s="40">
        <f t="shared" si="3"/>
        <v>14</v>
      </c>
      <c r="B72" s="5" t="s">
        <v>20</v>
      </c>
      <c r="C72" s="48" t="s">
        <v>78</v>
      </c>
      <c r="D72" s="47"/>
      <c r="E72" s="47" t="s">
        <v>13</v>
      </c>
      <c r="F72" s="47">
        <v>20</v>
      </c>
      <c r="G72" s="7">
        <f t="shared" si="14"/>
        <v>45.833333333333336</v>
      </c>
      <c r="H72" s="57">
        <v>55</v>
      </c>
      <c r="I72" s="7">
        <f t="shared" si="15"/>
        <v>916.66666666666674</v>
      </c>
      <c r="J72" s="7">
        <f t="shared" si="13"/>
        <v>1100</v>
      </c>
      <c r="K72" s="37" t="s">
        <v>42</v>
      </c>
      <c r="L72" s="2"/>
    </row>
    <row r="73" spans="1:12" ht="15" customHeight="1">
      <c r="A73" s="40">
        <f t="shared" si="3"/>
        <v>15</v>
      </c>
      <c r="B73" s="5" t="s">
        <v>20</v>
      </c>
      <c r="C73" s="49" t="s">
        <v>79</v>
      </c>
      <c r="D73" s="47"/>
      <c r="E73" s="47" t="s">
        <v>13</v>
      </c>
      <c r="F73" s="47">
        <v>20</v>
      </c>
      <c r="G73" s="7">
        <f t="shared" si="14"/>
        <v>45.833333333333336</v>
      </c>
      <c r="H73" s="57">
        <v>55</v>
      </c>
      <c r="I73" s="7">
        <f t="shared" si="15"/>
        <v>916.66666666666674</v>
      </c>
      <c r="J73" s="7">
        <f t="shared" si="13"/>
        <v>1100</v>
      </c>
      <c r="K73" s="37" t="s">
        <v>42</v>
      </c>
      <c r="L73" s="2"/>
    </row>
    <row r="74" spans="1:12" ht="15" customHeight="1">
      <c r="A74" s="40">
        <f t="shared" si="3"/>
        <v>16</v>
      </c>
      <c r="B74" s="5" t="s">
        <v>20</v>
      </c>
      <c r="C74" s="41" t="s">
        <v>106</v>
      </c>
      <c r="D74" s="43"/>
      <c r="E74" s="44" t="s">
        <v>40</v>
      </c>
      <c r="F74" s="44">
        <v>3</v>
      </c>
      <c r="G74" s="7">
        <f t="shared" si="14"/>
        <v>95.833333333333343</v>
      </c>
      <c r="H74" s="55">
        <v>115</v>
      </c>
      <c r="I74" s="7">
        <f t="shared" si="15"/>
        <v>287.5</v>
      </c>
      <c r="J74" s="7">
        <f t="shared" si="13"/>
        <v>345</v>
      </c>
      <c r="K74" s="37" t="s">
        <v>42</v>
      </c>
      <c r="L74" s="33" t="s">
        <v>14</v>
      </c>
    </row>
    <row r="75" spans="1:12" ht="15" customHeight="1">
      <c r="A75" s="40">
        <f t="shared" si="3"/>
        <v>17</v>
      </c>
      <c r="B75" s="5" t="s">
        <v>20</v>
      </c>
      <c r="C75" s="41" t="s">
        <v>107</v>
      </c>
      <c r="D75" s="43"/>
      <c r="E75" s="44" t="s">
        <v>40</v>
      </c>
      <c r="F75" s="44">
        <v>3</v>
      </c>
      <c r="G75" s="7">
        <f t="shared" si="14"/>
        <v>750</v>
      </c>
      <c r="H75" s="55">
        <v>900</v>
      </c>
      <c r="I75" s="7">
        <f t="shared" si="15"/>
        <v>2250</v>
      </c>
      <c r="J75" s="7">
        <f t="shared" si="13"/>
        <v>2700</v>
      </c>
      <c r="K75" s="37" t="s">
        <v>42</v>
      </c>
      <c r="L75" s="2"/>
    </row>
    <row r="76" spans="1:12" ht="15" customHeight="1">
      <c r="A76" s="40">
        <f t="shared" ref="A76:A86" si="16">SUM(A75+1)</f>
        <v>18</v>
      </c>
      <c r="B76" s="5" t="s">
        <v>20</v>
      </c>
      <c r="C76" s="46" t="s">
        <v>108</v>
      </c>
      <c r="D76" s="47"/>
      <c r="E76" s="47" t="s">
        <v>40</v>
      </c>
      <c r="F76" s="47">
        <v>3</v>
      </c>
      <c r="G76" s="7">
        <f t="shared" si="14"/>
        <v>375</v>
      </c>
      <c r="H76" s="57">
        <v>450</v>
      </c>
      <c r="I76" s="7">
        <f t="shared" si="15"/>
        <v>1125</v>
      </c>
      <c r="J76" s="7">
        <f t="shared" si="13"/>
        <v>1350</v>
      </c>
      <c r="K76" s="37" t="s">
        <v>42</v>
      </c>
      <c r="L76" s="2"/>
    </row>
    <row r="77" spans="1:12" ht="15" customHeight="1">
      <c r="A77" s="40">
        <f t="shared" si="16"/>
        <v>19</v>
      </c>
      <c r="B77" s="5" t="s">
        <v>20</v>
      </c>
      <c r="C77" s="46" t="s">
        <v>109</v>
      </c>
      <c r="D77" s="47"/>
      <c r="E77" s="47" t="s">
        <v>13</v>
      </c>
      <c r="F77" s="47">
        <v>2</v>
      </c>
      <c r="G77" s="7">
        <f t="shared" si="14"/>
        <v>375</v>
      </c>
      <c r="H77" s="57">
        <v>450</v>
      </c>
      <c r="I77" s="7">
        <f t="shared" si="15"/>
        <v>750</v>
      </c>
      <c r="J77" s="7">
        <f t="shared" si="13"/>
        <v>900</v>
      </c>
      <c r="K77" s="37" t="s">
        <v>42</v>
      </c>
      <c r="L77" s="36"/>
    </row>
    <row r="78" spans="1:12" ht="15" customHeight="1">
      <c r="A78" s="40">
        <f t="shared" si="16"/>
        <v>20</v>
      </c>
      <c r="B78" s="5" t="s">
        <v>20</v>
      </c>
      <c r="C78" s="46" t="s">
        <v>110</v>
      </c>
      <c r="D78" s="47"/>
      <c r="E78" s="47" t="s">
        <v>13</v>
      </c>
      <c r="F78" s="47">
        <v>2</v>
      </c>
      <c r="G78" s="7">
        <f t="shared" si="14"/>
        <v>375</v>
      </c>
      <c r="H78" s="57">
        <v>450</v>
      </c>
      <c r="I78" s="7">
        <f t="shared" si="15"/>
        <v>750</v>
      </c>
      <c r="J78" s="7">
        <f t="shared" si="13"/>
        <v>900</v>
      </c>
      <c r="K78" s="37" t="s">
        <v>42</v>
      </c>
      <c r="L78" s="36"/>
    </row>
    <row r="79" spans="1:12" ht="15" customHeight="1">
      <c r="A79" s="40">
        <f t="shared" si="16"/>
        <v>21</v>
      </c>
      <c r="B79" s="5" t="s">
        <v>20</v>
      </c>
      <c r="C79" s="46" t="s">
        <v>111</v>
      </c>
      <c r="D79" s="47"/>
      <c r="E79" s="47" t="s">
        <v>13</v>
      </c>
      <c r="F79" s="47">
        <v>12</v>
      </c>
      <c r="G79" s="7">
        <f t="shared" si="14"/>
        <v>54.166666666666671</v>
      </c>
      <c r="H79" s="57">
        <v>65</v>
      </c>
      <c r="I79" s="7">
        <f t="shared" si="15"/>
        <v>650</v>
      </c>
      <c r="J79" s="7">
        <f t="shared" si="13"/>
        <v>780</v>
      </c>
      <c r="K79" s="37" t="s">
        <v>42</v>
      </c>
      <c r="L79" s="36"/>
    </row>
    <row r="80" spans="1:12" ht="15" customHeight="1">
      <c r="A80" s="40">
        <f t="shared" si="16"/>
        <v>22</v>
      </c>
      <c r="B80" s="5" t="s">
        <v>20</v>
      </c>
      <c r="C80" s="46" t="s">
        <v>72</v>
      </c>
      <c r="D80" s="47"/>
      <c r="E80" s="47" t="s">
        <v>13</v>
      </c>
      <c r="F80" s="47">
        <v>12</v>
      </c>
      <c r="G80" s="7">
        <f t="shared" si="14"/>
        <v>300</v>
      </c>
      <c r="H80" s="57">
        <v>360</v>
      </c>
      <c r="I80" s="7">
        <f t="shared" si="15"/>
        <v>3600</v>
      </c>
      <c r="J80" s="7">
        <f t="shared" si="13"/>
        <v>4320</v>
      </c>
      <c r="K80" s="37" t="s">
        <v>42</v>
      </c>
      <c r="L80" s="36"/>
    </row>
    <row r="81" spans="1:12" ht="15" customHeight="1">
      <c r="A81" s="40">
        <f t="shared" si="16"/>
        <v>23</v>
      </c>
      <c r="B81" s="5" t="s">
        <v>20</v>
      </c>
      <c r="C81" s="46" t="s">
        <v>112</v>
      </c>
      <c r="D81" s="47" t="s">
        <v>113</v>
      </c>
      <c r="E81" s="51" t="s">
        <v>13</v>
      </c>
      <c r="F81" s="51">
        <v>2</v>
      </c>
      <c r="G81" s="7">
        <f t="shared" si="14"/>
        <v>2083.3333333333335</v>
      </c>
      <c r="H81" s="58">
        <v>2500</v>
      </c>
      <c r="I81" s="7">
        <f t="shared" si="15"/>
        <v>4166.666666666667</v>
      </c>
      <c r="J81" s="7">
        <f t="shared" si="13"/>
        <v>5000</v>
      </c>
      <c r="K81" s="37" t="s">
        <v>42</v>
      </c>
      <c r="L81" s="36"/>
    </row>
    <row r="82" spans="1:12" ht="15" customHeight="1">
      <c r="A82" s="40">
        <f t="shared" si="16"/>
        <v>24</v>
      </c>
      <c r="B82" s="5" t="s">
        <v>20</v>
      </c>
      <c r="C82" s="46" t="s">
        <v>114</v>
      </c>
      <c r="D82" s="47" t="s">
        <v>115</v>
      </c>
      <c r="E82" s="51" t="s">
        <v>13</v>
      </c>
      <c r="F82" s="51">
        <v>2</v>
      </c>
      <c r="G82" s="7">
        <f t="shared" si="14"/>
        <v>1500</v>
      </c>
      <c r="H82" s="58">
        <v>1800</v>
      </c>
      <c r="I82" s="7">
        <f t="shared" si="15"/>
        <v>3000</v>
      </c>
      <c r="J82" s="7">
        <f t="shared" si="13"/>
        <v>3600</v>
      </c>
      <c r="K82" s="37" t="s">
        <v>42</v>
      </c>
      <c r="L82" s="36"/>
    </row>
    <row r="83" spans="1:12" ht="15" customHeight="1">
      <c r="A83" s="40">
        <f t="shared" si="16"/>
        <v>25</v>
      </c>
      <c r="B83" s="5" t="s">
        <v>20</v>
      </c>
      <c r="C83" s="46" t="s">
        <v>116</v>
      </c>
      <c r="D83" s="47" t="s">
        <v>117</v>
      </c>
      <c r="E83" s="51" t="s">
        <v>13</v>
      </c>
      <c r="F83" s="51">
        <v>4</v>
      </c>
      <c r="G83" s="7">
        <f t="shared" si="14"/>
        <v>750</v>
      </c>
      <c r="H83" s="58">
        <v>900</v>
      </c>
      <c r="I83" s="7">
        <f t="shared" si="15"/>
        <v>3000</v>
      </c>
      <c r="J83" s="7">
        <f t="shared" si="13"/>
        <v>3600</v>
      </c>
      <c r="K83" s="37" t="s">
        <v>42</v>
      </c>
      <c r="L83" s="2"/>
    </row>
    <row r="84" spans="1:12" ht="15" customHeight="1">
      <c r="A84" s="40">
        <f t="shared" si="16"/>
        <v>26</v>
      </c>
      <c r="B84" s="5" t="s">
        <v>20</v>
      </c>
      <c r="C84" s="46" t="s">
        <v>139</v>
      </c>
      <c r="D84" s="47"/>
      <c r="E84" s="51" t="s">
        <v>54</v>
      </c>
      <c r="F84" s="51">
        <v>18</v>
      </c>
      <c r="G84" s="7">
        <f t="shared" si="14"/>
        <v>333.33333333333337</v>
      </c>
      <c r="H84" s="58">
        <v>400</v>
      </c>
      <c r="I84" s="7">
        <f t="shared" si="15"/>
        <v>6000.0000000000009</v>
      </c>
      <c r="J84" s="7">
        <f t="shared" si="13"/>
        <v>7200</v>
      </c>
      <c r="K84" s="37" t="s">
        <v>42</v>
      </c>
      <c r="L84" s="2"/>
    </row>
    <row r="85" spans="1:12" ht="15" customHeight="1">
      <c r="A85" s="40">
        <f t="shared" si="16"/>
        <v>27</v>
      </c>
      <c r="B85" s="5" t="s">
        <v>20</v>
      </c>
      <c r="C85" s="41" t="s">
        <v>118</v>
      </c>
      <c r="D85" s="43"/>
      <c r="E85" s="44" t="s">
        <v>13</v>
      </c>
      <c r="F85" s="44">
        <v>16</v>
      </c>
      <c r="G85" s="7">
        <f t="shared" si="14"/>
        <v>250</v>
      </c>
      <c r="H85" s="55">
        <v>300</v>
      </c>
      <c r="I85" s="7">
        <f t="shared" si="15"/>
        <v>4000</v>
      </c>
      <c r="J85" s="7">
        <f t="shared" si="13"/>
        <v>4800</v>
      </c>
      <c r="K85" s="37" t="s">
        <v>42</v>
      </c>
      <c r="L85" s="2"/>
    </row>
    <row r="86" spans="1:12" ht="15" customHeight="1">
      <c r="A86" s="40">
        <f t="shared" si="16"/>
        <v>28</v>
      </c>
      <c r="B86" s="5" t="s">
        <v>20</v>
      </c>
      <c r="C86" s="41" t="s">
        <v>119</v>
      </c>
      <c r="D86" s="43"/>
      <c r="E86" s="44" t="s">
        <v>13</v>
      </c>
      <c r="F86" s="44">
        <v>1</v>
      </c>
      <c r="G86" s="7">
        <f t="shared" si="14"/>
        <v>1500</v>
      </c>
      <c r="H86" s="55">
        <v>1800</v>
      </c>
      <c r="I86" s="7">
        <f t="shared" si="15"/>
        <v>1500</v>
      </c>
      <c r="J86" s="7">
        <f t="shared" si="13"/>
        <v>1800</v>
      </c>
      <c r="K86" s="37" t="s">
        <v>42</v>
      </c>
      <c r="L86" s="33">
        <f>SUM(J59:J86)</f>
        <v>90865</v>
      </c>
    </row>
    <row r="87" spans="1:12" s="59" customFormat="1" ht="15" customHeight="1">
      <c r="A87" s="89" t="s">
        <v>120</v>
      </c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1"/>
    </row>
    <row r="88" spans="1:12" ht="15" customHeight="1">
      <c r="A88" s="39">
        <v>1</v>
      </c>
      <c r="B88" s="5" t="s">
        <v>20</v>
      </c>
      <c r="C88" s="46" t="s">
        <v>34</v>
      </c>
      <c r="D88" s="47"/>
      <c r="E88" s="47" t="s">
        <v>13</v>
      </c>
      <c r="F88" s="47">
        <v>16</v>
      </c>
      <c r="G88" s="7">
        <f t="shared" si="14"/>
        <v>23.333333333333336</v>
      </c>
      <c r="H88" s="57">
        <v>28</v>
      </c>
      <c r="I88" s="7">
        <f t="shared" si="15"/>
        <v>373.33333333333337</v>
      </c>
      <c r="J88" s="7">
        <f t="shared" ref="J88:J97" si="17">SUM(F88*H88)</f>
        <v>448</v>
      </c>
      <c r="K88" s="37" t="s">
        <v>42</v>
      </c>
      <c r="L88" s="2"/>
    </row>
    <row r="89" spans="1:12" ht="15" customHeight="1">
      <c r="A89" s="39">
        <f t="shared" ref="A89:A105" si="18">SUM(A88+1)</f>
        <v>2</v>
      </c>
      <c r="B89" s="5" t="s">
        <v>20</v>
      </c>
      <c r="C89" s="46" t="s">
        <v>32</v>
      </c>
      <c r="D89" s="47" t="s">
        <v>121</v>
      </c>
      <c r="E89" s="47" t="s">
        <v>13</v>
      </c>
      <c r="F89" s="47">
        <v>1</v>
      </c>
      <c r="G89" s="7">
        <f t="shared" si="14"/>
        <v>220.83333333333334</v>
      </c>
      <c r="H89" s="57">
        <v>265</v>
      </c>
      <c r="I89" s="7">
        <f t="shared" si="15"/>
        <v>220.83333333333334</v>
      </c>
      <c r="J89" s="7">
        <f t="shared" si="17"/>
        <v>265</v>
      </c>
      <c r="K89" s="37" t="s">
        <v>42</v>
      </c>
      <c r="L89" s="33" t="s">
        <v>14</v>
      </c>
    </row>
    <row r="90" spans="1:12" ht="15" customHeight="1">
      <c r="A90" s="40">
        <f t="shared" si="18"/>
        <v>3</v>
      </c>
      <c r="B90" s="5" t="s">
        <v>20</v>
      </c>
      <c r="C90" s="46" t="s">
        <v>122</v>
      </c>
      <c r="D90" s="47" t="s">
        <v>123</v>
      </c>
      <c r="E90" s="47" t="s">
        <v>40</v>
      </c>
      <c r="F90" s="47">
        <v>1</v>
      </c>
      <c r="G90" s="7">
        <f t="shared" ref="G90:G101" si="19">SUM(H90/1.2)</f>
        <v>300</v>
      </c>
      <c r="H90" s="57">
        <v>360</v>
      </c>
      <c r="I90" s="7">
        <f t="shared" ref="I90:I101" si="20">SUM(F90*G90)</f>
        <v>300</v>
      </c>
      <c r="J90" s="7">
        <f t="shared" si="17"/>
        <v>360</v>
      </c>
      <c r="K90" s="37" t="s">
        <v>42</v>
      </c>
      <c r="L90" s="2"/>
    </row>
    <row r="91" spans="1:12" ht="15" customHeight="1">
      <c r="A91" s="40">
        <f t="shared" si="18"/>
        <v>4</v>
      </c>
      <c r="B91" s="5" t="s">
        <v>20</v>
      </c>
      <c r="C91" s="46" t="s">
        <v>124</v>
      </c>
      <c r="D91" s="47"/>
      <c r="E91" s="47" t="s">
        <v>13</v>
      </c>
      <c r="F91" s="47">
        <v>4</v>
      </c>
      <c r="G91" s="7">
        <f t="shared" si="19"/>
        <v>83.333333333333343</v>
      </c>
      <c r="H91" s="57">
        <v>100</v>
      </c>
      <c r="I91" s="7">
        <f t="shared" si="20"/>
        <v>333.33333333333337</v>
      </c>
      <c r="J91" s="7">
        <f t="shared" si="17"/>
        <v>400</v>
      </c>
      <c r="K91" s="37" t="s">
        <v>42</v>
      </c>
      <c r="L91" s="2"/>
    </row>
    <row r="92" spans="1:12" ht="15" customHeight="1">
      <c r="A92" s="40">
        <f t="shared" si="18"/>
        <v>5</v>
      </c>
      <c r="B92" s="5" t="s">
        <v>20</v>
      </c>
      <c r="C92" s="46" t="s">
        <v>30</v>
      </c>
      <c r="D92" s="43" t="s">
        <v>31</v>
      </c>
      <c r="E92" s="47" t="s">
        <v>41</v>
      </c>
      <c r="F92" s="47">
        <v>2</v>
      </c>
      <c r="G92" s="7">
        <f t="shared" si="19"/>
        <v>40</v>
      </c>
      <c r="H92" s="57">
        <v>48</v>
      </c>
      <c r="I92" s="7">
        <f t="shared" si="20"/>
        <v>80</v>
      </c>
      <c r="J92" s="7">
        <f t="shared" si="17"/>
        <v>96</v>
      </c>
      <c r="K92" s="37" t="s">
        <v>42</v>
      </c>
      <c r="L92" s="36"/>
    </row>
    <row r="93" spans="1:12" ht="15" customHeight="1">
      <c r="A93" s="40">
        <f t="shared" si="18"/>
        <v>6</v>
      </c>
      <c r="B93" s="5" t="s">
        <v>20</v>
      </c>
      <c r="C93" s="46" t="s">
        <v>126</v>
      </c>
      <c r="D93" s="47"/>
      <c r="E93" s="47" t="s">
        <v>13</v>
      </c>
      <c r="F93" s="47">
        <v>8</v>
      </c>
      <c r="G93" s="7">
        <f t="shared" ref="G93:G94" si="21">SUM(H93/1.2)</f>
        <v>6.666666666666667</v>
      </c>
      <c r="H93" s="57">
        <v>8</v>
      </c>
      <c r="I93" s="7">
        <f t="shared" ref="I93:I94" si="22">SUM(F93*G93)</f>
        <v>53.333333333333336</v>
      </c>
      <c r="J93" s="7">
        <f t="shared" si="17"/>
        <v>64</v>
      </c>
      <c r="K93" s="37" t="s">
        <v>42</v>
      </c>
      <c r="L93" s="36"/>
    </row>
    <row r="94" spans="1:12" ht="15" customHeight="1">
      <c r="A94" s="40">
        <f t="shared" si="18"/>
        <v>7</v>
      </c>
      <c r="B94" s="5" t="s">
        <v>20</v>
      </c>
      <c r="C94" s="46" t="s">
        <v>127</v>
      </c>
      <c r="D94" s="47"/>
      <c r="E94" s="47" t="s">
        <v>13</v>
      </c>
      <c r="F94" s="47">
        <v>4</v>
      </c>
      <c r="G94" s="7">
        <f t="shared" si="21"/>
        <v>6.666666666666667</v>
      </c>
      <c r="H94" s="57">
        <v>8</v>
      </c>
      <c r="I94" s="7">
        <f t="shared" si="22"/>
        <v>26.666666666666668</v>
      </c>
      <c r="J94" s="7">
        <f t="shared" si="17"/>
        <v>32</v>
      </c>
      <c r="K94" s="37" t="s">
        <v>42</v>
      </c>
      <c r="L94" s="36"/>
    </row>
    <row r="95" spans="1:12" ht="15" customHeight="1">
      <c r="A95" s="40">
        <f t="shared" si="18"/>
        <v>8</v>
      </c>
      <c r="B95" s="5" t="s">
        <v>20</v>
      </c>
      <c r="C95" s="46" t="s">
        <v>125</v>
      </c>
      <c r="D95" s="47"/>
      <c r="E95" s="47" t="s">
        <v>13</v>
      </c>
      <c r="F95" s="47">
        <v>1</v>
      </c>
      <c r="G95" s="7">
        <f t="shared" si="19"/>
        <v>395.83333333333337</v>
      </c>
      <c r="H95" s="57">
        <v>475</v>
      </c>
      <c r="I95" s="7">
        <f t="shared" si="20"/>
        <v>395.83333333333337</v>
      </c>
      <c r="J95" s="7">
        <f t="shared" si="17"/>
        <v>475</v>
      </c>
      <c r="K95" s="37" t="s">
        <v>42</v>
      </c>
      <c r="L95" s="36"/>
    </row>
    <row r="96" spans="1:12" ht="15" customHeight="1">
      <c r="A96" s="40">
        <f t="shared" si="18"/>
        <v>9</v>
      </c>
      <c r="B96" s="5" t="s">
        <v>20</v>
      </c>
      <c r="C96" s="48" t="s">
        <v>78</v>
      </c>
      <c r="D96" s="47"/>
      <c r="E96" s="47" t="s">
        <v>13</v>
      </c>
      <c r="F96" s="47">
        <v>4</v>
      </c>
      <c r="G96" s="7">
        <f t="shared" si="19"/>
        <v>52.5</v>
      </c>
      <c r="H96" s="57">
        <v>63</v>
      </c>
      <c r="I96" s="7">
        <f t="shared" si="20"/>
        <v>210</v>
      </c>
      <c r="J96" s="7">
        <f t="shared" si="17"/>
        <v>252</v>
      </c>
      <c r="K96" s="37" t="s">
        <v>42</v>
      </c>
      <c r="L96" s="36"/>
    </row>
    <row r="97" spans="1:12" ht="15" customHeight="1">
      <c r="A97" s="40">
        <f t="shared" si="18"/>
        <v>10</v>
      </c>
      <c r="B97" s="5" t="s">
        <v>20</v>
      </c>
      <c r="C97" s="49" t="s">
        <v>79</v>
      </c>
      <c r="D97" s="47"/>
      <c r="E97" s="47" t="s">
        <v>13</v>
      </c>
      <c r="F97" s="47">
        <v>4</v>
      </c>
      <c r="G97" s="7">
        <f t="shared" si="19"/>
        <v>52.5</v>
      </c>
      <c r="H97" s="57">
        <v>63</v>
      </c>
      <c r="I97" s="7">
        <f t="shared" si="20"/>
        <v>210</v>
      </c>
      <c r="J97" s="7">
        <f t="shared" si="17"/>
        <v>252</v>
      </c>
      <c r="K97" s="37" t="s">
        <v>42</v>
      </c>
      <c r="L97" s="74">
        <f>SUM(J88:J97)</f>
        <v>2644</v>
      </c>
    </row>
    <row r="98" spans="1:12" s="59" customFormat="1" ht="15" customHeight="1">
      <c r="A98" s="89" t="s">
        <v>128</v>
      </c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1"/>
    </row>
    <row r="99" spans="1:12" ht="15" customHeight="1">
      <c r="A99" s="39">
        <v>1</v>
      </c>
      <c r="B99" s="5" t="s">
        <v>20</v>
      </c>
      <c r="C99" s="46" t="s">
        <v>140</v>
      </c>
      <c r="D99" s="47" t="s">
        <v>129</v>
      </c>
      <c r="E99" s="47" t="s">
        <v>13</v>
      </c>
      <c r="F99" s="47">
        <v>1</v>
      </c>
      <c r="G99" s="7">
        <f t="shared" si="19"/>
        <v>75</v>
      </c>
      <c r="H99" s="57">
        <v>90</v>
      </c>
      <c r="I99" s="7">
        <f t="shared" si="20"/>
        <v>75</v>
      </c>
      <c r="J99" s="7">
        <f t="shared" ref="J99:J105" si="23">SUM(F99*H99)</f>
        <v>90</v>
      </c>
      <c r="K99" s="37" t="s">
        <v>42</v>
      </c>
      <c r="L99" s="2"/>
    </row>
    <row r="100" spans="1:12" ht="15" customHeight="1">
      <c r="A100" s="39">
        <f t="shared" si="18"/>
        <v>2</v>
      </c>
      <c r="B100" s="5" t="s">
        <v>20</v>
      </c>
      <c r="C100" s="46" t="s">
        <v>140</v>
      </c>
      <c r="D100" s="47" t="s">
        <v>130</v>
      </c>
      <c r="E100" s="47" t="s">
        <v>13</v>
      </c>
      <c r="F100" s="47">
        <v>1</v>
      </c>
      <c r="G100" s="7">
        <f t="shared" si="19"/>
        <v>77.5</v>
      </c>
      <c r="H100" s="57">
        <v>93</v>
      </c>
      <c r="I100" s="7">
        <f t="shared" si="20"/>
        <v>77.5</v>
      </c>
      <c r="J100" s="7">
        <f t="shared" si="23"/>
        <v>93</v>
      </c>
      <c r="K100" s="37" t="s">
        <v>42</v>
      </c>
      <c r="L100" s="2"/>
    </row>
    <row r="101" spans="1:12" ht="15" customHeight="1">
      <c r="A101" s="39">
        <f t="shared" si="18"/>
        <v>3</v>
      </c>
      <c r="B101" s="5" t="s">
        <v>20</v>
      </c>
      <c r="C101" s="46" t="s">
        <v>140</v>
      </c>
      <c r="D101" s="47" t="s">
        <v>131</v>
      </c>
      <c r="E101" s="47" t="s">
        <v>13</v>
      </c>
      <c r="F101" s="47">
        <v>1</v>
      </c>
      <c r="G101" s="7">
        <f t="shared" si="19"/>
        <v>81.666666666666671</v>
      </c>
      <c r="H101" s="57">
        <v>98</v>
      </c>
      <c r="I101" s="7">
        <f t="shared" si="20"/>
        <v>81.666666666666671</v>
      </c>
      <c r="J101" s="7">
        <f t="shared" si="23"/>
        <v>98</v>
      </c>
      <c r="K101" s="37" t="s">
        <v>42</v>
      </c>
      <c r="L101" s="33" t="s">
        <v>14</v>
      </c>
    </row>
    <row r="102" spans="1:12" ht="15" customHeight="1">
      <c r="A102" s="39">
        <f t="shared" si="18"/>
        <v>4</v>
      </c>
      <c r="B102" s="5" t="s">
        <v>20</v>
      </c>
      <c r="C102" s="46" t="s">
        <v>132</v>
      </c>
      <c r="D102" s="47" t="s">
        <v>133</v>
      </c>
      <c r="E102" s="51" t="s">
        <v>13</v>
      </c>
      <c r="F102" s="47">
        <v>10</v>
      </c>
      <c r="G102" s="7">
        <f t="shared" ref="G102:G105" si="24">SUM(H102/1.2)</f>
        <v>80</v>
      </c>
      <c r="H102" s="57">
        <v>96</v>
      </c>
      <c r="I102" s="7">
        <f t="shared" ref="I102:I105" si="25">SUM(F102*G102)</f>
        <v>800</v>
      </c>
      <c r="J102" s="7">
        <f t="shared" si="23"/>
        <v>960</v>
      </c>
      <c r="K102" s="37" t="s">
        <v>42</v>
      </c>
      <c r="L102" s="2"/>
    </row>
    <row r="103" spans="1:12" ht="15" customHeight="1">
      <c r="A103" s="39">
        <f t="shared" si="18"/>
        <v>5</v>
      </c>
      <c r="B103" s="5" t="s">
        <v>20</v>
      </c>
      <c r="C103" s="46" t="s">
        <v>30</v>
      </c>
      <c r="D103" s="43" t="s">
        <v>31</v>
      </c>
      <c r="E103" s="47" t="s">
        <v>41</v>
      </c>
      <c r="F103" s="47">
        <v>6</v>
      </c>
      <c r="G103" s="7">
        <f t="shared" si="24"/>
        <v>38.333333333333336</v>
      </c>
      <c r="H103" s="57">
        <v>46</v>
      </c>
      <c r="I103" s="7">
        <f t="shared" si="25"/>
        <v>230</v>
      </c>
      <c r="J103" s="7">
        <f t="shared" si="23"/>
        <v>276</v>
      </c>
      <c r="K103" s="37" t="s">
        <v>42</v>
      </c>
      <c r="L103" s="2"/>
    </row>
    <row r="104" spans="1:12" ht="15" customHeight="1">
      <c r="A104" s="39">
        <f t="shared" si="18"/>
        <v>6</v>
      </c>
      <c r="B104" s="5" t="s">
        <v>20</v>
      </c>
      <c r="C104" s="46" t="s">
        <v>134</v>
      </c>
      <c r="D104" s="47"/>
      <c r="E104" s="51" t="s">
        <v>13</v>
      </c>
      <c r="F104" s="47">
        <v>2</v>
      </c>
      <c r="G104" s="7">
        <f t="shared" si="24"/>
        <v>54.166666666666671</v>
      </c>
      <c r="H104" s="57">
        <v>65</v>
      </c>
      <c r="I104" s="7">
        <f t="shared" si="25"/>
        <v>108.33333333333334</v>
      </c>
      <c r="J104" s="7">
        <f t="shared" si="23"/>
        <v>130</v>
      </c>
      <c r="K104" s="37" t="s">
        <v>42</v>
      </c>
      <c r="L104" s="36"/>
    </row>
    <row r="105" spans="1:12" ht="15" customHeight="1" thickBot="1">
      <c r="A105" s="39">
        <f t="shared" si="18"/>
        <v>7</v>
      </c>
      <c r="B105" s="5" t="s">
        <v>20</v>
      </c>
      <c r="C105" s="46" t="s">
        <v>135</v>
      </c>
      <c r="D105" s="47"/>
      <c r="E105" s="51" t="s">
        <v>13</v>
      </c>
      <c r="F105" s="47">
        <v>16</v>
      </c>
      <c r="G105" s="7">
        <f t="shared" si="24"/>
        <v>10</v>
      </c>
      <c r="H105" s="57">
        <v>12</v>
      </c>
      <c r="I105" s="7">
        <f t="shared" si="25"/>
        <v>160</v>
      </c>
      <c r="J105" s="7">
        <f t="shared" si="23"/>
        <v>192</v>
      </c>
      <c r="K105" s="37" t="s">
        <v>42</v>
      </c>
      <c r="L105" s="74">
        <f>SUM(J99:J105)</f>
        <v>1839</v>
      </c>
    </row>
    <row r="106" spans="1:12" ht="21.75" customHeight="1" thickBot="1">
      <c r="A106" s="86" t="s">
        <v>18</v>
      </c>
      <c r="B106" s="87"/>
      <c r="C106" s="87"/>
      <c r="D106" s="52"/>
      <c r="E106" s="24"/>
      <c r="F106" s="24" t="s">
        <v>14</v>
      </c>
      <c r="G106" s="24"/>
      <c r="H106" s="24"/>
      <c r="I106" s="53">
        <f>SUM(J106/1.2)</f>
        <v>131600</v>
      </c>
      <c r="J106" s="54">
        <f>SUM(L18+L57+L86+L97+L105)</f>
        <v>157920</v>
      </c>
      <c r="K106" s="38" t="s">
        <v>14</v>
      </c>
      <c r="L106" s="32" t="s">
        <v>14</v>
      </c>
    </row>
    <row r="107" spans="1:12" ht="15" customHeight="1"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31"/>
    </row>
    <row r="108" spans="1:12" ht="14.25" customHeight="1">
      <c r="A108" s="1"/>
      <c r="B108" s="84" t="s">
        <v>17</v>
      </c>
      <c r="C108" s="84"/>
      <c r="D108" s="84"/>
      <c r="E108" s="84"/>
      <c r="F108" s="84"/>
      <c r="G108" s="84"/>
      <c r="H108" s="84"/>
      <c r="I108" s="84"/>
      <c r="J108" s="84"/>
      <c r="K108" s="1"/>
      <c r="L108" s="31"/>
    </row>
    <row r="109" spans="1:12" ht="17.25" customHeight="1">
      <c r="A109" s="85" t="s">
        <v>16</v>
      </c>
      <c r="B109" s="85"/>
      <c r="C109" s="85"/>
      <c r="D109" s="85"/>
      <c r="E109" s="85"/>
      <c r="F109" s="85"/>
      <c r="G109" s="85"/>
      <c r="H109" s="85"/>
      <c r="I109" s="85"/>
      <c r="J109" s="85"/>
      <c r="K109" s="85"/>
    </row>
    <row r="110" spans="1:12" s="17" customFormat="1" ht="23.25">
      <c r="A110" s="22"/>
      <c r="B110" s="18"/>
      <c r="C110" s="18"/>
      <c r="D110" s="18"/>
      <c r="E110" s="19"/>
      <c r="F110" s="19"/>
      <c r="H110" s="20"/>
      <c r="I110" s="21"/>
      <c r="K110" s="22"/>
    </row>
    <row r="111" spans="1:12" s="17" customFormat="1">
      <c r="A111" s="22"/>
      <c r="B111" s="18"/>
      <c r="C111" s="18"/>
      <c r="D111" s="18"/>
      <c r="E111" s="19"/>
      <c r="F111" s="19"/>
      <c r="H111" s="20"/>
      <c r="K111" s="22"/>
    </row>
    <row r="112" spans="1:12" s="17" customFormat="1">
      <c r="A112" s="22"/>
      <c r="B112" s="18"/>
      <c r="C112" s="18"/>
      <c r="D112" s="18"/>
      <c r="E112" s="19"/>
      <c r="F112" s="19"/>
      <c r="H112" s="20"/>
      <c r="I112" s="23"/>
      <c r="K112" s="22"/>
    </row>
    <row r="113" spans="1:11" s="17" customFormat="1">
      <c r="A113" s="22"/>
      <c r="B113" s="18"/>
      <c r="C113" s="18"/>
      <c r="D113" s="18"/>
      <c r="E113" s="19"/>
      <c r="F113" s="19"/>
      <c r="H113" s="20"/>
      <c r="K113" s="22"/>
    </row>
    <row r="114" spans="1:11" s="17" customFormat="1">
      <c r="A114" s="22"/>
      <c r="B114" s="18"/>
      <c r="C114" s="18"/>
      <c r="D114" s="18"/>
      <c r="E114" s="19"/>
      <c r="F114" s="19"/>
      <c r="H114" s="20"/>
      <c r="K114" s="22"/>
    </row>
    <row r="115" spans="1:11" s="17" customFormat="1">
      <c r="A115" s="22"/>
      <c r="B115" s="18"/>
      <c r="C115" s="18"/>
      <c r="D115" s="18"/>
      <c r="E115" s="19"/>
      <c r="F115" s="19"/>
      <c r="H115" s="20"/>
      <c r="K115" s="22"/>
    </row>
    <row r="116" spans="1:11" s="17" customFormat="1">
      <c r="A116" s="22"/>
      <c r="B116" s="18"/>
      <c r="C116" s="18"/>
      <c r="D116" s="18"/>
      <c r="E116" s="19"/>
      <c r="F116" s="19"/>
      <c r="H116" s="20"/>
      <c r="K116" s="22"/>
    </row>
    <row r="117" spans="1:11" s="17" customFormat="1">
      <c r="A117" s="22"/>
      <c r="B117" s="18"/>
      <c r="C117" s="18"/>
      <c r="D117" s="18"/>
      <c r="E117" s="19"/>
      <c r="F117" s="19"/>
      <c r="H117" s="20"/>
      <c r="K117" s="22"/>
    </row>
    <row r="118" spans="1:11" s="17" customFormat="1">
      <c r="A118" s="22"/>
      <c r="B118" s="18"/>
      <c r="C118" s="18"/>
      <c r="D118" s="18"/>
      <c r="E118" s="19"/>
      <c r="F118" s="19"/>
      <c r="H118" s="20"/>
      <c r="K118" s="22"/>
    </row>
    <row r="119" spans="1:11" s="17" customFormat="1">
      <c r="A119" s="22"/>
      <c r="B119" s="18"/>
      <c r="C119" s="18"/>
      <c r="D119" s="18"/>
      <c r="E119" s="19"/>
      <c r="F119" s="19"/>
      <c r="H119" s="20"/>
      <c r="K119" s="22"/>
    </row>
    <row r="120" spans="1:11" s="17" customFormat="1">
      <c r="A120" s="22"/>
      <c r="B120" s="18"/>
      <c r="C120" s="18"/>
      <c r="D120" s="18"/>
      <c r="E120" s="19"/>
      <c r="F120" s="19"/>
      <c r="H120" s="20"/>
      <c r="K120" s="22"/>
    </row>
    <row r="121" spans="1:11" s="17" customFormat="1">
      <c r="A121" s="22"/>
      <c r="B121" s="18"/>
      <c r="C121" s="18"/>
      <c r="D121" s="18"/>
      <c r="E121" s="19"/>
      <c r="F121" s="19"/>
      <c r="H121" s="20"/>
      <c r="K121" s="22"/>
    </row>
    <row r="122" spans="1:11" s="17" customFormat="1">
      <c r="A122" s="22"/>
      <c r="B122" s="18"/>
      <c r="C122" s="18"/>
      <c r="D122" s="18"/>
      <c r="E122" s="19"/>
      <c r="F122" s="19"/>
      <c r="H122" s="20"/>
      <c r="K122" s="22"/>
    </row>
    <row r="123" spans="1:11" s="17" customFormat="1">
      <c r="A123" s="22"/>
      <c r="B123" s="18"/>
      <c r="C123" s="18"/>
      <c r="D123" s="18"/>
      <c r="E123" s="19"/>
      <c r="F123" s="19"/>
      <c r="H123" s="20"/>
      <c r="K123" s="22"/>
    </row>
    <row r="124" spans="1:11" s="17" customFormat="1">
      <c r="A124" s="22"/>
      <c r="B124" s="18"/>
      <c r="C124" s="18"/>
      <c r="D124" s="18"/>
      <c r="E124" s="19"/>
      <c r="F124" s="19"/>
      <c r="H124" s="20"/>
      <c r="K124" s="22"/>
    </row>
    <row r="125" spans="1:11" s="17" customFormat="1">
      <c r="A125" s="22"/>
      <c r="B125" s="18"/>
      <c r="C125" s="18"/>
      <c r="D125" s="18"/>
      <c r="E125" s="19"/>
      <c r="F125" s="19"/>
      <c r="H125" s="20"/>
      <c r="K125" s="22"/>
    </row>
    <row r="126" spans="1:11" s="17" customFormat="1">
      <c r="A126" s="22"/>
      <c r="B126" s="18"/>
      <c r="C126" s="18"/>
      <c r="D126" s="18"/>
      <c r="E126" s="19"/>
      <c r="F126" s="19"/>
      <c r="H126" s="20"/>
      <c r="K126" s="22"/>
    </row>
    <row r="127" spans="1:11" s="17" customFormat="1">
      <c r="A127" s="22"/>
      <c r="B127" s="18"/>
      <c r="C127" s="18"/>
      <c r="D127" s="18"/>
      <c r="E127" s="19"/>
      <c r="F127" s="19"/>
      <c r="H127" s="20"/>
      <c r="K127" s="22"/>
    </row>
    <row r="128" spans="1:11" s="17" customFormat="1">
      <c r="A128" s="22"/>
      <c r="B128" s="18"/>
      <c r="C128" s="18"/>
      <c r="D128" s="18"/>
      <c r="E128" s="19"/>
      <c r="F128" s="19"/>
      <c r="H128" s="20"/>
      <c r="K128" s="22"/>
    </row>
    <row r="129" spans="1:11" s="17" customFormat="1">
      <c r="A129" s="22"/>
      <c r="B129" s="18"/>
      <c r="C129" s="18"/>
      <c r="D129" s="18"/>
      <c r="E129" s="19"/>
      <c r="F129" s="19"/>
      <c r="H129" s="20"/>
      <c r="K129" s="22"/>
    </row>
    <row r="130" spans="1:11" s="17" customFormat="1">
      <c r="A130" s="22"/>
      <c r="B130" s="18"/>
      <c r="C130" s="18"/>
      <c r="D130" s="18"/>
      <c r="E130" s="19"/>
      <c r="F130" s="19"/>
      <c r="H130" s="20"/>
      <c r="K130" s="22"/>
    </row>
    <row r="131" spans="1:11" s="17" customFormat="1">
      <c r="A131" s="22"/>
      <c r="B131" s="18"/>
      <c r="C131" s="18"/>
      <c r="D131" s="18"/>
      <c r="E131" s="19"/>
      <c r="F131" s="19"/>
      <c r="H131" s="20"/>
      <c r="K131" s="22"/>
    </row>
    <row r="132" spans="1:11" s="17" customFormat="1">
      <c r="A132" s="22"/>
      <c r="B132" s="18"/>
      <c r="C132" s="18"/>
      <c r="D132" s="18"/>
      <c r="E132" s="19"/>
      <c r="F132" s="19"/>
      <c r="H132" s="20"/>
      <c r="K132" s="22"/>
    </row>
    <row r="133" spans="1:11" s="17" customFormat="1">
      <c r="A133" s="22"/>
      <c r="B133" s="18"/>
      <c r="C133" s="18"/>
      <c r="D133" s="18"/>
      <c r="E133" s="19"/>
      <c r="F133" s="19"/>
      <c r="H133" s="20"/>
      <c r="K133" s="22"/>
    </row>
    <row r="134" spans="1:11" s="17" customFormat="1">
      <c r="A134" s="22"/>
      <c r="B134" s="18"/>
      <c r="C134" s="18"/>
      <c r="D134" s="18"/>
      <c r="E134" s="19"/>
      <c r="F134" s="19"/>
      <c r="H134" s="20"/>
      <c r="K134" s="22"/>
    </row>
    <row r="135" spans="1:11" s="17" customFormat="1">
      <c r="A135" s="22"/>
      <c r="B135" s="18"/>
      <c r="C135" s="18"/>
      <c r="D135" s="18"/>
      <c r="E135" s="19"/>
      <c r="F135" s="19"/>
      <c r="H135" s="20"/>
      <c r="K135" s="22"/>
    </row>
    <row r="136" spans="1:11" s="17" customFormat="1">
      <c r="A136" s="22"/>
      <c r="B136" s="18"/>
      <c r="C136" s="18"/>
      <c r="D136" s="18"/>
      <c r="E136" s="19"/>
      <c r="F136" s="19"/>
      <c r="H136" s="20"/>
      <c r="K136" s="22"/>
    </row>
    <row r="137" spans="1:11" s="17" customFormat="1">
      <c r="A137" s="22"/>
      <c r="B137" s="18"/>
      <c r="C137" s="18"/>
      <c r="D137" s="18"/>
      <c r="E137" s="19"/>
      <c r="F137" s="19"/>
      <c r="H137" s="20"/>
      <c r="K137" s="22"/>
    </row>
    <row r="138" spans="1:11" s="17" customFormat="1">
      <c r="A138" s="22"/>
      <c r="B138" s="18"/>
      <c r="C138" s="18"/>
      <c r="D138" s="18"/>
      <c r="E138" s="19"/>
      <c r="F138" s="19"/>
      <c r="H138" s="20"/>
      <c r="K138" s="22"/>
    </row>
    <row r="139" spans="1:11" s="17" customFormat="1">
      <c r="A139" s="22"/>
      <c r="B139" s="18"/>
      <c r="C139" s="18"/>
      <c r="D139" s="18"/>
      <c r="E139" s="19"/>
      <c r="F139" s="19"/>
      <c r="H139" s="20"/>
      <c r="K139" s="22"/>
    </row>
    <row r="140" spans="1:11" s="17" customFormat="1">
      <c r="A140" s="22"/>
      <c r="B140" s="18"/>
      <c r="C140" s="18"/>
      <c r="D140" s="18"/>
      <c r="E140" s="19"/>
      <c r="F140" s="19"/>
      <c r="H140" s="20"/>
      <c r="K140" s="22"/>
    </row>
    <row r="141" spans="1:11" s="17" customFormat="1">
      <c r="A141" s="22"/>
      <c r="B141" s="18"/>
      <c r="C141" s="18"/>
      <c r="D141" s="18"/>
      <c r="E141" s="19"/>
      <c r="F141" s="19"/>
      <c r="H141" s="20"/>
      <c r="K141" s="22"/>
    </row>
    <row r="142" spans="1:11" s="17" customFormat="1">
      <c r="A142" s="22"/>
      <c r="B142" s="18"/>
      <c r="C142" s="18"/>
      <c r="D142" s="18"/>
      <c r="E142" s="19"/>
      <c r="F142" s="19"/>
      <c r="H142" s="20"/>
      <c r="K142" s="22"/>
    </row>
    <row r="143" spans="1:11" s="17" customFormat="1">
      <c r="A143" s="22"/>
      <c r="B143" s="18"/>
      <c r="C143" s="18"/>
      <c r="D143" s="18"/>
      <c r="E143" s="19"/>
      <c r="F143" s="19"/>
      <c r="H143" s="20"/>
      <c r="K143" s="22"/>
    </row>
    <row r="144" spans="1:11" s="17" customFormat="1">
      <c r="A144" s="22"/>
      <c r="B144" s="18"/>
      <c r="C144" s="18"/>
      <c r="D144" s="18"/>
      <c r="E144" s="19"/>
      <c r="F144" s="19"/>
      <c r="H144" s="20"/>
      <c r="K144" s="22"/>
    </row>
    <row r="145" spans="1:11" s="17" customFormat="1">
      <c r="A145" s="22"/>
      <c r="B145" s="18"/>
      <c r="C145" s="18"/>
      <c r="D145" s="18"/>
      <c r="E145" s="19"/>
      <c r="F145" s="19"/>
      <c r="H145" s="20"/>
      <c r="K145" s="22"/>
    </row>
    <row r="146" spans="1:11" s="17" customFormat="1">
      <c r="A146" s="22"/>
      <c r="B146" s="18"/>
      <c r="C146" s="18"/>
      <c r="D146" s="18"/>
      <c r="E146" s="19"/>
      <c r="F146" s="19"/>
      <c r="H146" s="20"/>
      <c r="K146" s="22"/>
    </row>
    <row r="147" spans="1:11" s="17" customFormat="1">
      <c r="A147" s="22"/>
      <c r="B147" s="18"/>
      <c r="C147" s="18"/>
      <c r="D147" s="18"/>
      <c r="E147" s="19"/>
      <c r="F147" s="19"/>
      <c r="H147" s="20"/>
      <c r="K147" s="22"/>
    </row>
    <row r="148" spans="1:11" s="17" customFormat="1">
      <c r="A148" s="22"/>
      <c r="B148" s="18"/>
      <c r="C148" s="18"/>
      <c r="D148" s="18"/>
      <c r="E148" s="19"/>
      <c r="F148" s="19"/>
      <c r="H148" s="20"/>
      <c r="K148" s="22"/>
    </row>
    <row r="149" spans="1:11" s="17" customFormat="1">
      <c r="A149" s="22"/>
      <c r="B149" s="18"/>
      <c r="C149" s="18"/>
      <c r="D149" s="18"/>
      <c r="E149" s="19"/>
      <c r="F149" s="19"/>
      <c r="H149" s="20"/>
      <c r="K149" s="22"/>
    </row>
    <row r="150" spans="1:11" s="17" customFormat="1">
      <c r="A150" s="22"/>
      <c r="B150" s="18"/>
      <c r="C150" s="18"/>
      <c r="D150" s="18"/>
      <c r="E150" s="19"/>
      <c r="F150" s="19"/>
      <c r="H150" s="20"/>
      <c r="K150" s="22"/>
    </row>
    <row r="151" spans="1:11" s="17" customFormat="1">
      <c r="A151" s="22"/>
      <c r="B151" s="18"/>
      <c r="C151" s="18"/>
      <c r="D151" s="18"/>
      <c r="E151" s="19"/>
      <c r="F151" s="19"/>
      <c r="H151" s="20"/>
      <c r="K151" s="22"/>
    </row>
    <row r="152" spans="1:11" s="17" customFormat="1">
      <c r="A152" s="22"/>
      <c r="B152" s="18"/>
      <c r="C152" s="18"/>
      <c r="D152" s="18"/>
      <c r="E152" s="19"/>
      <c r="F152" s="19"/>
      <c r="H152" s="20"/>
      <c r="K152" s="22"/>
    </row>
    <row r="153" spans="1:11" s="17" customFormat="1">
      <c r="A153" s="22"/>
      <c r="B153" s="18"/>
      <c r="C153" s="18"/>
      <c r="D153" s="18"/>
      <c r="E153" s="19"/>
      <c r="F153" s="19"/>
      <c r="H153" s="20"/>
      <c r="K153" s="22"/>
    </row>
    <row r="154" spans="1:11" s="17" customFormat="1">
      <c r="A154" s="22"/>
      <c r="B154" s="18"/>
      <c r="C154" s="18"/>
      <c r="D154" s="18"/>
      <c r="E154" s="19"/>
      <c r="F154" s="19"/>
      <c r="H154" s="20"/>
      <c r="K154" s="22"/>
    </row>
    <row r="155" spans="1:11" s="17" customFormat="1">
      <c r="A155" s="22"/>
      <c r="B155" s="18"/>
      <c r="C155" s="18"/>
      <c r="D155" s="18"/>
      <c r="E155" s="19"/>
      <c r="F155" s="19"/>
      <c r="H155" s="20"/>
      <c r="K155" s="22"/>
    </row>
    <row r="156" spans="1:11" s="17" customFormat="1">
      <c r="A156" s="22"/>
      <c r="B156" s="18"/>
      <c r="C156" s="18"/>
      <c r="D156" s="18"/>
      <c r="E156" s="19"/>
      <c r="F156" s="19"/>
      <c r="H156" s="20"/>
      <c r="K156" s="22"/>
    </row>
    <row r="157" spans="1:11" s="17" customFormat="1">
      <c r="A157" s="22"/>
      <c r="B157" s="18"/>
      <c r="C157" s="18"/>
      <c r="D157" s="18"/>
      <c r="E157" s="19"/>
      <c r="F157" s="19"/>
      <c r="H157" s="20"/>
      <c r="K157" s="22"/>
    </row>
    <row r="158" spans="1:11" s="17" customFormat="1">
      <c r="A158" s="22"/>
      <c r="B158" s="18"/>
      <c r="C158" s="18"/>
      <c r="D158" s="18"/>
      <c r="E158" s="19"/>
      <c r="F158" s="19"/>
      <c r="H158" s="20"/>
      <c r="K158" s="22"/>
    </row>
    <row r="159" spans="1:11" s="17" customFormat="1">
      <c r="A159" s="22"/>
      <c r="B159" s="18"/>
      <c r="C159" s="18"/>
      <c r="D159" s="18"/>
      <c r="E159" s="19"/>
      <c r="F159" s="19"/>
      <c r="H159" s="20"/>
      <c r="K159" s="22"/>
    </row>
    <row r="160" spans="1:11" s="17" customFormat="1">
      <c r="A160" s="22"/>
      <c r="B160" s="18"/>
      <c r="C160" s="18"/>
      <c r="D160" s="18"/>
      <c r="E160" s="19"/>
      <c r="F160" s="19"/>
      <c r="H160" s="20"/>
      <c r="K160" s="22"/>
    </row>
    <row r="161" spans="1:11" s="17" customFormat="1">
      <c r="A161" s="22"/>
      <c r="B161" s="18"/>
      <c r="C161" s="18"/>
      <c r="D161" s="18"/>
      <c r="E161" s="19"/>
      <c r="F161" s="19"/>
      <c r="H161" s="20"/>
      <c r="K161" s="22"/>
    </row>
    <row r="162" spans="1:11" s="17" customFormat="1">
      <c r="A162" s="22"/>
      <c r="B162" s="18"/>
      <c r="C162" s="18"/>
      <c r="D162" s="18"/>
      <c r="E162" s="19"/>
      <c r="F162" s="19"/>
      <c r="H162" s="20"/>
      <c r="K162" s="22"/>
    </row>
    <row r="163" spans="1:11" s="17" customFormat="1">
      <c r="A163" s="22"/>
      <c r="B163" s="18"/>
      <c r="C163" s="18"/>
      <c r="D163" s="18"/>
      <c r="E163" s="19"/>
      <c r="F163" s="19"/>
      <c r="H163" s="20"/>
      <c r="K163" s="22"/>
    </row>
    <row r="164" spans="1:11" s="17" customFormat="1">
      <c r="A164" s="22"/>
      <c r="B164" s="18"/>
      <c r="C164" s="18"/>
      <c r="D164" s="18"/>
      <c r="E164" s="19"/>
      <c r="F164" s="19"/>
      <c r="H164" s="20"/>
      <c r="K164" s="22"/>
    </row>
    <row r="165" spans="1:11" s="17" customFormat="1">
      <c r="A165" s="22"/>
      <c r="B165" s="18"/>
      <c r="C165" s="18"/>
      <c r="D165" s="18"/>
      <c r="E165" s="19"/>
      <c r="F165" s="19"/>
      <c r="H165" s="20"/>
      <c r="K165" s="22"/>
    </row>
    <row r="166" spans="1:11" s="17" customFormat="1">
      <c r="A166" s="22"/>
      <c r="B166" s="18"/>
      <c r="C166" s="18"/>
      <c r="D166" s="18"/>
      <c r="E166" s="19"/>
      <c r="F166" s="19"/>
      <c r="H166" s="20"/>
      <c r="K166" s="22"/>
    </row>
    <row r="167" spans="1:11" s="17" customFormat="1">
      <c r="A167" s="22"/>
      <c r="B167" s="18"/>
      <c r="C167" s="18"/>
      <c r="D167" s="18"/>
      <c r="E167" s="19"/>
      <c r="F167" s="19"/>
      <c r="H167" s="20"/>
      <c r="K167" s="22"/>
    </row>
  </sheetData>
  <mergeCells count="21">
    <mergeCell ref="B1:L1"/>
    <mergeCell ref="B2:L2"/>
    <mergeCell ref="B3:L3"/>
    <mergeCell ref="B4:K4"/>
    <mergeCell ref="B5:B7"/>
    <mergeCell ref="C5:C7"/>
    <mergeCell ref="E5:E7"/>
    <mergeCell ref="F5:F7"/>
    <mergeCell ref="G5:G7"/>
    <mergeCell ref="H5:H7"/>
    <mergeCell ref="L5:L7"/>
    <mergeCell ref="B107:K107"/>
    <mergeCell ref="B108:J108"/>
    <mergeCell ref="A109:K109"/>
    <mergeCell ref="A106:C106"/>
    <mergeCell ref="A5:A8"/>
    <mergeCell ref="A9:L9"/>
    <mergeCell ref="A19:L19"/>
    <mergeCell ref="A58:L58"/>
    <mergeCell ref="A87:L87"/>
    <mergeCell ref="A98:L98"/>
  </mergeCells>
  <hyperlinks>
    <hyperlink ref="D10" r:id="rId1" display="https://www.aps.md/products/flennor-a5150/"/>
    <hyperlink ref="D29" r:id="rId2" display="https://www.aps.md/products/flennor-a5150/"/>
    <hyperlink ref="D44" r:id="rId3" display="https://www.aps.md/products/flennor-a5150/"/>
    <hyperlink ref="D85" r:id="rId4" display="https://www.aps.md/products/flennor-a5150/"/>
    <hyperlink ref="D22" r:id="rId5" display="https://www.aps.md/products/flennor-a5150/"/>
  </hyperlinks>
  <pageMargins left="0.70866141732283472" right="0.70866141732283472" top="0.74803149606299213" bottom="0.74803149606299213" header="0.31496062992125984" footer="0.31496062992125984"/>
  <pageSetup paperSize="9" scale="76" orientation="landscape" horizontalDpi="180" verticalDpi="18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4.2</vt:lpstr>
      <vt:lpstr>'4.2'!Область_печати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2021-05-12T18:40:57Z</dcterms:modified>
</cp:coreProperties>
</file>