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grame speciale\impante spinale repetat 2\"/>
    </mc:Choice>
  </mc:AlternateContent>
  <xr:revisionPtr revIDLastSave="0" documentId="13_ncr:1_{3E13EEAF-6578-4CBC-BDE1-B50B4FFB16FB}" xr6:coauthVersionLast="47" xr6:coauthVersionMax="47" xr10:uidLastSave="{00000000-0000-0000-0000-000000000000}"/>
  <bookViews>
    <workbookView xWindow="28680" yWindow="-120" windowWidth="29040" windowHeight="15840" xr2:uid="{23F0EDF0-762F-46C7-9639-48A960038688}"/>
  </bookViews>
  <sheets>
    <sheet name="Sheet2" sheetId="1" r:id="rId1"/>
  </sheets>
  <definedNames>
    <definedName name="_xlnm._FilterDatabase" localSheetId="0" hidden="1">Sheet2!$A$1:$N$27</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3" i="1" l="1"/>
  <c r="P3" i="1" s="1"/>
  <c r="N4" i="1"/>
  <c r="P4" i="1" s="1"/>
  <c r="N5" i="1"/>
  <c r="N6" i="1"/>
  <c r="N7" i="1"/>
  <c r="N8" i="1"/>
  <c r="N9" i="1"/>
  <c r="N10" i="1"/>
  <c r="N11" i="1"/>
  <c r="N12" i="1"/>
  <c r="N13" i="1"/>
  <c r="N14" i="1"/>
  <c r="N15" i="1"/>
  <c r="N16" i="1"/>
  <c r="N17" i="1"/>
  <c r="N18" i="1"/>
  <c r="N19" i="1"/>
  <c r="N20" i="1"/>
  <c r="N21" i="1"/>
  <c r="N22" i="1"/>
  <c r="N23" i="1"/>
  <c r="N24" i="1"/>
  <c r="N25" i="1"/>
  <c r="N26" i="1"/>
  <c r="N27" i="1"/>
  <c r="N2" i="1"/>
  <c r="P2" i="1" s="1"/>
  <c r="P28" i="1" s="1"/>
</calcChain>
</file>

<file path=xl/sharedStrings.xml><?xml version="1.0" encoding="utf-8"?>
<sst xmlns="http://schemas.openxmlformats.org/spreadsheetml/2006/main" count="194" uniqueCount="138">
  <si>
    <t>Nr. lot</t>
  </si>
  <si>
    <t>DCI/Denumire Lot</t>
  </si>
  <si>
    <t>Denumire Poziție</t>
  </si>
  <si>
    <t>IMSP SPITALUL CLINIC REPUBLICAN TIMOFEI MOSNEAGA</t>
  </si>
  <si>
    <t>IMSP INSTITUTUL DE NEUROLOGIE SI NEUROCHIRURGIE DIOMID GHERMAN</t>
  </si>
  <si>
    <t>IMSP INSTITUTUL DE MEDICINA URGENTA</t>
  </si>
  <si>
    <t>IMSP INSTITUTUL MAMEI SI COPILULUI</t>
  </si>
  <si>
    <t>IMSP SPITALUL CLINIC BALTI</t>
  </si>
  <si>
    <t>IMSP INSTITUTUL ONCOLOGIC</t>
  </si>
  <si>
    <t xml:space="preserve">cantitatea </t>
  </si>
  <si>
    <t>1.1</t>
  </si>
  <si>
    <t>Tube mesh (cilindru din plasa pentru protezarea corpului vertebral)</t>
  </si>
  <si>
    <t>Rotund Lungime 40-100mm Diametru 10-28mm Grosimea de la 1.0mm compatibil CT сi RMN; Material: aliaj din titan.</t>
  </si>
  <si>
    <t>bucată</t>
  </si>
  <si>
    <t>1.2</t>
  </si>
  <si>
    <t>Set de instrumente</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</si>
  <si>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</si>
  <si>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set</t>
  </si>
  <si>
    <t>1.3</t>
  </si>
  <si>
    <t xml:space="preserve">Proteza expandabila pentru vertebroectomie in reg cervicala sau toraco-lombara </t>
  </si>
  <si>
    <t>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Set de setul de intrumente oferit cu titlu gratuit pentru insertia protezei expandabile pentru vertebrectomie</t>
  </si>
  <si>
    <t>5.1</t>
  </si>
  <si>
    <t>2.1</t>
  </si>
  <si>
    <t>Implante spinale. Instrumentatie pediculară toraco-lombara</t>
  </si>
  <si>
    <t>Conector hibrid lateral pentru 2 tije in plan paralel</t>
  </si>
  <si>
    <t>P/u conectarea tijelor 6.0-7.0mm cu tija 3.5-4.0mm. in plan paralel, cu fixarea fiecarei tije cu 2 suruburi interne.Material: titan Ti - 6Al- 4V ELI.</t>
  </si>
  <si>
    <t>5.2</t>
  </si>
  <si>
    <t>2.2</t>
  </si>
  <si>
    <t>Cross-link ajustabil poliaxial cervical</t>
  </si>
  <si>
    <t xml:space="preserve"> Fixare pe tija 3.5-4.0mm Colorate diferit; Material: aliaj din titan Ti - 6Al- 4V ELI. </t>
  </si>
  <si>
    <t>5.3</t>
  </si>
  <si>
    <t>2.3</t>
  </si>
  <si>
    <t>Tija longitudinala cervicala 160mm Ti</t>
  </si>
  <si>
    <t>Diametrul 3.5-4.0mm, lungimea 160mm compatibil CT si RMN culoare nereflectoare la lumină . Material: titan Ti - 6Al- 4V ELI.</t>
  </si>
  <si>
    <t>5.4</t>
  </si>
  <si>
    <t>2.4</t>
  </si>
  <si>
    <t>Tija longitudinala cervicala 80mm Ti</t>
  </si>
  <si>
    <t>Diametrul 3.5-4.0mm, lungimea 80mm compatibil CT si RMN culoare nereflectoare la lumină . Material: titan Ti - 6Al- 4V ELI.</t>
  </si>
  <si>
    <t>5.5</t>
  </si>
  <si>
    <t>2.5</t>
  </si>
  <si>
    <t>Tija longitudinala cervicala 160mm CoCr</t>
  </si>
  <si>
    <t>Diametrul 3.5-4.0mm, lungimea 160mm un capăt hexagonal compatibil CT si RMN culoare nereflectoare la lumină; Material:aliaj din 65%,cobalt,30% chromiu,5% molybdenum.. Consistenta tare p/u diformitati.</t>
  </si>
  <si>
    <t>5.6</t>
  </si>
  <si>
    <t>2.6</t>
  </si>
  <si>
    <t>Tija longitudinala hibrid 240mm Ti</t>
  </si>
  <si>
    <t>Diametrul hibrid, cervicala 3.5-4.0mm, toracala -6.0-7.0mm,L lungimea 240mm, compatibil CT si RMN culoare nereflectoare la lumină; Material: titan Ti - 6Al- 4V ELI.</t>
  </si>
  <si>
    <t>5.7</t>
  </si>
  <si>
    <t>2.7</t>
  </si>
  <si>
    <t>Set de instrumente.
Instrumentatie occipito-cervico-toracalaSet de instrumente.
Instrumentatie occipito-cervico-toracalaSet de instrumente.
Instrumentatie occipito-cervico-toracala</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</si>
  <si>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dSPINALozitiv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dSPINALozitiv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</si>
  <si>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16</t>
  </si>
  <si>
    <t>3</t>
  </si>
  <si>
    <t>Implante spinale. Instrumentatie pediculară occipito-cervico-toraco-lombara</t>
  </si>
  <si>
    <t>Cross-link ajustabil poliaxial toraco-lombar</t>
  </si>
  <si>
    <t xml:space="preserve">Poliaxiale, cu 3 suruburi de fixare; 30-70 mm fixare pe tija 6.0-7.0mm Colorate diferit;
Material: aliaj din titan Ti - 6Al- 4V ELI
</t>
  </si>
  <si>
    <t>23</t>
  </si>
  <si>
    <t>4</t>
  </si>
  <si>
    <t xml:space="preserve">Cage cervical pentru corpectomie anterioară </t>
  </si>
  <si>
    <t>Diametru10 mm, înălțimea 10 mm, lățimea 13 mm. Cu  set de instrumente</t>
  </si>
  <si>
    <t>24</t>
  </si>
  <si>
    <t>5</t>
  </si>
  <si>
    <t>Diametru 10 mm, înălțimea 13 mm, lățimea 16 mm. Cu  set de instrumente</t>
  </si>
  <si>
    <t>29</t>
  </si>
  <si>
    <t>6</t>
  </si>
  <si>
    <t>Proteză intervertebrală mobilă pentru păstrarea mobilității în segmentul cervical</t>
  </si>
  <si>
    <t>Designul protezei trebuie să corespundă anatomiei spațiului intervertebral cervical, cu centrul de moțiune plasat fiziologic. Mecanism de ancorare sigură pe suprafetile vertebral adiacente. Plăcile de fixare impregnate cu titan pentru o suprafață de contact mai bună. Asigurarea unui pater de mobilitate natural. Posibilitate de plasament a protezei în spații inguste și înălțime a segmentului redusă. Dimensiuni variate, la comandă. Oferirea instrumentariului cu titlu gratuit pe perioada utilizării consumabilelor</t>
  </si>
  <si>
    <t>45</t>
  </si>
  <si>
    <t>7</t>
  </si>
  <si>
    <t>Clip jetabil pentru înregistrarea punctelor de referință în cadrul neuronavigației spinale</t>
  </si>
  <si>
    <t>Compatibile cu echipamentul BrainLab Curve aflat în dotare</t>
  </si>
  <si>
    <t>48</t>
  </si>
  <si>
    <t>8</t>
  </si>
  <si>
    <t>Consumabile pentru  Intervenţii chirurgicale
în caz de şuntări ventriculare în cazul hidrocefaliei</t>
  </si>
  <si>
    <t xml:space="preserve">Șunt ventricolo – peritoneal inpregenat de antibiotic  </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</si>
  <si>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</si>
  <si>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52.1</t>
  </si>
  <si>
    <t>9.1</t>
  </si>
  <si>
    <t>Clipuri cerebrale</t>
  </si>
  <si>
    <t>Clipuri standard pentru aplicare permanentă Drepte</t>
  </si>
  <si>
    <t>Drepte, fenestrație 3,5 mm, lungimea branșelor - 6/11,1mm; deschiderea branșelor minim 7,4 mm; forța de închidere minim 150 g; nonferomagnetic, testate la 3Tesla, codificate color, din titan, sterile.</t>
  </si>
  <si>
    <t>52.2</t>
  </si>
  <si>
    <t>9.2</t>
  </si>
  <si>
    <t>Clipuri standard Ușor curbate, lungimea branșelor – 10,2 mm</t>
  </si>
  <si>
    <t>Ușor curbate, lungimea branșelor – 10,2 mm; deschiderea branșelor minim 7,5 mm; forța de închidere minim 180 g; nonferomagnetice, testate la 3 Tesla, codificate color, din titan, sterile.</t>
  </si>
  <si>
    <t>52.3</t>
  </si>
  <si>
    <t>9.3</t>
  </si>
  <si>
    <t>Clipuri standard Drepte, lungimea branșelor - 11,0 mm</t>
  </si>
  <si>
    <t>Drepte, lungimea branșelor - 11,0 mm; deschiderea branșelor minim 7,8 mm; forța de închidere minim 180 g; nonferomagnetice, testate la 3 Tesla, codificate color, din titan, sterile.</t>
  </si>
  <si>
    <t>52.4</t>
  </si>
  <si>
    <t>9.4</t>
  </si>
  <si>
    <t>Clip aplicator tip baionetă pentru aplicarea clipurilor din lot</t>
  </si>
  <si>
    <t xml:space="preserve">Clip aplicator tip baionetă pentru aplicarea clipurilor din lot, lungime totală 220 mm, lungime de lucru 90mm, branse drepte, tip slim, acoperit cu un strat anti-reflecție de culoare neagră, cu clichet. Reutilizabil. </t>
  </si>
  <si>
    <t>53</t>
  </si>
  <si>
    <t>10</t>
  </si>
  <si>
    <t>Implant pentru efectuarea fuziunii articulatiei sacroiliece prin tehnica percutana miniinvaziva laterala.</t>
  </si>
  <si>
    <t xml:space="preserve"> Constructie monobloc din titan cu sectiunea transversala cu 3 sau 4 laturi pentru stabilizarea articulatiei sacroiliece in plan sagital, vertical si axial  Suprafata osteointegrativa din titan poros, care permite cresterea osoasa in structura cageului. Minim 8 lungimi diferite, cea mai scurta – 30mm Diametru 7mm sau 7.5mm sau 8.0mm  Material – titan Compatibil CT  si RMN; </t>
  </si>
  <si>
    <t>55.1</t>
  </si>
  <si>
    <t>11.1</t>
  </si>
  <si>
    <t>Placi de laminoplastie</t>
  </si>
  <si>
    <t>Placi de laminoplastie de tip „open-door” prevazut cu „spacer” sau mecanism de expandare</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</si>
  <si>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</si>
  <si>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55.2</t>
  </si>
  <si>
    <t>11.2</t>
  </si>
  <si>
    <t>Miniplaci de laminoplastie de tip “șarniera”</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</si>
  <si>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</si>
  <si>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55.3</t>
  </si>
  <si>
    <t>11.3</t>
  </si>
  <si>
    <t>Suruburi autoforante „self drilling screws” si spongioase “resque screws” pentru placile de laminoplastie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</si>
  <si>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</si>
  <si>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55.4</t>
  </si>
  <si>
    <t>11.4</t>
  </si>
  <si>
    <t>Setul de instrumente pentru laminoplastie  (oferit cu titlu gratuit)  trebuie sa includa</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</si>
  <si>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</si>
  <si>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59</t>
  </si>
  <si>
    <t>13</t>
  </si>
  <si>
    <t>Agent hemostatic cu cu trombină cu actiune  topică pentru neurochirurgie</t>
  </si>
  <si>
    <t>Agent hemostattic cu cu trombină cu actiune  topică pentru neurochirurgie</t>
  </si>
  <si>
    <t>Un kit pentru prepararea unei matrice hemostatice sterile, fluide, absorbabile, fabricate din gelatină porcină, concepută pentru a asigura hemostază atunci când este aplicată pe o suprafață care sângerează. Poate fi folosit pentru sângerări în locuri greu accesibile. Perioada de absorbție este de 4-6 săptămâni. Trusa constă din două seringi cu un volum de 10 ml fiecare (una conține o matrice hemostatică de gelatină de 6 ml, a doua este concepută pentru transferul soluției de trombină și diluarea gelatinei cu aceasta), un flacon cu trombină umană liofilizată (care conține cel puțin 2000 UI), o seringă fără ac cu apă sterilă cu un volum de 2 ml, un adaptor pentru flacon, un recipient pentru transferul soluției de trombină, două vârfuri (un vârf poate fi tăiat la lungimea dorită; celălalt este un vârf flexibil cu memorie de formă). Setul este steril, de unică folosință. Formă de livrare: o bucată într-o cutie.</t>
  </si>
  <si>
    <t>3.1</t>
  </si>
  <si>
    <t>3.2</t>
  </si>
  <si>
    <t>3.3</t>
  </si>
  <si>
    <t>3.4</t>
  </si>
  <si>
    <t>3.5</t>
  </si>
  <si>
    <t>3.6</t>
  </si>
  <si>
    <t>3.7</t>
  </si>
  <si>
    <t>9</t>
  </si>
  <si>
    <t>10.1</t>
  </si>
  <si>
    <t>10.2</t>
  </si>
  <si>
    <t>10.3</t>
  </si>
  <si>
    <t>10.4</t>
  </si>
  <si>
    <t>11</t>
  </si>
  <si>
    <t>12.1</t>
  </si>
  <si>
    <t>12.2</t>
  </si>
  <si>
    <t>12.3</t>
  </si>
  <si>
    <t>12.4</t>
  </si>
  <si>
    <t>Valoarea Estimativă</t>
  </si>
  <si>
    <t>Specificarea tehnică deplină solicitată de către autoritatea contractantă</t>
  </si>
  <si>
    <t>Unitatea de măsură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</si>
</sst>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b/>
      <sz val="11"/>
      <color theme="1"/>
      <name val="Times New Roman"/>
      <family val="1"/>
      <charset val="204"/>
    </font>
    <font>
      <sz val="10"/>
      <name val="Arial"/>
      <family val="2"/>
    </font>
    <font>
      <sz val="10"/>
      <name val="Arial"/>
      <family val="2"/>
      <charset val="204"/>
    </font>
    <font>
      <sz val="10"/>
      <name val="Times New Roman"/>
      <family val="1"/>
      <charset val="204"/>
    </font>
    <font>
      <sz val="10"/>
      <color indexed="8"/>
      <name val="Times New Roman"/>
      <family val="1"/>
      <charset val="204"/>
    </font>
    <font>
      <sz val="10"/>
      <color rgb="FF000000"/>
      <name val="Times New Roman"/>
      <family val="1"/>
      <charset val="204"/>
    </font>
    <font>
      <sz val="11"/>
      <color theme="1"/>
      <name val="Calibri"/>
      <family val="2"/>
      <charset val="204"/>
      <scheme val="minor"/>
    </font>
    <font>
      <sz val="11"/>
      <color theme="1"/>
      <name val="Times New Roman"/>
      <family val="1"/>
      <charset val="204"/>
    </font>
    <font>
      <sz val="10"/>
      <color indexed="8"/>
      <name val="Arial1"/>
    </font>
    <font>
      <sz val="10"/>
      <color theme="1"/>
      <name val="Times New Roman"/>
      <family val="1"/>
      <charset val="204"/>
    </font>
    <font>
      <sz val="10"/>
      <color rgb="FF000000"/>
      <name val="Times"/>
      <family val="1"/>
    </font>
    <font>
      <sz val="8"/>
      <name val="Calibri"/>
      <family val="2"/>
      <scheme val="minor"/>
    </font>
    <font>
      <b/>
      <sz val="10"/>
      <color rgb="FF000000"/>
      <name val="Times New Roman"/>
      <family val="1"/>
      <charset val="204"/>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FF00"/>
        <bgColor indexed="26"/>
      </patternFill>
    </fill>
    <fill>
      <patternFill patternType="solid">
        <fgColor rgb="FFD9D9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0" fontId="2" fillId="0" borderId="0"/>
    <xf numFmtId="0" fontId="3" fillId="0" borderId="0"/>
    <xf numFmtId="0" fontId="7" fillId="0" borderId="0"/>
    <xf numFmtId="0" fontId="9" fillId="0" borderId="0" applyBorder="0" applyProtection="0"/>
  </cellStyleXfs>
  <cellXfs count="46">
    <xf numFmtId="0" fontId="0" fillId="0" borderId="0" xfId="0"/>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lignment horizontal="center" vertical="center" wrapText="1"/>
    </xf>
    <xf numFmtId="49" fontId="4" fillId="4" borderId="1" xfId="2" applyNumberFormat="1" applyFont="1" applyFill="1" applyBorder="1" applyAlignment="1">
      <alignment horizontal="center" vertical="center" wrapText="1"/>
    </xf>
    <xf numFmtId="0" fontId="4" fillId="4" borderId="1" xfId="2" applyFont="1" applyFill="1" applyBorder="1" applyAlignment="1">
      <alignment vertical="center" wrapText="1"/>
    </xf>
    <xf numFmtId="0" fontId="5" fillId="4" borderId="1" xfId="2" applyFont="1" applyFill="1" applyBorder="1" applyAlignment="1">
      <alignment horizontal="left" vertical="center" wrapText="1"/>
    </xf>
    <xf numFmtId="0" fontId="6" fillId="4" borderId="1" xfId="2" applyFont="1" applyFill="1" applyBorder="1" applyAlignment="1">
      <alignment horizontal="center" vertical="center"/>
    </xf>
    <xf numFmtId="0" fontId="1" fillId="4" borderId="1"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xf>
    <xf numFmtId="0" fontId="8" fillId="3" borderId="1" xfId="0" applyFont="1" applyFill="1" applyBorder="1" applyAlignment="1">
      <alignment horizontal="center"/>
    </xf>
    <xf numFmtId="0" fontId="4" fillId="3" borderId="1" xfId="2" applyFont="1" applyFill="1" applyBorder="1" applyAlignment="1">
      <alignment vertical="center" wrapText="1"/>
    </xf>
    <xf numFmtId="0" fontId="6" fillId="3" borderId="1" xfId="2" applyFont="1" applyFill="1" applyBorder="1" applyAlignment="1">
      <alignment vertical="center" wrapText="1"/>
    </xf>
    <xf numFmtId="0" fontId="5" fillId="3" borderId="1" xfId="2" applyFont="1" applyFill="1" applyBorder="1" applyAlignment="1">
      <alignment horizontal="left" vertical="center" wrapText="1"/>
    </xf>
    <xf numFmtId="0" fontId="6" fillId="3" borderId="1" xfId="2" applyFont="1" applyFill="1" applyBorder="1" applyAlignment="1">
      <alignment horizontal="center" vertical="center"/>
    </xf>
    <xf numFmtId="0" fontId="1" fillId="3" borderId="1" xfId="0" applyFont="1" applyFill="1" applyBorder="1" applyAlignment="1" applyProtection="1">
      <alignment horizontal="center" vertical="center" wrapText="1"/>
      <protection locked="0"/>
    </xf>
    <xf numFmtId="0" fontId="8" fillId="3" borderId="1" xfId="0" applyFont="1" applyFill="1" applyBorder="1" applyAlignment="1">
      <alignment horizontal="center" vertical="center"/>
    </xf>
    <xf numFmtId="49" fontId="4" fillId="3" borderId="1" xfId="2" applyNumberFormat="1" applyFont="1" applyFill="1" applyBorder="1" applyAlignment="1">
      <alignment horizontal="center" vertical="center" wrapText="1"/>
    </xf>
    <xf numFmtId="0" fontId="8" fillId="0" borderId="1" xfId="0" applyFont="1" applyBorder="1" applyAlignment="1">
      <alignment horizontal="center" vertical="center"/>
    </xf>
    <xf numFmtId="0" fontId="4" fillId="3" borderId="1" xfId="2" applyFont="1" applyFill="1" applyBorder="1" applyAlignment="1" applyProtection="1">
      <alignment horizontal="left" vertical="center" wrapText="1"/>
      <protection locked="0"/>
    </xf>
    <xf numFmtId="0" fontId="5" fillId="4" borderId="1" xfId="4" applyFont="1" applyFill="1" applyBorder="1" applyAlignment="1">
      <alignment horizontal="left" vertical="center" wrapText="1"/>
    </xf>
    <xf numFmtId="0" fontId="4" fillId="4" borderId="1" xfId="2" applyFont="1" applyFill="1" applyBorder="1" applyAlignment="1" applyProtection="1">
      <alignment horizontal="left" vertical="center" wrapText="1"/>
      <protection locked="0"/>
    </xf>
    <xf numFmtId="0" fontId="4" fillId="4" borderId="1" xfId="2" applyFont="1" applyFill="1" applyBorder="1" applyAlignment="1">
      <alignment horizontal="left" vertical="center" wrapText="1"/>
    </xf>
    <xf numFmtId="0" fontId="10" fillId="4" borderId="1" xfId="1" applyFont="1" applyFill="1" applyBorder="1" applyAlignment="1">
      <alignment horizontal="left" vertical="center" wrapText="1"/>
    </xf>
    <xf numFmtId="0" fontId="5" fillId="4" borderId="1" xfId="2" applyFont="1" applyFill="1" applyBorder="1" applyAlignment="1">
      <alignment vertical="center" wrapText="1"/>
    </xf>
    <xf numFmtId="0" fontId="10" fillId="4" borderId="1" xfId="2" applyFont="1" applyFill="1" applyBorder="1" applyAlignment="1">
      <alignment vertical="center" wrapText="1"/>
    </xf>
    <xf numFmtId="0" fontId="6" fillId="4" borderId="1" xfId="2" applyFont="1" applyFill="1" applyBorder="1" applyAlignment="1">
      <alignment vertical="center" wrapText="1"/>
    </xf>
    <xf numFmtId="0" fontId="6" fillId="4" borderId="1" xfId="2" applyFont="1" applyFill="1" applyBorder="1" applyAlignment="1">
      <alignment horizontal="left" vertical="center" wrapText="1"/>
    </xf>
    <xf numFmtId="0" fontId="6" fillId="3" borderId="1" xfId="2" applyFont="1" applyFill="1" applyBorder="1" applyAlignment="1">
      <alignment horizontal="left" vertical="center" wrapText="1"/>
    </xf>
    <xf numFmtId="0" fontId="5" fillId="4" borderId="1" xfId="4" applyFont="1" applyFill="1" applyBorder="1" applyAlignment="1">
      <alignment vertical="center" wrapText="1"/>
    </xf>
    <xf numFmtId="0" fontId="5" fillId="5" borderId="1" xfId="4" applyFont="1" applyFill="1" applyBorder="1" applyAlignment="1">
      <alignment vertical="center" wrapText="1"/>
    </xf>
    <xf numFmtId="0" fontId="4" fillId="3" borderId="1" xfId="2" applyFont="1" applyFill="1" applyBorder="1" applyAlignment="1">
      <alignment horizontal="left" vertical="center" wrapText="1"/>
    </xf>
    <xf numFmtId="0" fontId="10" fillId="4" borderId="1" xfId="0" applyFont="1" applyFill="1" applyBorder="1" applyAlignment="1">
      <alignment vertical="top" wrapText="1"/>
    </xf>
    <xf numFmtId="0" fontId="11" fillId="4" borderId="1" xfId="0" applyFont="1" applyFill="1" applyBorder="1" applyAlignment="1">
      <alignment vertical="center" wrapText="1"/>
    </xf>
    <xf numFmtId="0" fontId="8" fillId="4" borderId="1" xfId="3" applyFont="1" applyFill="1" applyBorder="1" applyAlignment="1">
      <alignment horizontal="center" vertical="center"/>
    </xf>
    <xf numFmtId="0" fontId="8" fillId="3" borderId="1" xfId="3" applyFont="1" applyFill="1" applyBorder="1" applyAlignment="1">
      <alignment horizontal="center" vertical="center"/>
    </xf>
    <xf numFmtId="0" fontId="8" fillId="0" borderId="1" xfId="3" applyFont="1" applyBorder="1" applyAlignment="1">
      <alignment horizontal="center" vertical="center"/>
    </xf>
    <xf numFmtId="0" fontId="0" fillId="4" borderId="1" xfId="0" applyFill="1" applyBorder="1" applyAlignment="1">
      <alignment horizontal="center" vertical="center"/>
    </xf>
    <xf numFmtId="0" fontId="0" fillId="0" borderId="0" xfId="0" applyAlignment="1">
      <alignment horizontal="center" vertical="center"/>
    </xf>
    <xf numFmtId="4" fontId="10" fillId="3" borderId="1" xfId="0" applyNumberFormat="1" applyFont="1" applyFill="1" applyBorder="1" applyAlignment="1">
      <alignment horizontal="center" vertical="center"/>
    </xf>
    <xf numFmtId="16" fontId="8" fillId="3" borderId="1" xfId="0" applyNumberFormat="1" applyFont="1" applyFill="1" applyBorder="1" applyAlignment="1">
      <alignment horizontal="center"/>
    </xf>
    <xf numFmtId="4" fontId="0" fillId="0" borderId="0" xfId="0" applyNumberFormat="1"/>
    <xf numFmtId="2" fontId="8" fillId="3" borderId="1" xfId="0" applyNumberFormat="1" applyFont="1" applyFill="1" applyBorder="1" applyAlignment="1">
      <alignment horizontal="center"/>
    </xf>
    <xf numFmtId="0" fontId="0" fillId="0" borderId="1" xfId="0" applyBorder="1"/>
    <xf numFmtId="4" fontId="0" fillId="0" borderId="1" xfId="0" applyNumberFormat="1" applyBorder="1"/>
    <xf numFmtId="0" fontId="0" fillId="0" borderId="1" xfId="0" applyBorder="1" applyAlignment="1">
      <alignment horizontal="center" vertical="center"/>
    </xf>
    <xf numFmtId="0" fontId="13" fillId="6" borderId="2" xfId="0" applyFont="1" applyFill="1" applyBorder="1" applyAlignment="1">
      <alignment vertical="center" wrapText="1"/>
    </xf>
  </cellXfs>
  <cellStyles count="5">
    <cellStyle name="Excel Built-in Normal" xfId="4" xr:uid="{46660DF7-2FDA-4D1D-B20B-E3E1DD2155EF}"/>
    <cellStyle name="Normal" xfId="0" builtinId="0"/>
    <cellStyle name="Normal 15" xfId="3" xr:uid="{843856C4-11C8-49E1-8C27-05E49479AF14}"/>
    <cellStyle name="Normal 2" xfId="1" xr:uid="{B7B89F6E-C340-4F6D-B696-493E241BCCDD}"/>
    <cellStyle name="Normal 2 2 3" xfId="2" xr:uid="{10D953C1-4C7F-43C4-8F49-7F9CA83AF5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9C2F0-9F65-4A1A-93D6-EC8400735541}">
  <dimension ref="A1:P28"/>
  <sheetViews>
    <sheetView tabSelected="1" workbookViewId="0">
      <selection activeCell="M4" sqref="M4"/>
    </sheetView>
  </sheetViews>
  <sheetFormatPr defaultRowHeight="15"/>
  <cols>
    <col min="4" max="4" width="11.5703125" customWidth="1"/>
    <col min="5" max="5" width="12.85546875" customWidth="1"/>
    <col min="6" max="6" width="35.28515625" customWidth="1"/>
    <col min="8" max="12" width="9.140625" style="37" customWidth="1"/>
    <col min="13" max="13" width="20.42578125" style="37" customWidth="1"/>
    <col min="15" max="15" width="9.140625" hidden="1" customWidth="1"/>
    <col min="16" max="16" width="10.140625" style="40" hidden="1" customWidth="1"/>
  </cols>
  <sheetData>
    <row r="1" spans="1:16" ht="68.25" customHeight="1" thickBot="1">
      <c r="A1" s="1" t="s">
        <v>0</v>
      </c>
      <c r="B1" s="1"/>
      <c r="C1" s="1" t="s">
        <v>0</v>
      </c>
      <c r="D1" s="2" t="s">
        <v>1</v>
      </c>
      <c r="E1" s="2" t="s">
        <v>2</v>
      </c>
      <c r="F1" s="2" t="s">
        <v>136</v>
      </c>
      <c r="G1" s="45" t="s">
        <v>137</v>
      </c>
      <c r="H1" s="1" t="s">
        <v>3</v>
      </c>
      <c r="I1" s="1" t="s">
        <v>4</v>
      </c>
      <c r="J1" s="1" t="s">
        <v>5</v>
      </c>
      <c r="K1" s="1" t="s">
        <v>6</v>
      </c>
      <c r="L1" s="1" t="s">
        <v>7</v>
      </c>
      <c r="M1" s="1" t="s">
        <v>8</v>
      </c>
      <c r="N1" s="1" t="s">
        <v>9</v>
      </c>
      <c r="O1" s="42"/>
      <c r="P1" s="1" t="s">
        <v>135</v>
      </c>
    </row>
    <row r="2" spans="1:16" ht="53.25" customHeight="1">
      <c r="A2" s="3" t="s">
        <v>10</v>
      </c>
      <c r="B2" s="3" t="s">
        <v>10</v>
      </c>
      <c r="C2" s="3" t="s">
        <v>10</v>
      </c>
      <c r="D2" s="4" t="s">
        <v>11</v>
      </c>
      <c r="E2" s="4" t="s">
        <v>11</v>
      </c>
      <c r="F2" s="5" t="s">
        <v>12</v>
      </c>
      <c r="G2" s="6" t="s">
        <v>13</v>
      </c>
      <c r="H2" s="7"/>
      <c r="I2" s="33">
        <v>15</v>
      </c>
      <c r="J2" s="8">
        <v>5</v>
      </c>
      <c r="K2" s="8">
        <v>2</v>
      </c>
      <c r="L2" s="7"/>
      <c r="M2" s="8">
        <v>0</v>
      </c>
      <c r="N2" s="7">
        <f>H2+I2+J2+K2+L2+M2</f>
        <v>22</v>
      </c>
      <c r="O2" s="38">
        <v>6000</v>
      </c>
      <c r="P2" s="43">
        <f>N2*O2</f>
        <v>132000</v>
      </c>
    </row>
    <row r="3" spans="1:16" ht="46.5" customHeight="1">
      <c r="A3" s="9" t="s">
        <v>14</v>
      </c>
      <c r="B3" s="9" t="s">
        <v>14</v>
      </c>
      <c r="C3" s="9" t="s">
        <v>14</v>
      </c>
      <c r="D3" s="10" t="s">
        <v>11</v>
      </c>
      <c r="E3" s="11" t="s">
        <v>15</v>
      </c>
      <c r="F3" s="12" t="s">
        <v>16</v>
      </c>
      <c r="G3" s="13" t="s">
        <v>17</v>
      </c>
      <c r="H3" s="14"/>
      <c r="I3" s="34">
        <v>1</v>
      </c>
      <c r="J3" s="15">
        <v>1</v>
      </c>
      <c r="K3" s="14"/>
      <c r="L3" s="14"/>
      <c r="M3" s="15"/>
      <c r="N3" s="7">
        <f t="shared" ref="N3:N27" si="0">H3+I3+J3+K3+L3+M3</f>
        <v>2</v>
      </c>
      <c r="O3" s="42"/>
      <c r="P3" s="43">
        <f t="shared" ref="P3:P4" si="1">N3*O3</f>
        <v>0</v>
      </c>
    </row>
    <row r="4" spans="1:16" ht="69.75" customHeight="1">
      <c r="A4" s="9" t="s">
        <v>18</v>
      </c>
      <c r="B4" s="39">
        <v>46082</v>
      </c>
      <c r="C4" s="41">
        <v>2</v>
      </c>
      <c r="D4" s="10" t="s">
        <v>11</v>
      </c>
      <c r="E4" s="11" t="s">
        <v>19</v>
      </c>
      <c r="F4" s="12" t="s">
        <v>20</v>
      </c>
      <c r="G4" s="13" t="s">
        <v>13</v>
      </c>
      <c r="H4" s="13">
        <v>3</v>
      </c>
      <c r="I4" s="34">
        <v>10</v>
      </c>
      <c r="J4" s="15">
        <v>7</v>
      </c>
      <c r="K4" s="15">
        <v>2</v>
      </c>
      <c r="L4" s="15">
        <v>0</v>
      </c>
      <c r="M4" s="15">
        <v>10</v>
      </c>
      <c r="N4" s="7">
        <f t="shared" si="0"/>
        <v>32</v>
      </c>
      <c r="O4" s="38">
        <v>4800</v>
      </c>
      <c r="P4" s="43">
        <f t="shared" si="1"/>
        <v>153600</v>
      </c>
    </row>
    <row r="5" spans="1:16" ht="20.100000000000001" customHeight="1">
      <c r="A5" s="3" t="s">
        <v>21</v>
      </c>
      <c r="B5" s="3" t="s">
        <v>22</v>
      </c>
      <c r="C5" s="3" t="s">
        <v>118</v>
      </c>
      <c r="D5" s="4" t="s">
        <v>23</v>
      </c>
      <c r="E5" s="4" t="s">
        <v>24</v>
      </c>
      <c r="F5" s="5" t="s">
        <v>25</v>
      </c>
      <c r="G5" s="6" t="s">
        <v>13</v>
      </c>
      <c r="H5" s="8"/>
      <c r="I5" s="33"/>
      <c r="J5" s="8">
        <v>8</v>
      </c>
      <c r="K5" s="8"/>
      <c r="L5" s="8"/>
      <c r="M5" s="8"/>
      <c r="N5" s="7">
        <f t="shared" si="0"/>
        <v>8</v>
      </c>
      <c r="O5" s="42"/>
      <c r="P5" s="43">
        <v>56400</v>
      </c>
    </row>
    <row r="6" spans="1:16" ht="20.100000000000001" customHeight="1">
      <c r="A6" s="16" t="s">
        <v>26</v>
      </c>
      <c r="B6" s="3" t="s">
        <v>27</v>
      </c>
      <c r="C6" s="3" t="s">
        <v>119</v>
      </c>
      <c r="D6" s="10" t="s">
        <v>23</v>
      </c>
      <c r="E6" s="10" t="s">
        <v>28</v>
      </c>
      <c r="F6" s="12" t="s">
        <v>29</v>
      </c>
      <c r="G6" s="13" t="s">
        <v>13</v>
      </c>
      <c r="H6" s="17"/>
      <c r="I6" s="35"/>
      <c r="J6" s="17">
        <v>4</v>
      </c>
      <c r="K6" s="17"/>
      <c r="L6" s="17"/>
      <c r="M6" s="17"/>
      <c r="N6" s="7">
        <f t="shared" si="0"/>
        <v>4</v>
      </c>
      <c r="O6" s="42"/>
      <c r="P6" s="43"/>
    </row>
    <row r="7" spans="1:16" ht="20.100000000000001" customHeight="1">
      <c r="A7" s="16" t="s">
        <v>30</v>
      </c>
      <c r="B7" s="3" t="s">
        <v>31</v>
      </c>
      <c r="C7" s="3" t="s">
        <v>120</v>
      </c>
      <c r="D7" s="10" t="s">
        <v>23</v>
      </c>
      <c r="E7" s="10" t="s">
        <v>32</v>
      </c>
      <c r="F7" s="12" t="s">
        <v>33</v>
      </c>
      <c r="G7" s="13" t="s">
        <v>13</v>
      </c>
      <c r="H7" s="17"/>
      <c r="I7" s="35"/>
      <c r="J7" s="17">
        <v>4</v>
      </c>
      <c r="K7" s="17"/>
      <c r="L7" s="17"/>
      <c r="M7" s="17"/>
      <c r="N7" s="7">
        <f t="shared" si="0"/>
        <v>4</v>
      </c>
      <c r="O7" s="42"/>
      <c r="P7" s="43"/>
    </row>
    <row r="8" spans="1:16" ht="20.100000000000001" customHeight="1">
      <c r="A8" s="16" t="s">
        <v>34</v>
      </c>
      <c r="B8" s="3" t="s">
        <v>35</v>
      </c>
      <c r="C8" s="3" t="s">
        <v>121</v>
      </c>
      <c r="D8" s="10" t="s">
        <v>23</v>
      </c>
      <c r="E8" s="10" t="s">
        <v>36</v>
      </c>
      <c r="F8" s="18" t="s">
        <v>37</v>
      </c>
      <c r="G8" s="13" t="s">
        <v>13</v>
      </c>
      <c r="H8" s="17"/>
      <c r="I8" s="35"/>
      <c r="J8" s="17">
        <v>12</v>
      </c>
      <c r="K8" s="17"/>
      <c r="L8" s="17"/>
      <c r="M8" s="17"/>
      <c r="N8" s="7">
        <f t="shared" si="0"/>
        <v>12</v>
      </c>
      <c r="O8" s="42"/>
      <c r="P8" s="43"/>
    </row>
    <row r="9" spans="1:16" ht="20.100000000000001" customHeight="1">
      <c r="A9" s="16" t="s">
        <v>38</v>
      </c>
      <c r="B9" s="3" t="s">
        <v>39</v>
      </c>
      <c r="C9" s="3" t="s">
        <v>122</v>
      </c>
      <c r="D9" s="10" t="s">
        <v>23</v>
      </c>
      <c r="E9" s="10" t="s">
        <v>40</v>
      </c>
      <c r="F9" s="12" t="s">
        <v>41</v>
      </c>
      <c r="G9" s="13" t="s">
        <v>13</v>
      </c>
      <c r="H9" s="17"/>
      <c r="I9" s="35"/>
      <c r="J9" s="17">
        <v>4</v>
      </c>
      <c r="K9" s="17"/>
      <c r="L9" s="17"/>
      <c r="M9" s="17"/>
      <c r="N9" s="7">
        <f t="shared" si="0"/>
        <v>4</v>
      </c>
      <c r="O9" s="42"/>
      <c r="P9" s="43"/>
    </row>
    <row r="10" spans="1:16" ht="20.100000000000001" customHeight="1">
      <c r="A10" s="16" t="s">
        <v>42</v>
      </c>
      <c r="B10" s="3" t="s">
        <v>43</v>
      </c>
      <c r="C10" s="3" t="s">
        <v>123</v>
      </c>
      <c r="D10" s="10" t="s">
        <v>23</v>
      </c>
      <c r="E10" s="10" t="s">
        <v>44</v>
      </c>
      <c r="F10" s="12" t="s">
        <v>45</v>
      </c>
      <c r="G10" s="13" t="s">
        <v>13</v>
      </c>
      <c r="H10" s="17"/>
      <c r="I10" s="35"/>
      <c r="J10" s="17">
        <v>4</v>
      </c>
      <c r="K10" s="17"/>
      <c r="L10" s="17"/>
      <c r="M10" s="17"/>
      <c r="N10" s="7">
        <f t="shared" si="0"/>
        <v>4</v>
      </c>
      <c r="O10" s="42"/>
      <c r="P10" s="43"/>
    </row>
    <row r="11" spans="1:16" ht="20.100000000000001" customHeight="1">
      <c r="A11" s="16" t="s">
        <v>46</v>
      </c>
      <c r="B11" s="3" t="s">
        <v>47</v>
      </c>
      <c r="C11" s="3" t="s">
        <v>124</v>
      </c>
      <c r="D11" s="10" t="s">
        <v>23</v>
      </c>
      <c r="E11" s="10" t="s">
        <v>48</v>
      </c>
      <c r="F11" s="12" t="s">
        <v>49</v>
      </c>
      <c r="G11" s="13" t="s">
        <v>17</v>
      </c>
      <c r="H11" s="17"/>
      <c r="I11" s="35"/>
      <c r="J11" s="17">
        <v>2</v>
      </c>
      <c r="K11" s="17"/>
      <c r="L11" s="17"/>
      <c r="M11" s="17"/>
      <c r="N11" s="7">
        <f t="shared" si="0"/>
        <v>2</v>
      </c>
      <c r="O11" s="42"/>
      <c r="P11" s="43"/>
    </row>
    <row r="12" spans="1:16" ht="20.100000000000001" customHeight="1">
      <c r="A12" s="3" t="s">
        <v>50</v>
      </c>
      <c r="B12" s="3" t="s">
        <v>51</v>
      </c>
      <c r="C12" s="3" t="s">
        <v>56</v>
      </c>
      <c r="D12" s="4" t="s">
        <v>52</v>
      </c>
      <c r="E12" s="4" t="s">
        <v>53</v>
      </c>
      <c r="F12" s="19" t="s">
        <v>54</v>
      </c>
      <c r="G12" s="6" t="s">
        <v>13</v>
      </c>
      <c r="H12" s="8"/>
      <c r="I12" s="33"/>
      <c r="J12" s="8"/>
      <c r="K12" s="8">
        <v>10</v>
      </c>
      <c r="L12" s="8"/>
      <c r="M12" s="8"/>
      <c r="N12" s="7">
        <f t="shared" si="0"/>
        <v>10</v>
      </c>
      <c r="O12" s="42"/>
      <c r="P12" s="43">
        <v>14300</v>
      </c>
    </row>
    <row r="13" spans="1:16" ht="20.100000000000001" customHeight="1">
      <c r="A13" s="3" t="s">
        <v>55</v>
      </c>
      <c r="B13" s="3" t="s">
        <v>56</v>
      </c>
      <c r="C13" s="3" t="s">
        <v>60</v>
      </c>
      <c r="D13" s="4" t="s">
        <v>57</v>
      </c>
      <c r="E13" s="4" t="s">
        <v>57</v>
      </c>
      <c r="F13" s="20" t="s">
        <v>58</v>
      </c>
      <c r="G13" s="6" t="s">
        <v>13</v>
      </c>
      <c r="H13" s="8"/>
      <c r="I13" s="33"/>
      <c r="J13" s="8"/>
      <c r="K13" s="8">
        <v>2</v>
      </c>
      <c r="L13" s="8"/>
      <c r="M13" s="8"/>
      <c r="N13" s="7">
        <f t="shared" si="0"/>
        <v>2</v>
      </c>
      <c r="O13" s="42"/>
      <c r="P13" s="43">
        <v>11200</v>
      </c>
    </row>
    <row r="14" spans="1:16" ht="20.100000000000001" customHeight="1">
      <c r="A14" s="3" t="s">
        <v>59</v>
      </c>
      <c r="B14" s="3" t="s">
        <v>60</v>
      </c>
      <c r="C14" s="3" t="s">
        <v>63</v>
      </c>
      <c r="D14" s="4" t="s">
        <v>57</v>
      </c>
      <c r="E14" s="4" t="s">
        <v>57</v>
      </c>
      <c r="F14" s="20" t="s">
        <v>61</v>
      </c>
      <c r="G14" s="6" t="s">
        <v>13</v>
      </c>
      <c r="H14" s="8"/>
      <c r="I14" s="33"/>
      <c r="J14" s="8"/>
      <c r="K14" s="8">
        <v>2</v>
      </c>
      <c r="L14" s="8"/>
      <c r="M14" s="8"/>
      <c r="N14" s="7">
        <f t="shared" si="0"/>
        <v>2</v>
      </c>
      <c r="O14" s="42"/>
      <c r="P14" s="43">
        <v>11200</v>
      </c>
    </row>
    <row r="15" spans="1:16" ht="20.100000000000001" customHeight="1">
      <c r="A15" s="3" t="s">
        <v>62</v>
      </c>
      <c r="B15" s="3" t="s">
        <v>63</v>
      </c>
      <c r="C15" s="3" t="s">
        <v>67</v>
      </c>
      <c r="D15" s="4" t="s">
        <v>64</v>
      </c>
      <c r="E15" s="4" t="s">
        <v>64</v>
      </c>
      <c r="F15" s="21" t="s">
        <v>65</v>
      </c>
      <c r="G15" s="6" t="s">
        <v>13</v>
      </c>
      <c r="H15" s="8"/>
      <c r="I15" s="33"/>
      <c r="J15" s="8"/>
      <c r="K15" s="8">
        <v>1</v>
      </c>
      <c r="L15" s="8"/>
      <c r="M15" s="8"/>
      <c r="N15" s="7">
        <f t="shared" si="0"/>
        <v>1</v>
      </c>
      <c r="O15" s="42"/>
      <c r="P15" s="43">
        <v>15000</v>
      </c>
    </row>
    <row r="16" spans="1:16" ht="20.100000000000001" customHeight="1">
      <c r="A16" s="3" t="s">
        <v>66</v>
      </c>
      <c r="B16" s="3" t="s">
        <v>67</v>
      </c>
      <c r="C16" s="3" t="s">
        <v>71</v>
      </c>
      <c r="D16" s="4" t="s">
        <v>68</v>
      </c>
      <c r="E16" s="4" t="s">
        <v>68</v>
      </c>
      <c r="F16" s="22" t="s">
        <v>69</v>
      </c>
      <c r="G16" s="6" t="s">
        <v>13</v>
      </c>
      <c r="H16" s="8">
        <v>2</v>
      </c>
      <c r="I16" s="33">
        <v>2</v>
      </c>
      <c r="J16" s="8"/>
      <c r="K16" s="8"/>
      <c r="L16" s="8"/>
      <c r="M16" s="8"/>
      <c r="N16" s="7">
        <f t="shared" si="0"/>
        <v>4</v>
      </c>
      <c r="O16" s="42"/>
      <c r="P16" s="43">
        <v>8000</v>
      </c>
    </row>
    <row r="17" spans="1:16" ht="20.100000000000001" customHeight="1">
      <c r="A17" s="3" t="s">
        <v>70</v>
      </c>
      <c r="B17" s="3" t="s">
        <v>71</v>
      </c>
      <c r="C17" s="3" t="s">
        <v>125</v>
      </c>
      <c r="D17" s="23" t="s">
        <v>72</v>
      </c>
      <c r="E17" s="24" t="s">
        <v>73</v>
      </c>
      <c r="F17" s="20" t="s">
        <v>74</v>
      </c>
      <c r="G17" s="6" t="s">
        <v>13</v>
      </c>
      <c r="H17" s="8"/>
      <c r="I17" s="33"/>
      <c r="J17" s="8">
        <v>2</v>
      </c>
      <c r="K17" s="8">
        <v>2</v>
      </c>
      <c r="L17" s="8"/>
      <c r="M17" s="8"/>
      <c r="N17" s="7">
        <f t="shared" si="0"/>
        <v>4</v>
      </c>
      <c r="O17" s="42"/>
      <c r="P17" s="43">
        <v>35800</v>
      </c>
    </row>
    <row r="18" spans="1:16" ht="20.100000000000001" customHeight="1">
      <c r="A18" s="3" t="s">
        <v>75</v>
      </c>
      <c r="B18" s="3" t="s">
        <v>76</v>
      </c>
      <c r="C18" s="3" t="s">
        <v>126</v>
      </c>
      <c r="D18" s="25" t="s">
        <v>77</v>
      </c>
      <c r="E18" s="25" t="s">
        <v>78</v>
      </c>
      <c r="F18" s="26" t="s">
        <v>79</v>
      </c>
      <c r="G18" s="6" t="s">
        <v>13</v>
      </c>
      <c r="H18" s="8"/>
      <c r="I18" s="33"/>
      <c r="J18" s="8"/>
      <c r="K18" s="8">
        <v>2</v>
      </c>
      <c r="L18" s="8"/>
      <c r="M18" s="8"/>
      <c r="N18" s="7">
        <f t="shared" si="0"/>
        <v>2</v>
      </c>
      <c r="O18" s="42"/>
      <c r="P18" s="43">
        <v>21720</v>
      </c>
    </row>
    <row r="19" spans="1:16" ht="20.100000000000001" customHeight="1">
      <c r="A19" s="3" t="s">
        <v>80</v>
      </c>
      <c r="B19" s="3" t="s">
        <v>81</v>
      </c>
      <c r="C19" s="3" t="s">
        <v>127</v>
      </c>
      <c r="D19" s="11" t="s">
        <v>77</v>
      </c>
      <c r="E19" s="11" t="s">
        <v>82</v>
      </c>
      <c r="F19" s="27" t="s">
        <v>83</v>
      </c>
      <c r="G19" s="13" t="s">
        <v>13</v>
      </c>
      <c r="H19" s="17"/>
      <c r="I19" s="35"/>
      <c r="J19" s="17"/>
      <c r="K19" s="17">
        <v>2</v>
      </c>
      <c r="L19" s="17"/>
      <c r="M19" s="17"/>
      <c r="N19" s="7">
        <f t="shared" si="0"/>
        <v>2</v>
      </c>
      <c r="O19" s="42"/>
      <c r="P19" s="43"/>
    </row>
    <row r="20" spans="1:16" ht="20.100000000000001" customHeight="1">
      <c r="A20" s="3" t="s">
        <v>84</v>
      </c>
      <c r="B20" s="3" t="s">
        <v>85</v>
      </c>
      <c r="C20" s="3" t="s">
        <v>128</v>
      </c>
      <c r="D20" s="11" t="s">
        <v>77</v>
      </c>
      <c r="E20" s="11" t="s">
        <v>86</v>
      </c>
      <c r="F20" s="27" t="s">
        <v>87</v>
      </c>
      <c r="G20" s="13" t="s">
        <v>13</v>
      </c>
      <c r="H20" s="17"/>
      <c r="I20" s="35"/>
      <c r="J20" s="17"/>
      <c r="K20" s="17">
        <v>2</v>
      </c>
      <c r="L20" s="17"/>
      <c r="M20" s="17"/>
      <c r="N20" s="7">
        <f t="shared" si="0"/>
        <v>2</v>
      </c>
      <c r="O20" s="42"/>
      <c r="P20" s="43"/>
    </row>
    <row r="21" spans="1:16" ht="20.100000000000001" customHeight="1">
      <c r="A21" s="3" t="s">
        <v>88</v>
      </c>
      <c r="B21" s="3" t="s">
        <v>89</v>
      </c>
      <c r="C21" s="3" t="s">
        <v>129</v>
      </c>
      <c r="D21" s="11" t="s">
        <v>77</v>
      </c>
      <c r="E21" s="11" t="s">
        <v>90</v>
      </c>
      <c r="F21" s="27" t="s">
        <v>91</v>
      </c>
      <c r="G21" s="13" t="s">
        <v>13</v>
      </c>
      <c r="H21" s="17"/>
      <c r="I21" s="35"/>
      <c r="J21" s="17"/>
      <c r="K21" s="17">
        <v>1</v>
      </c>
      <c r="L21" s="17"/>
      <c r="M21" s="17"/>
      <c r="N21" s="7">
        <f t="shared" si="0"/>
        <v>1</v>
      </c>
      <c r="O21" s="42"/>
      <c r="P21" s="43"/>
    </row>
    <row r="22" spans="1:16" ht="20.100000000000001" customHeight="1">
      <c r="A22" s="3" t="s">
        <v>92</v>
      </c>
      <c r="B22" s="3" t="s">
        <v>93</v>
      </c>
      <c r="C22" s="3" t="s">
        <v>130</v>
      </c>
      <c r="D22" s="28" t="s">
        <v>94</v>
      </c>
      <c r="E22" s="29" t="s">
        <v>94</v>
      </c>
      <c r="F22" s="19" t="s">
        <v>95</v>
      </c>
      <c r="G22" s="6" t="s">
        <v>13</v>
      </c>
      <c r="H22" s="8"/>
      <c r="I22" s="33"/>
      <c r="J22" s="8">
        <v>4</v>
      </c>
      <c r="K22" s="8"/>
      <c r="L22" s="8"/>
      <c r="M22" s="8"/>
      <c r="N22" s="7">
        <f t="shared" si="0"/>
        <v>4</v>
      </c>
      <c r="O22" s="42"/>
      <c r="P22" s="43">
        <v>119200</v>
      </c>
    </row>
    <row r="23" spans="1:16" ht="20.100000000000001" customHeight="1">
      <c r="A23" s="3" t="s">
        <v>96</v>
      </c>
      <c r="B23" s="3" t="s">
        <v>97</v>
      </c>
      <c r="C23" s="3" t="s">
        <v>131</v>
      </c>
      <c r="D23" s="4" t="s">
        <v>98</v>
      </c>
      <c r="E23" s="4" t="s">
        <v>99</v>
      </c>
      <c r="F23" s="20" t="s">
        <v>100</v>
      </c>
      <c r="G23" s="6" t="s">
        <v>13</v>
      </c>
      <c r="H23" s="8"/>
      <c r="I23" s="33">
        <v>20</v>
      </c>
      <c r="J23" s="8">
        <v>45</v>
      </c>
      <c r="K23" s="8"/>
      <c r="L23" s="8"/>
      <c r="M23" s="8"/>
      <c r="N23" s="7">
        <f t="shared" si="0"/>
        <v>65</v>
      </c>
      <c r="O23" s="42"/>
      <c r="P23" s="43">
        <v>157915.1</v>
      </c>
    </row>
    <row r="24" spans="1:16" ht="20.100000000000001" customHeight="1">
      <c r="A24" s="3" t="s">
        <v>101</v>
      </c>
      <c r="B24" s="3" t="s">
        <v>102</v>
      </c>
      <c r="C24" s="3" t="s">
        <v>132</v>
      </c>
      <c r="D24" s="10" t="s">
        <v>98</v>
      </c>
      <c r="E24" s="10" t="s">
        <v>103</v>
      </c>
      <c r="F24" s="30" t="s">
        <v>104</v>
      </c>
      <c r="G24" s="13" t="s">
        <v>13</v>
      </c>
      <c r="H24" s="17"/>
      <c r="I24" s="35"/>
      <c r="J24" s="17">
        <v>45</v>
      </c>
      <c r="K24" s="17"/>
      <c r="L24" s="17"/>
      <c r="M24" s="17"/>
      <c r="N24" s="7">
        <f t="shared" si="0"/>
        <v>45</v>
      </c>
      <c r="O24" s="42"/>
      <c r="P24" s="43"/>
    </row>
    <row r="25" spans="1:16" ht="20.100000000000001" customHeight="1">
      <c r="A25" s="3" t="s">
        <v>105</v>
      </c>
      <c r="B25" s="3" t="s">
        <v>106</v>
      </c>
      <c r="C25" s="3" t="s">
        <v>133</v>
      </c>
      <c r="D25" s="10" t="s">
        <v>98</v>
      </c>
      <c r="E25" s="10" t="s">
        <v>107</v>
      </c>
      <c r="F25" s="30" t="s">
        <v>108</v>
      </c>
      <c r="G25" s="13" t="s">
        <v>13</v>
      </c>
      <c r="H25" s="17"/>
      <c r="I25" s="35"/>
      <c r="J25" s="17">
        <v>360</v>
      </c>
      <c r="K25" s="17"/>
      <c r="L25" s="17"/>
      <c r="M25" s="17"/>
      <c r="N25" s="7">
        <f t="shared" si="0"/>
        <v>360</v>
      </c>
      <c r="O25" s="42"/>
      <c r="P25" s="43"/>
    </row>
    <row r="26" spans="1:16" ht="20.100000000000001" customHeight="1">
      <c r="A26" s="3" t="s">
        <v>109</v>
      </c>
      <c r="B26" s="3" t="s">
        <v>110</v>
      </c>
      <c r="C26" s="3" t="s">
        <v>134</v>
      </c>
      <c r="D26" s="10" t="s">
        <v>98</v>
      </c>
      <c r="E26" s="10" t="s">
        <v>111</v>
      </c>
      <c r="F26" s="30" t="s">
        <v>112</v>
      </c>
      <c r="G26" s="13" t="s">
        <v>13</v>
      </c>
      <c r="H26" s="17"/>
      <c r="I26" s="35"/>
      <c r="J26" s="17">
        <v>2</v>
      </c>
      <c r="K26" s="17"/>
      <c r="L26" s="17"/>
      <c r="M26" s="17"/>
      <c r="N26" s="7">
        <f t="shared" si="0"/>
        <v>2</v>
      </c>
      <c r="O26" s="42"/>
      <c r="P26" s="43"/>
    </row>
    <row r="27" spans="1:16" ht="20.100000000000001" customHeight="1">
      <c r="A27" s="3" t="s">
        <v>113</v>
      </c>
      <c r="B27" s="3" t="s">
        <v>114</v>
      </c>
      <c r="C27" s="3" t="s">
        <v>114</v>
      </c>
      <c r="D27" s="31" t="s">
        <v>115</v>
      </c>
      <c r="E27" s="31" t="s">
        <v>116</v>
      </c>
      <c r="F27" s="32" t="s">
        <v>117</v>
      </c>
      <c r="G27" s="6" t="s">
        <v>13</v>
      </c>
      <c r="H27" s="8">
        <v>3</v>
      </c>
      <c r="I27" s="36"/>
      <c r="J27" s="36"/>
      <c r="K27" s="36"/>
      <c r="L27" s="36"/>
      <c r="M27" s="36"/>
      <c r="N27" s="7">
        <f t="shared" si="0"/>
        <v>3</v>
      </c>
      <c r="O27" s="42"/>
      <c r="P27" s="43">
        <v>23400</v>
      </c>
    </row>
    <row r="28" spans="1:16">
      <c r="A28" s="42"/>
      <c r="B28" s="42"/>
      <c r="C28" s="42"/>
      <c r="D28" s="42"/>
      <c r="E28" s="42"/>
      <c r="F28" s="42"/>
      <c r="G28" s="42"/>
      <c r="H28" s="44"/>
      <c r="I28" s="44"/>
      <c r="J28" s="44"/>
      <c r="K28" s="44"/>
      <c r="L28" s="44"/>
      <c r="M28" s="44"/>
      <c r="N28" s="42"/>
      <c r="O28" s="42"/>
      <c r="P28" s="43">
        <f>SUM(P2:P27)</f>
        <v>759735.1</v>
      </c>
    </row>
  </sheetData>
  <autoFilter ref="A1:N27" xr:uid="{46D9C2F0-9F65-4A1A-93D6-EC8400735541}"/>
  <phoneticPr fontId="1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2025-12-10T15:51:48Z</dcterms:created>
  <dcterms:modified xsi:type="dcterms:W3CDTF">2026-01-30T11:05:30Z</dcterms:modified>
</cp:coreProperties>
</file>