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mc:AlternateContent xmlns:mc="http://schemas.openxmlformats.org/markup-compatibility/2006">
    <mc:Choice Requires="x15">
      <x15ac:absPath xmlns:x15ac="http://schemas.microsoft.com/office/spreadsheetml/2010/11/ac" url="\\192.168.110.2\Dispozitive\+LP ADM 2026\+PROCEDURI CENTRALIZATE\21621735 Clipaplicatoare\Modificări 27.05.26\"/>
    </mc:Choice>
  </mc:AlternateContent>
  <xr:revisionPtr revIDLastSave="0" documentId="13_ncr:1_{0AE5918F-9576-4730-A3BA-25EB6DCC0381}" xr6:coauthVersionLast="47" xr6:coauthVersionMax="47" xr10:uidLastSave="{00000000-0000-0000-0000-000000000000}"/>
  <bookViews>
    <workbookView xWindow="-120" yWindow="-120" windowWidth="29040" windowHeight="15720" xr2:uid="{00000000-000D-0000-FFFF-FFFF00000000}"/>
  </bookViews>
  <sheets>
    <sheet name="FINALA " sheetId="5" r:id="rId1"/>
  </sheets>
  <definedNames>
    <definedName name="_xlnm._FilterDatabase" localSheetId="0" hidden="1">'FINALA '!$A$2:$Z$18</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Z82" i="5" l="1"/>
  <c r="Y19" i="5"/>
  <c r="Y20" i="5"/>
  <c r="Y21" i="5"/>
  <c r="Z21" i="5" s="1"/>
  <c r="Z19" i="5"/>
  <c r="Y22" i="5"/>
  <c r="Z20" i="5"/>
  <c r="W20" i="5"/>
  <c r="W21" i="5"/>
  <c r="W22" i="5"/>
  <c r="W23" i="5"/>
  <c r="W24" i="5"/>
  <c r="W25" i="5"/>
  <c r="W26" i="5"/>
  <c r="W27" i="5"/>
  <c r="W28" i="5"/>
  <c r="W29" i="5"/>
  <c r="W30" i="5"/>
  <c r="W31" i="5"/>
  <c r="W32" i="5"/>
  <c r="W33" i="5"/>
  <c r="W34" i="5"/>
  <c r="W35" i="5"/>
  <c r="W36" i="5"/>
  <c r="W37" i="5"/>
  <c r="W38" i="5"/>
  <c r="W39" i="5"/>
  <c r="W40" i="5"/>
  <c r="W41" i="5"/>
  <c r="W42" i="5"/>
  <c r="W43" i="5"/>
  <c r="W44" i="5"/>
  <c r="W45" i="5"/>
  <c r="W46" i="5"/>
  <c r="W47" i="5"/>
  <c r="W48" i="5"/>
  <c r="W49" i="5"/>
  <c r="W50" i="5"/>
  <c r="W51" i="5"/>
  <c r="W52" i="5"/>
  <c r="W53" i="5"/>
  <c r="W54" i="5"/>
  <c r="W55" i="5"/>
  <c r="W56" i="5"/>
  <c r="W57" i="5"/>
  <c r="W58" i="5"/>
  <c r="W59" i="5"/>
  <c r="W60" i="5"/>
  <c r="W61" i="5"/>
  <c r="W62" i="5"/>
  <c r="W63" i="5"/>
  <c r="W64" i="5"/>
  <c r="W65" i="5"/>
  <c r="W66" i="5"/>
  <c r="W67" i="5"/>
  <c r="W68" i="5"/>
  <c r="W69" i="5"/>
  <c r="W70" i="5"/>
  <c r="W71" i="5"/>
  <c r="W72" i="5"/>
  <c r="W73" i="5"/>
  <c r="W74" i="5"/>
  <c r="W75" i="5"/>
  <c r="W76" i="5"/>
  <c r="W77" i="5"/>
  <c r="W78" i="5"/>
  <c r="W79" i="5"/>
  <c r="W80" i="5"/>
  <c r="W81" i="5"/>
  <c r="W19" i="5"/>
  <c r="Y81" i="5"/>
  <c r="Y80" i="5"/>
  <c r="Y79" i="5"/>
  <c r="Y78" i="5"/>
  <c r="Y77" i="5"/>
  <c r="Y76" i="5"/>
  <c r="Y75" i="5"/>
  <c r="Y74" i="5"/>
  <c r="Y73" i="5"/>
  <c r="Y72" i="5"/>
  <c r="Y71" i="5"/>
  <c r="Y70" i="5"/>
  <c r="Y69" i="5"/>
  <c r="Y68" i="5"/>
  <c r="Y67" i="5"/>
  <c r="Y66" i="5"/>
  <c r="Y65" i="5"/>
  <c r="Y64" i="5"/>
  <c r="Y63" i="5"/>
  <c r="Y62" i="5"/>
  <c r="Y61" i="5"/>
  <c r="Y60" i="5"/>
  <c r="Y59" i="5"/>
  <c r="Y58" i="5"/>
  <c r="Y57" i="5"/>
  <c r="Y56" i="5"/>
  <c r="Y55" i="5"/>
  <c r="Y54" i="5"/>
  <c r="Y53" i="5"/>
  <c r="Y52" i="5"/>
  <c r="Y51" i="5"/>
  <c r="Y50" i="5"/>
  <c r="Y49" i="5"/>
  <c r="Y48" i="5"/>
  <c r="Y47" i="5"/>
  <c r="Y46" i="5"/>
  <c r="Y45" i="5"/>
  <c r="Y44" i="5"/>
  <c r="Y43" i="5"/>
  <c r="Y42" i="5"/>
  <c r="Y41" i="5"/>
  <c r="Y40" i="5"/>
  <c r="Y39" i="5"/>
  <c r="Y38" i="5"/>
  <c r="Y37" i="5"/>
  <c r="Y36" i="5"/>
  <c r="Y35" i="5"/>
  <c r="Y34" i="5"/>
  <c r="Y33" i="5"/>
  <c r="Y32" i="5"/>
  <c r="Y31" i="5"/>
  <c r="Y30" i="5"/>
  <c r="Y29" i="5"/>
  <c r="Y28" i="5"/>
  <c r="Y27" i="5"/>
  <c r="Y26" i="5"/>
  <c r="Y24" i="5"/>
  <c r="Y23" i="5"/>
  <c r="Y25" i="5"/>
  <c r="N15" i="5"/>
</calcChain>
</file>

<file path=xl/sharedStrings.xml><?xml version="1.0" encoding="utf-8"?>
<sst xmlns="http://schemas.openxmlformats.org/spreadsheetml/2006/main" count="343" uniqueCount="194">
  <si>
    <t>Nr. Lot</t>
  </si>
  <si>
    <t>Denumirea Lotului</t>
  </si>
  <si>
    <t>Specificația Tehnică</t>
  </si>
  <si>
    <t>Unitatea de măsură</t>
  </si>
  <si>
    <t>IMSP INSTITUTUL DE CARDIOLOGIE (0425)</t>
  </si>
  <si>
    <t>IMSP INSTITUTUL DE MEDICINA URGENTA (0426)</t>
  </si>
  <si>
    <t>IMSP INSTITUTUL ONCOLOGIC (0430)</t>
  </si>
  <si>
    <t>IMSP SPITALUL CLINIC BALTI (0436)</t>
  </si>
  <si>
    <t>IMSP SPITALUL CLINIC MUNICIPAL GHEORGHE PALADI (0444)</t>
  </si>
  <si>
    <t>IMSP SPITALUL CLINIC MUNICIPAL SFANTUL ARHANGHEL MIHAIL (0447)</t>
  </si>
  <si>
    <t>IMSP SPITALUL CLINIC REPUBLICAN TIMOFEI MOSNEAGA (0448)</t>
  </si>
  <si>
    <t>IMSP SPITALUL RAIONAL CAUSENI ANA SI ALEXANDRU (0459)</t>
  </si>
  <si>
    <t>IMSP SPITALUL RAIONAL CIMISLIA (0461)</t>
  </si>
  <si>
    <t>IMSP SPITALUL RAIONAL COMRAT ISAAC GURFINCHEL (0462)</t>
  </si>
  <si>
    <t>IMSP SPITALUL RAIONAL CRIULENI (0463)</t>
  </si>
  <si>
    <t>IMSP SPITALUL RAIONAL EDINET (0466)</t>
  </si>
  <si>
    <t>IMSP SPITALUL RAIONAL SANGEREI (0478)</t>
  </si>
  <si>
    <t>IMSP SPITALUL RAIONAL UNGHENI (0485)</t>
  </si>
  <si>
    <t>Cantitatea totală</t>
  </si>
  <si>
    <t>Suma estimată fără TVA</t>
  </si>
  <si>
    <t xml:space="preserve"> Clipaplicator Hx 110-UR echivalent clipaplicatorului olimpus cu l=2300mm,  reutilizabil, diametru canalului 2.8mm</t>
  </si>
  <si>
    <t>Bucată</t>
  </si>
  <si>
    <t>Clipse hemostatice endoscopice  ( 001876 ), Compatibil cu clipaplicatoarele multi uz HX-110-UR, pentru endoscopia flexibila, Bucată</t>
  </si>
  <si>
    <t xml:space="preserve"> Clip-aplicator pentru clipuri din titan de marimea small. Fabricate din otel inoxidabil. Lungimea aplicatorului: 20 cm. marcate cu culori diferite (la fel ca culoarea cartuselor) pentru identificare mai usoara. Marimea falcilor 0.59-0.75 mm, Bucată</t>
  </si>
  <si>
    <t>Clipuri din titan, marimea small (echivalent LT-100), in cartus cate 6 clipuri. Culoarea cartuselor diferita, pentru identificare mai usoara. Clipurile sa fie compatibile cu clip-aplicatoarele existente in lot: cu marimea falcilor 0.59-0.75 mm si lungimea 20 cm, Bucată</t>
  </si>
  <si>
    <t>Clip-aplicator pentru clipuri din titan de marimea medium. Fabricate din otel inoxidabil. Lungimea aplicatorului: 20 cm. marcate cu culori diferite (la fel ca culoarea cartuselor) pentru identificare mai usoara. Marimea falcilor 0.84-1.00 mm, Bucată</t>
  </si>
  <si>
    <t xml:space="preserve"> Clipuri din titan, marimea medium (echivalent LT-200), in cartus cate 6 clipse. Culoarea cartuselor diferita, pentru identificare mai usoara. Clipurile sa fie compatibile cu clip-aplicatoarele existente in lot: cu marimea falcilor 0.84-1.00 mm, Bucată</t>
  </si>
  <si>
    <t xml:space="preserve"> Clip-aplicator  pentru clipuri din titan, clipuri LT-300 (echivalent), Fabricate din otel inoxidabil. Lungimea aplicatorului: 270-280 mm. marcate cu culori diferite (la fel ca culoarea cartuselor) pentru identificare mai usoara, îndoirea piesei de lucru – 15°. Marimea falcilor .1.0-1.2 mm, Bucată</t>
  </si>
  <si>
    <t xml:space="preserve"> 25.2 Clipuri din titan LT-300 ( 001883) (echivalent)</t>
  </si>
  <si>
    <t xml:space="preserve"> Clipse LT-300 ( 001883 ),  din titan, marimea medium (echivalent LT-300), in cartus cate 6 clipse, și Culoarea cartuselor diferita, pentru identificare mai usoara. Clipurile sa fie compatibile cu clip-aplicatoarele din lot,  cu marimea falcilor 1.0-1.2 mm si lungimea 20 cm, Bucată</t>
  </si>
  <si>
    <t>Dispozitiv de fixare laparascopica a plasei - 5mm in diametru ; partea functionala de 320mm , de unica folosinta , cu 30 tackuri neabsorbabile din titan, echivalent cu  ABSTACK 30</t>
  </si>
  <si>
    <t>Set</t>
  </si>
  <si>
    <r>
      <rPr>
        <sz val="12"/>
        <rFont val="Times New Roman"/>
        <family val="1"/>
      </rPr>
      <t xml:space="preserve">Capse de fixare a firelor pentru aplicatorul  echivalent </t>
    </r>
    <r>
      <rPr>
        <b/>
        <sz val="12"/>
        <rFont val="Times New Roman"/>
        <family val="1"/>
      </rPr>
      <t xml:space="preserve">"COR-KNOT" </t>
    </r>
    <r>
      <rPr>
        <sz val="12"/>
        <rFont val="Times New Roman"/>
        <family val="1"/>
      </rPr>
      <t xml:space="preserve">in chirurgia cardiaca minim-invaziva. Ambalaj steril. </t>
    </r>
  </si>
  <si>
    <t xml:space="preserve">Medium Large 10 mm.; Suprafata interna cu canale transversale ,pentru fixarea sigura şi atraumatica în aplicator. Firul din titan de forma inimii  în secţiune . Aplicator cu şanturi pentru fixarea sigură a clipului, fără zimţi de fixare. </t>
  </si>
  <si>
    <t>Clipuri plastice echivalent cu tipul HEMOLOK-XXL. Polimer Non-absorbabile 10 mm printr-un port</t>
  </si>
  <si>
    <t>IMSP INSTITUTUL DE PNEUMOLOGIE CHIRIL DRAGANIUC (0428)</t>
  </si>
  <si>
    <t>Suma estimată pe lot fără TVA</t>
  </si>
  <si>
    <t>Clipaplicator și clipse hemostatice endoscopice  (001876 )</t>
  </si>
  <si>
    <t xml:space="preserve"> Clipaplicator Hx 110-UR</t>
  </si>
  <si>
    <t>Clipse hemostatice endoscopice  ( 001876 )</t>
  </si>
  <si>
    <t>Clip-aplicator pentru clipuri  mărime mică  (echivalent LT-100) și clipuri din titan</t>
  </si>
  <si>
    <t xml:space="preserve"> Clip-aplicator pentru clipuri LT-100  ( 001877 ) (echivalent)</t>
  </si>
  <si>
    <t xml:space="preserve"> Clip-aplicator pentru clipuri  mărime mică  (echivalent LT-100) și clipuri din titan</t>
  </si>
  <si>
    <t xml:space="preserve"> Clipuri din titan LT-100 ( 001878 ) (echivalent)</t>
  </si>
  <si>
    <t>Clip-aplicator pentru clipuri mărime medium  (echivalent LT-200) și clipuri din titan</t>
  </si>
  <si>
    <t xml:space="preserve"> Clip-aplicator  cu lungimea de 20 cm pentru clipuri LT-200  ( 001879 ) (echivalent)</t>
  </si>
  <si>
    <t xml:space="preserve"> Clip-aplicator pentru clipuri mărime medium  (echivalent LT-200) și clipuri din titan</t>
  </si>
  <si>
    <t xml:space="preserve"> Clipuri din titan LT-200 ( 001881 ) (echivalent)</t>
  </si>
  <si>
    <t xml:space="preserve">Clip-aplicator pentru clipuri mărime medium-large (echivalent LT-300) și clipuri din titan
</t>
  </si>
  <si>
    <t xml:space="preserve"> Clip-aplicator pentru clipuri LT-300 ( 001882 ) (echivalent)</t>
  </si>
  <si>
    <t xml:space="preserve"> Tack Aplicator  (Tacher)  ( G48002 )</t>
  </si>
  <si>
    <t xml:space="preserve">Aplicator de capse  in chirurgia cardiaca minim-invaziva cu clipse de fixare </t>
  </si>
  <si>
    <t xml:space="preserve"> Aplicator de capse in chirurgia cardiaca minim-invaziva, echivalent  "COR-KNOT" </t>
  </si>
  <si>
    <t xml:space="preserve">Capse de fixare a firelor pentru aplicatorul  in chirurgia cardiaca  minim-invaziva, echivalent  "COR-KNOT" </t>
  </si>
  <si>
    <t xml:space="preserve"> Clipuri din titan sterile medium large cu 6 clipaplicatoare laparoscopice  33cm.Medium Large </t>
  </si>
  <si>
    <t xml:space="preserve">Clipuri din titan sterile medium large cu 6 clipaplicatoare laparoscopice  33cm.Medium Large </t>
  </si>
  <si>
    <t>Clipuri plastice echivalent cu tipul HEMOLOK-XXL</t>
  </si>
  <si>
    <t>Instrumente pentru suturi și ligaturi Clipoaplicator ( 007668 )</t>
  </si>
  <si>
    <t>Instrumente pentru suturi și ligaturi Clipoaplicator Hem-o-lok M (albastru) ( 007669 )</t>
  </si>
  <si>
    <t xml:space="preserve">Clipuri din titan sterile, Medium-Large. Compatibil cu clipaplicator Horizont </t>
  </si>
  <si>
    <t>Clipuri din titan sterile, Medium-Large. Compatibil cu clipaplicator Endomed</t>
  </si>
  <si>
    <t>Clipuri din titan sterile, Medium-Large.Compatibil cu clipaplicator Aesculap</t>
  </si>
  <si>
    <t>Clipuri din titan sterile, Medium-Large. Suprafata interna cu canale transversale, pentru fixarea sigura şi atraumatica în aplicator. Firul din titan de forma inimii  în secţiune, Compatibil cu clipaplicator Horizont aflat în dotare Bucată</t>
  </si>
  <si>
    <t>Clipuri din titan sterile, Medium-Large. Suprafata interna cu canale transversale, pentru fixarea sigura şi atraumatica în aplicator. Firul din titan de forma inimii  în secţiune, Compatibil cu clipaplicator Endomed aflat în dotare Bucată</t>
  </si>
  <si>
    <t>Clipuri din titan sterile, Medium-Large. Suprafata interna cu canale transversale, pentru fixarea sigura şi atraumatica în aplicator. Firul din titan de forma inimii  în secţiune, Compatibil cu clipaplicator Aesculap aflat în dotare Bucată</t>
  </si>
  <si>
    <r>
      <t xml:space="preserve"> Elevator-decolator septal tip FREER  l=</t>
    </r>
    <r>
      <rPr>
        <sz val="8"/>
        <color rgb="FF000000"/>
        <rFont val="Times New Roman"/>
        <family val="1"/>
      </rPr>
      <t>5 mm</t>
    </r>
  </si>
  <si>
    <r>
      <t xml:space="preserve"> </t>
    </r>
    <r>
      <rPr>
        <sz val="8"/>
        <color rgb="FF000000"/>
        <rFont val="Times New Roman"/>
        <family val="1"/>
      </rPr>
      <t>Elevator-decolator septal tip FREER,lungimea totala 190 mm (±10mm),bont la virf ,lungimea de lucru 5 mm</t>
    </r>
    <r>
      <rPr>
        <sz val="8"/>
        <color theme="1"/>
        <rFont val="Times New Roman"/>
        <family val="1"/>
      </rPr>
      <t xml:space="preserve">
*Reutilizabil, material inox medical.</t>
    </r>
  </si>
  <si>
    <r>
      <t>Elevator-decolator septal tip FREER   l=</t>
    </r>
    <r>
      <rPr>
        <sz val="8"/>
        <color rgb="FF000000"/>
        <rFont val="Times New Roman"/>
        <family val="1"/>
      </rPr>
      <t>6,5 mm</t>
    </r>
  </si>
  <si>
    <r>
      <rPr>
        <sz val="8"/>
        <color rgb="FF000000"/>
        <rFont val="Times New Roman"/>
        <family val="1"/>
      </rPr>
      <t xml:space="preserve"> Elevator-decolator septal tip FREER,lungimea totala 190 mm (±10mm),bont la virf ,lungimea de lucru 6,5 mm</t>
    </r>
    <r>
      <rPr>
        <i/>
        <sz val="8"/>
        <color rgb="FF000000"/>
        <rFont val="Times New Roman"/>
        <family val="1"/>
      </rPr>
      <t xml:space="preserve">
*Reutilizabil, material inox medical.</t>
    </r>
  </si>
  <si>
    <t>Decolator septal tip KILLIAN</t>
  </si>
  <si>
    <t xml:space="preserve">Decolator septal tip Killian, lungime totală aproximativ 23 cm (9") (±10mm), capăt activ lat, ușor curbat, destinat disecției muco-pericondrale.
Reutilizabil, material inox medical. </t>
  </si>
  <si>
    <t>Foarfecă nazala FOMON sub 45°</t>
  </si>
  <si>
    <t>Foarfecă nazală, model Fomon, sub unghi 45°
15 cm / 6" (±10mm)</t>
  </si>
  <si>
    <t>Foarfecă nazală tip HEYMANN</t>
  </si>
  <si>
    <t>Foarfecă nazală tip Heymann, lungime totală aproximativ 20 cm (7") (±10mm), lame fine ușor curbate.
*Reutilizabil, material inox medical.</t>
  </si>
  <si>
    <t>Foarfecă Knapp</t>
  </si>
  <si>
    <t>Foarfecă chirurgicală tip Knapp, lungime totală aproximativ 12 cm (4¾")(±10mm), lame fine, ușor curbate, vârfuri delicate pentru disecție precisă.
Reutilizabil, material inox medical.</t>
  </si>
  <si>
    <t>Foarfecă Mayo</t>
  </si>
  <si>
    <t>Foarfecă chirurgicală tip Mayo, lungime totală aproximativ 17 cm (6¾")(±10mm), lame robuste, curbate sau drepte, adaptate secționării țesuturilor dense.
Reutilizabil, material inox medical.</t>
  </si>
  <si>
    <t>Daltă Silver</t>
  </si>
  <si>
    <t>Daltă chirurgicală tip Silver, lamă dreaptă cu margine tăietoare, utilizată împreună cu ciocan chirurgical, lungime aproximativ 18–20 cm.
Reutilizabil, material inox medical.</t>
  </si>
  <si>
    <t>Pensa bipolară pentru electrocauter</t>
  </si>
  <si>
    <t xml:space="preserve">Pensa nazala tip baionetă GRUENWALD </t>
  </si>
  <si>
    <t>Pensa nazala tip baionetă GRUENWALD</t>
  </si>
  <si>
    <t>Pensa nazala tip baionetă LUCAE</t>
  </si>
  <si>
    <t>Ciocan chirurgical tip COTTLE</t>
  </si>
  <si>
    <t>Zdrobitor de cartilaj tip Cottle</t>
  </si>
  <si>
    <t>Elevator septal cu aspirație</t>
  </si>
  <si>
    <t>Elevator septal cu aspirație tip Freer</t>
  </si>
  <si>
    <t>Pensă septală tip Brünings</t>
  </si>
  <si>
    <t xml:space="preserve">Pensă septală tip Jansen-Middleton </t>
  </si>
  <si>
    <t>Pensă nazală tip Hartmann</t>
  </si>
  <si>
    <t>Pensă nazală tip Hartmann cu tăiere prin perforare</t>
  </si>
  <si>
    <t>Depărtător bucal tip Medicon,</t>
  </si>
  <si>
    <t>Bisturiu pentru amigdalectomie tip ABRAHAM</t>
  </si>
  <si>
    <t>Disector pentru amigdalectomie tip HENKE</t>
  </si>
  <si>
    <t>Pensă pentru amigdalectomie tip ABRAHAM</t>
  </si>
  <si>
    <t>Pensă pentru amigdalectomie tip SCHNIDT</t>
  </si>
  <si>
    <t>Pensă pentru amigdalectomie tip WHITE</t>
  </si>
  <si>
    <t>Fir metalic pentru amigdalectomie</t>
  </si>
  <si>
    <t>Foarfeca amigdaliana Boettcher</t>
  </si>
  <si>
    <t>Cârlig auricular Zaufal, lung 150 mm</t>
  </si>
  <si>
    <t>Ciupitor de os Dieter auricular</t>
  </si>
  <si>
    <t>Foarfecă auriculară</t>
  </si>
  <si>
    <t>Foarfecă auriculară Shea-Bellucci</t>
  </si>
  <si>
    <t>Lingură auriculară</t>
  </si>
  <si>
    <t>Micro-pensă auriculară tip Hartmann</t>
  </si>
  <si>
    <t>Pensă auriculară tip McGee</t>
  </si>
  <si>
    <t>Specul auricular Hartman 4.5 mm</t>
  </si>
  <si>
    <t>Specul auricular Hartman 5.5 mm</t>
  </si>
  <si>
    <t>Specul auricular Hartman 6.5 mm</t>
  </si>
  <si>
    <t>Consolă de putere pentru sistem micromotor ORL</t>
  </si>
  <si>
    <t>Pedală de control pentru micromotor ORL</t>
  </si>
  <si>
    <t>Cablu pedală micromotor ORL</t>
  </si>
  <si>
    <t>Piesă de mână motor 40.000 rpm</t>
  </si>
  <si>
    <t>Cablu motor micromotor ORL</t>
  </si>
  <si>
    <t>Atașament drept pentru micromotor, 127 mm</t>
  </si>
  <si>
    <t>Freza Rosen, Ø 2.3 mm</t>
  </si>
  <si>
    <t>Freza Rosen, Ø 4,0 mm</t>
  </si>
  <si>
    <t>Freza diamantată, Ø 3.1 mm</t>
  </si>
  <si>
    <t>Freza diamantată, Ø 5.0 mm</t>
  </si>
  <si>
    <t>Coș sterilizare cu fixare silicon</t>
  </si>
  <si>
    <t>Cuțit separator tip Rosen</t>
  </si>
  <si>
    <t>Cuțit falciform tip Austin</t>
  </si>
  <si>
    <t>Cuțit pentru mucoasă și timpanoplastie tip Tabb (5 × 1,2 mm)</t>
  </si>
  <si>
    <t>Canulă aspirație auriculară tip Hartmann Ø 2,5 mm</t>
  </si>
  <si>
    <t>Canulă aspirație auriculară tip Hartmann Ø 3,5 mm</t>
  </si>
  <si>
    <t>Pensa bipolară pentru electrocauter, curbă, cu conector European, lungime totala 18,5 cm – 71⁄ ˝4, (±10mm)
Lungime functionala 11 cm – 43⁄ ˝8, (±10mm)
*Reutilizabil, material inox medical.</t>
  </si>
  <si>
    <t>Tub de aspirație tip Frazier (Fergusson), curbat Charr.8</t>
  </si>
  <si>
    <t>Tub de aspirație tip Frazier (Fergusson), curbat Charr.10</t>
  </si>
  <si>
    <t>Tub de aspirație tip Frazier (Fergusson), curbat Charr.12</t>
  </si>
  <si>
    <t>Depresor lingual auto-static tip  DAVIS-BOYLE</t>
  </si>
  <si>
    <t>Ansă pentru amigdalectomie tip  Tyding</t>
  </si>
  <si>
    <t>Bisturiu tympanal Sexton</t>
  </si>
  <si>
    <t>Lungime totală: 19,5 cm - 7¾˝, (±10mm),
Vârfuri: striate 
*Reutilizabil, material inox medical.</t>
  </si>
  <si>
    <t>Lungime totală: 16 cm - 6¼˝, (±10mm),
Vârfuri: striate 
*Reutilizabil, material inox medical.</t>
  </si>
  <si>
    <t>Lungime totală: 14 cm - 5½˝, (±10mm),
Vârfuri: striate 
*Reutilizabil, material inox medical.</t>
  </si>
  <si>
    <t>Ciocan chirurgical
Ø 22 mm (±2mm) / 160 g
18 cm / 7", (±10mm),
*Reutilizabil, material inox medical.</t>
  </si>
  <si>
    <t>Zdrobitor de cartilaj tip Cottle, două plăci active articulate, 65 × 30 × 30 mm (±10%),
*Reutilizabil, material inox medical.</t>
  </si>
  <si>
    <t>Elevator septal cu aspirație, cu lățime vârf activ: 4,0 mm
Lungime totală: aproximativ 21 cm (±10mm)
Prevăzut cu sistem integrat de aspirație și tijă de curățare
*Reutilizabil, material inox medical.</t>
  </si>
  <si>
    <t>Elevator septal cu aspirație tip Freer, cu lățime vârf activ: 3,0 mm
Lungime totală: aproximativ 21 cm (±10mm)
Prevăzut cu sistem integrat de aspirație și tijă de curățare
*Reutilizabil, material inox medical.</t>
  </si>
  <si>
    <t>Pensă pentru septul nazal Brünings, dimensiune # 2
19 cm – 71⁄ ˝, (±10mm)
*Reutilizabil, material inox medical.</t>
  </si>
  <si>
    <t>Lungime totală: aproximativ 19 cm, (±10mm)
Dimensiune mușcătură (bite): 3,0 x 14,0 mm
Mecanism de acționare: dublă articulație (double-action)
Margini de tăiere, cu posibil profil zimțat
*Reutilizabil, material inox medical.</t>
  </si>
  <si>
    <t>Lungime totală: 20 cm – 8˝, (±10mm)
Lungime tija fină (delicate shaft): 90 mm (±5mm),
Dimensiune vârf activ: 4 mm x 10 mm
*Reutilizabil, material inox medical.
20 cm – 8˝</t>
  </si>
  <si>
    <t>Pensă nazală tip Hartmann cu tăiere prin perforare  nr2, 7mm
12 cm - 43⁄ ˝(±10mm)
*Reutilizabil, material inox medical.</t>
  </si>
  <si>
    <t>Tub de aspirație tip Frazier, curbat, diametru 8,10,12
Lungime totală: 19 cm / 7½", (±10mm)
Lungime de lucru: aproximativ 12,5 cm - 5˝, (±10mm)
Unghi de curbură: 30°
Prevăzut cu: fante de control pentru deget (finger cut-off), stylet integrat, placă de prindere și breaker
*Reutilizabil, material inox medical.</t>
  </si>
  <si>
    <t>Depărtător bucal tip Medicon, prevăzut cu mecanism de blocare tip clichet (automatically adjusting ratchet), lungime totală aproximativ 13 cm (5¼"), (±10mm). Construcție metalică robustă, brațe articulate și sistem de menținere stabilă a deschiderii cavității orale.
Reutilizabil, material inox medical.</t>
  </si>
  <si>
    <t>Depresor lingual auto-static tip DAVIS-BOYLE, cadru metalic prevăzut cu sistem de fixare și spatulă linguală interschimbabilă.
*Reutilizabil, material inox medical.</t>
  </si>
  <si>
    <t>Bisturiu pentru amigdalectomie tip ABRAHAM , lungime totală aproximativ 21 cm (8¼"), (±10mm)
*Reutilizabil, material inox medical.</t>
  </si>
  <si>
    <t>Disector pentru amigdalectomie tip HENKE, lungime totală aproximativ 24 cm – 91⁄ ˝(±10mm), capat zimțat 12 mm,
două capete funcționale
*Reutilizabil, material inox medical.</t>
  </si>
  <si>
    <t>Pensă pentru amigdalectomie tip Abraham, lungime totală aproximativ 20–22 cm, fălci lungi ușor curbate, prevăzute cu suprafață de prindere striată.
Reutilizabil, material inox medical.</t>
  </si>
  <si>
    <t>Pensă pentru amigdalectomie tip SCHNIDT , lungime totală aproximativ 19 cm (7½"), (±10mm)
fatete ușor curbate 
inel distal deschis 
*Reutilizabil, material inox medical.</t>
  </si>
  <si>
    <t>Pensă pentru amigdalectomie tip WHITE ,lungime totală 23 cm – 9˝ (±10mm)
fatete ușor curbate 
inel distal deschis
*Reutilizabil, material inox medical.</t>
  </si>
  <si>
    <t>Ansă pentru amigdalectomie tip Tyding, instrument complet prevăzut cu vârf drept și ansă metalică de rezecție mobilă (loop) amplasată în interiorul capului activ.
*Reutilizabil, material inox medical.</t>
  </si>
  <si>
    <t>Fir metalic pentru amigdalectomie, diametru aproximativ Ø 0,40 mm, compatibil cu ansele de amigdalectomie tip Tyding sau instrumente similare.
Material: oțel chirurgical.</t>
  </si>
  <si>
    <t>Foarfecă pentru amigdalectomie tip Boettcher, lungime totală aproximativ 18 cm (7")(±10mm), lame lungi ușor curbate, vârfuri fine adaptate disecției orofaringiene.
Reutilizabil, material inox medical.</t>
  </si>
  <si>
    <t>Bisturiu timpanal tip Sexton, lungime totală aproximativ 18 cm (7⅛")(±10mm), lamă fină, ascuțită, montată pe tijă subțire, adaptată microchirurgiei otologice.
Reutilizabil, material inox medical.</t>
  </si>
  <si>
    <t>Cârlig auricular Zaufal cu vârful bont (olivă micuță), lung 150 mm–165 mm
*Reutilizabil, material inox medical.</t>
  </si>
  <si>
    <t>Ciupitor de os Dieter, tăietor în sus, 8 cm (+/-10mm) lungimea totală
*Reutilizabil, material inox medical.</t>
  </si>
  <si>
    <t>Foarfecă auriculară, brațele drepte, ascuțite, lungimea totală 11,5 cm (±10mm)
*Reutilizabil, material inox medical.</t>
  </si>
  <si>
    <t>Foarfecă auriculară Shea-Bellucci, dreaptă, lungimea de lucru 8 mm, lungimea totală 8 cm (±10mm)
*Reutilizabil, material inox medical.</t>
  </si>
  <si>
    <t>Lingură auriculară dublă, cu vârf ascuțit
*Reutilizabil, material inox medical.</t>
  </si>
  <si>
    <t>Micro pensă auriculară Hartmann, cupe ovale, dreaptă, fină, mărimea brațelor 0.8x1.3 mm, lungimea totală 8 cm (+/-5mm)
*Reutilizabil, material inox medical.</t>
  </si>
  <si>
    <t>Pensă auriculară tip McGee, brațele drepte cu dimensiuni 0,8x3,5 mm, brațele drepte, lungimea totală 8 cm (+/-5mm)
*Reutilizabil, material inox medical.</t>
  </si>
  <si>
    <t>Specul auricular, tip Hartman, diametru 4.5 mm, metal placat.
*Reutilizabil, material inox medical.</t>
  </si>
  <si>
    <t>Specul auricular, tip Hartman, diametru 5.5 mm, metal placat.
*Reutilizabil, material inox medical.</t>
  </si>
  <si>
    <t>Specul auricular, tip Hartman, diametru 6.5 mm, metal placat.
*Reutilizabil, material inox medical.</t>
  </si>
  <si>
    <t>Consolă de putere (Power console) pentru sistem micromotor ORL, unitate centrală electronică pentru controlul vitezei și cuplului motorului, compatibilă cu piesele de mână de mare viteză (până la 40.000 rpm).
Prevăzută cu interfață de control, conexiuni pentru pedală și motor.
Reutilizabil, dispozitiv medical electric.</t>
  </si>
  <si>
    <t>Pedală de control (Foot control pedal) pentru acționarea și reglarea vitezei sistemului micromotor ORL, compatibilă cu consola de putere.
Reutilizabil, dispozitiv medical electric.</t>
  </si>
  <si>
    <t>Cablu de conexiune pentru pedală, compatibil cu sistemul micromotor ORL.
Reutilizabil.</t>
  </si>
  <si>
    <t>Piesă de mână motorizată pentru micromotor ORL, viteză maximă 40.000 rotații/minut, utilizată în chirurgia otologică și osoasă.
Compatibilă cu atașamente drepte și angulare.
Reutilizabil, material inox medical.</t>
  </si>
  <si>
    <t>Cablu de conexiune pentru piesa de mână motor, compatibil cu consola.
Reutilizabil.</t>
  </si>
  <si>
    <t>Atașament drept (straight attachment), lungime aproximativ 127 mm(±10mm), compatibil cu sistem micromotor ORL.
Reutilizabil</t>
  </si>
  <si>
    <t>Freza tip Rosen, lungime aproximativ 70 mm(±5mm), diametru 2.3 mm, utilizată pentru prelucrarea osoasă fină.
Reutilizabil</t>
  </si>
  <si>
    <t>Freza diamantată, lungime aproximativ 70 mm (±5mm), diametru 3.1 mm, pentru finisare osoasă atraumatică.
Reutilizabil</t>
  </si>
  <si>
    <t>Freza diamantată, lungime aproximativ 70 mm(±5mm), diametru 5.0 mm, pentru finisare osoasă atraumatică.
Reutilizabil</t>
  </si>
  <si>
    <t>Coș pentru sterilizare instrumentar, dimensiuni aproximative 411×259×114 mm (±10mm), prevăzut cu sisteme de fixare din silicon.
Reutilizabil.</t>
  </si>
  <si>
    <t>Cuțit separator tip Rosen, lamă fină, ușor curbată la aproximativ 45°, lungime totală aproximativ 16 cm(±10mm),, dimensiune vârf activ Ø 1,5 mm.
Destinat disecției fine în chirurgia otologică.
Reutilizabil, material inox medical.</t>
  </si>
  <si>
    <t>Cuțit falciform tip Austin, lamă curbată, dimensiune vârf activ aproximativ 3,0 × 1,0 mm, lungime totală aproximativ 16 cm(±10mm).
Utilizat în disecția fină a structurilor otologice.
Reutilizabil, material inox medical.</t>
  </si>
  <si>
    <t>Cuțit tip Tabb, lamă curbată, dimensiune activă 5 × 1,2 mm, lungime totală aproximativ 16 cm(±10mm).
Indicat pentru disecția mucoasei și timpanoplastie.
Reutilizabil, material inox medical.</t>
  </si>
  <si>
    <t>Canulă de aspirație auriculară tip Hartmann, diametru 2,5 mm, lungime totală aproximativ 14 cm (±10mm), prevăzută cu racord pentru sistem de aspirație.
Reutilizabil, material inox medical.</t>
  </si>
  <si>
    <t>Canulă de aspirație auriculară tip Hartmann, diametru 3,5 mm, lungime totală aproximativ 14 cm(±10mm), prevăzută cu racord pentru sistem de aspirație.
Reutilizabil, material inox medical.</t>
  </si>
  <si>
    <t>IMSP INSTITUTUL MAMEI  ȘI COPILULUI</t>
  </si>
  <si>
    <t xml:space="preserve"> Elevator-decolator septal tip FREER  l=5 mm</t>
  </si>
  <si>
    <t>Elevator-decolator septal tip FREER   l=6,5 mm</t>
  </si>
  <si>
    <t>cu tva</t>
  </si>
  <si>
    <t xml:space="preserve">Total </t>
  </si>
  <si>
    <r>
      <t xml:space="preserve">"COR-KNOT" Aplicator de capse pentru fixarea firelor de sutura in chirurgia cardiaca minim-invaziva, echivalent  "COR-KNOT". </t>
    </r>
    <r>
      <rPr>
        <b/>
        <sz val="12"/>
        <rFont val="Times New Roman"/>
        <family val="1"/>
      </rPr>
      <t xml:space="preserve">Set (cu doua aplicatoare). Ambalaj steril. </t>
    </r>
  </si>
  <si>
    <t>Denumirea poziției</t>
  </si>
  <si>
    <t>Nr.</t>
  </si>
  <si>
    <r>
      <t xml:space="preserve"> Clip-aplicator  cu lungimea de </t>
    </r>
    <r>
      <rPr>
        <sz val="12"/>
        <color theme="1"/>
        <rFont val="Times New Roman"/>
        <family val="1"/>
      </rPr>
      <t>26</t>
    </r>
    <r>
      <rPr>
        <sz val="12"/>
        <color rgb="FFFF0000"/>
        <rFont val="Times New Roman"/>
        <family val="1"/>
      </rPr>
      <t xml:space="preserve">-28 </t>
    </r>
    <r>
      <rPr>
        <sz val="12"/>
        <rFont val="Times New Roman"/>
        <family val="1"/>
      </rPr>
      <t>cm pentru clipuri LT-200  ( 001880 ) (echivalent)</t>
    </r>
  </si>
  <si>
    <r>
      <t xml:space="preserve">Clip-aplicator pentru clipuri din titan de marimea medium. Fabricate din otel inoxidabil. Lungimea aplicatorului: </t>
    </r>
    <r>
      <rPr>
        <sz val="12"/>
        <color theme="1"/>
        <rFont val="Times New Roman"/>
        <family val="1"/>
      </rPr>
      <t>26</t>
    </r>
    <r>
      <rPr>
        <sz val="12"/>
        <color rgb="FFFF0000"/>
        <rFont val="Times New Roman"/>
        <family val="1"/>
      </rPr>
      <t xml:space="preserve"> -28cm.</t>
    </r>
    <r>
      <rPr>
        <sz val="12"/>
        <rFont val="Times New Roman"/>
        <family val="1"/>
      </rPr>
      <t xml:space="preserve"> marcate cu culori diferite (la fel ca culoarea cartuselor) pentru identificare mai usoara. Marimea falcilor 0.84-1.00 mm, Bucată</t>
    </r>
  </si>
  <si>
    <t>Instrumente pentru suturi și ligaturi. Clipătoare pentru clipse LT-200  sau echivalent. Lungimea 200mm (+/-10mm).</t>
  </si>
  <si>
    <r>
      <t xml:space="preserve">Instrumente pentru suturi și ligaturi. Clipoaplicator Hem-o-lok M (albastru). Aplicator de clips pentru interventii chirurgicala deschise   marimea M  de </t>
    </r>
    <r>
      <rPr>
        <sz val="11"/>
        <color rgb="FFFF0000"/>
        <rFont val="Times New Roman"/>
        <family val="1"/>
      </rPr>
      <t>5 -5,5</t>
    </r>
    <r>
      <rPr>
        <sz val="11"/>
        <rFont val="Times New Roman"/>
        <family val="1"/>
      </rPr>
      <t xml:space="preserve"> mm ,lungime  200-270mm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</si>
</sst>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16">
    <font>
      <sz val="11"/>
      <color theme="1"/>
      <name val="Calibri"/>
      <charset val="134"/>
      <scheme val="minor"/>
    </font>
    <font>
      <sz val="12"/>
      <name val="Times New Roman"/>
      <family val="1"/>
    </font>
    <font>
      <b/>
      <i/>
      <sz val="12"/>
      <name val="Times New Roman"/>
      <family val="1"/>
    </font>
    <font>
      <b/>
      <sz val="12"/>
      <name val="Times New Roman"/>
      <family val="1"/>
    </font>
    <font>
      <sz val="11"/>
      <name val="Times New Roman"/>
      <family val="1"/>
    </font>
    <font>
      <sz val="11"/>
      <name val="Times New Roman"/>
      <family val="1"/>
    </font>
    <font>
      <sz val="10"/>
      <name val="Arial"/>
      <family val="2"/>
    </font>
    <font>
      <sz val="8"/>
      <name val="Arial"/>
      <family val="2"/>
    </font>
    <font>
      <sz val="12"/>
      <color rgb="FFFF0000"/>
      <name val="Times New Roman"/>
      <family val="1"/>
    </font>
    <font>
      <sz val="11"/>
      <color theme="1"/>
      <name val="Calibri"/>
      <family val="2"/>
      <scheme val="minor"/>
    </font>
    <font>
      <sz val="8"/>
      <color theme="1"/>
      <name val="Times New Roman"/>
      <family val="1"/>
    </font>
    <font>
      <sz val="8"/>
      <color rgb="FF000000"/>
      <name val="Times New Roman"/>
      <family val="1"/>
    </font>
    <font>
      <i/>
      <sz val="8"/>
      <color rgb="FF000000"/>
      <name val="Times New Roman"/>
      <family val="1"/>
    </font>
    <font>
      <sz val="11"/>
      <color theme="1"/>
      <name val="Calibri"/>
      <family val="2"/>
      <scheme val="minor"/>
    </font>
    <font>
      <sz val="12"/>
      <color theme="1"/>
      <name val="Times New Roman"/>
      <family val="1"/>
    </font>
    <font>
      <sz val="11"/>
      <color rgb="FFFF0000"/>
      <name val="Times New Roman"/>
      <family val="1"/>
    </font>
  </fonts>
  <fills count="6">
    <fill>
      <patternFill patternType="none"/>
    </fill>
    <fill>
      <patternFill patternType="gray125"/>
    </fill>
    <fill>
      <patternFill patternType="solid">
        <fgColor rgb="FFCCECFF"/>
        <bgColor indexed="64"/>
      </patternFill>
    </fill>
    <fill>
      <patternFill patternType="solid">
        <fgColor rgb="FFFF99FF"/>
        <bgColor indexed="64"/>
      </patternFill>
    </fill>
    <fill>
      <patternFill patternType="solid">
        <fgColor rgb="FFFFFF00"/>
        <bgColor indexed="64"/>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s>
  <cellStyleXfs count="5">
    <xf numFmtId="0" fontId="0" fillId="0" borderId="0"/>
    <xf numFmtId="43" fontId="6" fillId="0" borderId="0" applyFont="0" applyFill="0" applyBorder="0" applyAlignment="0" applyProtection="0"/>
    <xf numFmtId="0" fontId="9" fillId="0" borderId="0"/>
    <xf numFmtId="0" fontId="7" fillId="0" borderId="0"/>
    <xf numFmtId="43" fontId="13" fillId="0" borderId="0" applyFont="0" applyFill="0" applyBorder="0" applyAlignment="0" applyProtection="0"/>
  </cellStyleXfs>
  <cellXfs count="73">
    <xf numFmtId="0" fontId="0" fillId="0" borderId="0" xfId="0"/>
    <xf numFmtId="0" fontId="1" fillId="0" borderId="0" xfId="0" applyFont="1" applyAlignment="1">
      <alignment horizontal="center" vertical="center"/>
    </xf>
    <xf numFmtId="0" fontId="1" fillId="0" borderId="0" xfId="0" applyFont="1" applyAlignment="1">
      <alignment horizontal="center"/>
    </xf>
    <xf numFmtId="0" fontId="3" fillId="0" borderId="1" xfId="0" applyFont="1" applyBorder="1" applyAlignment="1">
      <alignment horizontal="center" vertical="center"/>
    </xf>
    <xf numFmtId="0" fontId="3" fillId="0" borderId="1" xfId="3" applyFont="1" applyBorder="1" applyAlignment="1">
      <alignment horizontal="center" vertical="center" wrapText="1"/>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3" borderId="1" xfId="0" applyFont="1" applyFill="1" applyBorder="1" applyAlignment="1">
      <alignment horizontal="center" vertical="center"/>
    </xf>
    <xf numFmtId="0" fontId="1" fillId="3" borderId="2" xfId="0" applyFont="1" applyFill="1" applyBorder="1" applyAlignment="1">
      <alignment horizontal="center" vertical="center"/>
    </xf>
    <xf numFmtId="0" fontId="1" fillId="2" borderId="1" xfId="0" applyFont="1" applyFill="1" applyBorder="1" applyAlignment="1">
      <alignment horizontal="center"/>
    </xf>
    <xf numFmtId="0" fontId="1" fillId="5" borderId="0" xfId="0" applyFont="1" applyFill="1" applyAlignment="1">
      <alignment horizontal="center" vertical="center"/>
    </xf>
    <xf numFmtId="0" fontId="1" fillId="5" borderId="0" xfId="0" applyFont="1" applyFill="1" applyAlignment="1">
      <alignment horizontal="center"/>
    </xf>
    <xf numFmtId="0" fontId="1" fillId="5" borderId="1" xfId="0" applyFont="1" applyFill="1" applyBorder="1" applyAlignment="1">
      <alignment horizontal="center" vertical="center"/>
    </xf>
    <xf numFmtId="0" fontId="1" fillId="5" borderId="1" xfId="0" applyFont="1" applyFill="1" applyBorder="1" applyAlignment="1">
      <alignment horizontal="center"/>
    </xf>
    <xf numFmtId="0" fontId="1" fillId="3" borderId="1" xfId="0" applyFont="1" applyFill="1" applyBorder="1" applyAlignment="1">
      <alignment horizontal="center"/>
    </xf>
    <xf numFmtId="0" fontId="1" fillId="0" borderId="1" xfId="0" applyFont="1" applyBorder="1" applyAlignment="1">
      <alignment horizontal="center" vertical="center"/>
    </xf>
    <xf numFmtId="0" fontId="1" fillId="0" borderId="1" xfId="0" applyFont="1" applyBorder="1" applyAlignment="1">
      <alignment horizontal="left" wrapText="1"/>
    </xf>
    <xf numFmtId="0" fontId="1" fillId="0" borderId="1" xfId="0" applyFont="1" applyBorder="1" applyAlignment="1">
      <alignment horizontal="center" wrapText="1"/>
    </xf>
    <xf numFmtId="0" fontId="1" fillId="0" borderId="1" xfId="0" applyFont="1" applyBorder="1" applyAlignment="1">
      <alignment horizontal="center"/>
    </xf>
    <xf numFmtId="0" fontId="1" fillId="2" borderId="0" xfId="0" applyFont="1" applyFill="1" applyAlignment="1">
      <alignment horizontal="center"/>
    </xf>
    <xf numFmtId="0" fontId="1" fillId="3" borderId="0" xfId="0" applyFont="1" applyFill="1" applyAlignment="1">
      <alignment horizontal="center"/>
    </xf>
    <xf numFmtId="0" fontId="12" fillId="0" borderId="1" xfId="0" applyFont="1" applyBorder="1" applyAlignment="1">
      <alignment horizontal="center" wrapText="1"/>
    </xf>
    <xf numFmtId="0" fontId="1" fillId="4" borderId="0" xfId="0" applyFont="1" applyFill="1" applyAlignment="1">
      <alignment horizontal="center"/>
    </xf>
    <xf numFmtId="43" fontId="3" fillId="3" borderId="1" xfId="4" applyFont="1" applyFill="1" applyBorder="1" applyAlignment="1">
      <alignment horizontal="center"/>
    </xf>
    <xf numFmtId="43" fontId="1" fillId="0" borderId="1" xfId="4" applyFont="1" applyBorder="1" applyAlignment="1">
      <alignment horizontal="center"/>
    </xf>
    <xf numFmtId="43" fontId="1" fillId="5" borderId="0" xfId="4" applyFont="1" applyFill="1" applyAlignment="1">
      <alignment horizontal="center"/>
    </xf>
    <xf numFmtId="43" fontId="1" fillId="0" borderId="0" xfId="4" applyFont="1" applyAlignment="1">
      <alignment horizontal="center"/>
    </xf>
    <xf numFmtId="43" fontId="1" fillId="5" borderId="1" xfId="4" applyFont="1" applyFill="1" applyBorder="1" applyAlignment="1">
      <alignment horizontal="center"/>
    </xf>
    <xf numFmtId="164" fontId="3" fillId="3" borderId="1" xfId="4" applyNumberFormat="1" applyFont="1" applyFill="1" applyBorder="1" applyAlignment="1">
      <alignment horizontal="center"/>
    </xf>
    <xf numFmtId="164" fontId="1" fillId="0" borderId="1" xfId="4" applyNumberFormat="1" applyFont="1" applyBorder="1" applyAlignment="1">
      <alignment horizontal="center"/>
    </xf>
    <xf numFmtId="164" fontId="1" fillId="5" borderId="1" xfId="4" applyNumberFormat="1" applyFont="1" applyFill="1" applyBorder="1" applyAlignment="1">
      <alignment horizontal="center"/>
    </xf>
    <xf numFmtId="164" fontId="1" fillId="5" borderId="0" xfId="4" applyNumberFormat="1" applyFont="1" applyFill="1" applyAlignment="1">
      <alignment horizontal="center"/>
    </xf>
    <xf numFmtId="164" fontId="1" fillId="0" borderId="0" xfId="4" applyNumberFormat="1" applyFont="1" applyAlignment="1">
      <alignment horizontal="center"/>
    </xf>
    <xf numFmtId="0" fontId="2" fillId="0" borderId="0" xfId="0" applyFont="1" applyAlignment="1">
      <alignment horizontal="center"/>
    </xf>
    <xf numFmtId="0" fontId="3" fillId="0" borderId="1" xfId="0" applyFont="1" applyBorder="1" applyAlignment="1">
      <alignment horizontal="center"/>
    </xf>
    <xf numFmtId="0" fontId="3" fillId="2" borderId="2" xfId="3" applyFont="1" applyFill="1" applyBorder="1" applyAlignment="1">
      <alignment horizontal="center" wrapText="1"/>
    </xf>
    <xf numFmtId="0" fontId="1" fillId="2" borderId="1" xfId="3" applyFont="1" applyFill="1" applyBorder="1" applyAlignment="1">
      <alignment horizontal="center" wrapText="1"/>
    </xf>
    <xf numFmtId="0" fontId="3" fillId="2" borderId="1" xfId="3" applyFont="1" applyFill="1" applyBorder="1" applyAlignment="1">
      <alignment horizontal="center"/>
    </xf>
    <xf numFmtId="3" fontId="3" fillId="2" borderId="1" xfId="3" applyNumberFormat="1" applyFont="1" applyFill="1" applyBorder="1" applyAlignment="1">
      <alignment horizontal="center"/>
    </xf>
    <xf numFmtId="164" fontId="3" fillId="2" borderId="1" xfId="4" applyNumberFormat="1" applyFont="1" applyFill="1" applyBorder="1" applyAlignment="1">
      <alignment horizontal="center"/>
    </xf>
    <xf numFmtId="43" fontId="3" fillId="2" borderId="1" xfId="4" applyFont="1" applyFill="1" applyBorder="1" applyAlignment="1">
      <alignment horizontal="center"/>
    </xf>
    <xf numFmtId="4" fontId="3" fillId="2" borderId="1" xfId="3" applyNumberFormat="1" applyFont="1" applyFill="1" applyBorder="1" applyAlignment="1">
      <alignment horizontal="center"/>
    </xf>
    <xf numFmtId="0" fontId="3" fillId="3" borderId="2" xfId="3" applyFont="1" applyFill="1" applyBorder="1" applyAlignment="1">
      <alignment horizontal="center" wrapText="1"/>
    </xf>
    <xf numFmtId="0" fontId="1" fillId="3" borderId="1" xfId="3" applyFont="1" applyFill="1" applyBorder="1" applyAlignment="1">
      <alignment horizontal="center" wrapText="1"/>
    </xf>
    <xf numFmtId="2" fontId="3" fillId="3" borderId="1" xfId="3" applyNumberFormat="1" applyFont="1" applyFill="1" applyBorder="1" applyAlignment="1">
      <alignment horizontal="center"/>
    </xf>
    <xf numFmtId="0" fontId="3" fillId="3" borderId="1" xfId="3" applyFont="1" applyFill="1" applyBorder="1" applyAlignment="1">
      <alignment horizontal="center"/>
    </xf>
    <xf numFmtId="4" fontId="3" fillId="3" borderId="1" xfId="3" applyNumberFormat="1" applyFont="1" applyFill="1" applyBorder="1" applyAlignment="1">
      <alignment horizontal="center"/>
    </xf>
    <xf numFmtId="4" fontId="1" fillId="3" borderId="1" xfId="3" applyNumberFormat="1" applyFont="1" applyFill="1" applyBorder="1" applyAlignment="1">
      <alignment horizontal="center"/>
    </xf>
    <xf numFmtId="0" fontId="1" fillId="3" borderId="1" xfId="3" applyFont="1" applyFill="1" applyBorder="1" applyAlignment="1">
      <alignment horizontal="center"/>
    </xf>
    <xf numFmtId="2" fontId="1" fillId="3" borderId="1" xfId="3" applyNumberFormat="1" applyFont="1" applyFill="1" applyBorder="1" applyAlignment="1">
      <alignment horizontal="center"/>
    </xf>
    <xf numFmtId="2" fontId="1" fillId="2" borderId="1" xfId="3" applyNumberFormat="1" applyFont="1" applyFill="1" applyBorder="1" applyAlignment="1">
      <alignment horizontal="center"/>
    </xf>
    <xf numFmtId="0" fontId="1" fillId="2" borderId="1" xfId="3" applyFont="1" applyFill="1" applyBorder="1" applyAlignment="1">
      <alignment horizontal="center"/>
    </xf>
    <xf numFmtId="4" fontId="1" fillId="2" borderId="1" xfId="3" applyNumberFormat="1" applyFont="1" applyFill="1" applyBorder="1" applyAlignment="1">
      <alignment horizontal="center"/>
    </xf>
    <xf numFmtId="0" fontId="3" fillId="3" borderId="1" xfId="3" applyFont="1" applyFill="1" applyBorder="1" applyAlignment="1">
      <alignment horizontal="center" wrapText="1"/>
    </xf>
    <xf numFmtId="0" fontId="1" fillId="3" borderId="1" xfId="0" applyFont="1" applyFill="1" applyBorder="1" applyAlignment="1">
      <alignment horizontal="center" wrapText="1"/>
    </xf>
    <xf numFmtId="0" fontId="1" fillId="5" borderId="1" xfId="0" applyFont="1" applyFill="1" applyBorder="1" applyAlignment="1">
      <alignment horizontal="center" wrapText="1"/>
    </xf>
    <xf numFmtId="4" fontId="3" fillId="4" borderId="1" xfId="3" applyNumberFormat="1" applyFont="1" applyFill="1" applyBorder="1" applyAlignment="1">
      <alignment horizontal="center"/>
    </xf>
    <xf numFmtId="4" fontId="3" fillId="5" borderId="1" xfId="3" applyNumberFormat="1" applyFont="1" applyFill="1" applyBorder="1" applyAlignment="1">
      <alignment horizontal="center"/>
    </xf>
    <xf numFmtId="0" fontId="10" fillId="0" borderId="1" xfId="0" applyFont="1" applyBorder="1" applyAlignment="1">
      <alignment horizontal="center" wrapText="1"/>
    </xf>
    <xf numFmtId="0" fontId="1" fillId="5" borderId="2" xfId="0" applyFont="1" applyFill="1" applyBorder="1" applyAlignment="1">
      <alignment horizontal="center" vertical="center"/>
    </xf>
    <xf numFmtId="0" fontId="1" fillId="5" borderId="1" xfId="3" applyFont="1" applyFill="1" applyBorder="1" applyAlignment="1">
      <alignment horizontal="center" wrapText="1"/>
    </xf>
    <xf numFmtId="0" fontId="1" fillId="5" borderId="1" xfId="3" applyFont="1" applyFill="1" applyBorder="1" applyAlignment="1">
      <alignment horizontal="center"/>
    </xf>
    <xf numFmtId="2" fontId="1" fillId="5" borderId="1" xfId="3" applyNumberFormat="1" applyFont="1" applyFill="1" applyBorder="1" applyAlignment="1">
      <alignment horizontal="center"/>
    </xf>
    <xf numFmtId="164" fontId="3" fillId="5" borderId="1" xfId="4" applyNumberFormat="1" applyFont="1" applyFill="1" applyBorder="1" applyAlignment="1">
      <alignment horizontal="center"/>
    </xf>
    <xf numFmtId="43" fontId="3" fillId="5" borderId="1" xfId="4" applyFont="1" applyFill="1" applyBorder="1" applyAlignment="1">
      <alignment horizontal="center"/>
    </xf>
    <xf numFmtId="0" fontId="4" fillId="5" borderId="1" xfId="0" applyFont="1" applyFill="1" applyBorder="1" applyAlignment="1">
      <alignment horizontal="center" wrapText="1"/>
    </xf>
    <xf numFmtId="43" fontId="5" fillId="5" borderId="1" xfId="1" applyFont="1" applyFill="1" applyBorder="1" applyAlignment="1">
      <alignment horizontal="center" wrapText="1"/>
    </xf>
    <xf numFmtId="164" fontId="3" fillId="0" borderId="1" xfId="4" applyNumberFormat="1" applyFont="1" applyBorder="1" applyAlignment="1">
      <alignment horizontal="center" vertical="center" wrapText="1"/>
    </xf>
    <xf numFmtId="43" fontId="3" fillId="0" borderId="1" xfId="4" applyFont="1" applyBorder="1" applyAlignment="1">
      <alignment horizontal="center" vertical="center" wrapText="1"/>
    </xf>
    <xf numFmtId="43" fontId="5" fillId="5" borderId="1" xfId="4" applyFont="1" applyFill="1" applyBorder="1" applyAlignment="1">
      <alignment horizontal="center" wrapText="1"/>
    </xf>
    <xf numFmtId="43" fontId="3" fillId="0" borderId="1" xfId="4" applyFont="1" applyBorder="1" applyAlignment="1">
      <alignment horizontal="center"/>
    </xf>
    <xf numFmtId="0" fontId="1" fillId="4" borderId="1" xfId="3" applyFont="1" applyFill="1" applyBorder="1" applyAlignment="1">
      <alignment horizontal="center" wrapText="1"/>
    </xf>
    <xf numFmtId="0" fontId="4" fillId="4" borderId="1" xfId="0" applyFont="1" applyFill="1" applyBorder="1" applyAlignment="1">
      <alignment horizontal="center" wrapText="1"/>
    </xf>
  </cellXfs>
  <cellStyles count="5">
    <cellStyle name="Comma" xfId="4" builtinId="3"/>
    <cellStyle name="Comma 3" xfId="1" xr:uid="{00000000-0005-0000-0000-000031000000}"/>
    <cellStyle name="Normal" xfId="0" builtinId="0"/>
    <cellStyle name="Normal 3 2" xfId="2" xr:uid="{00000000-0005-0000-0000-000032000000}"/>
    <cellStyle name="Normal_Sheet1" xfId="3" xr:uid="{00000000-0005-0000-0000-000033000000}"/>
  </cellStyles>
  <dxfs count="0"/>
  <tableStyles count="0" defaultTableStyle="TableStyleMedium2" defaultPivotStyle="PivotStyleLight16"/>
  <colors>
    <mruColors>
      <color rgb="FFFF99FF"/>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819724-5CEC-4682-9400-09EC69E41DEC}">
  <dimension ref="A1:AA89"/>
  <sheetViews>
    <sheetView tabSelected="1" topLeftCell="B1" zoomScale="55" zoomScaleNormal="55" workbookViewId="0">
      <pane ySplit="2" topLeftCell="A3" activePane="bottomLeft" state="frozen"/>
      <selection pane="bottomLeft" activeCell="K9" sqref="K9"/>
    </sheetView>
  </sheetViews>
  <sheetFormatPr defaultColWidth="18.85546875" defaultRowHeight="48.75" customHeight="1"/>
  <cols>
    <col min="1" max="1" width="6.28515625" style="2" hidden="1" customWidth="1"/>
    <col min="2" max="2" width="6.28515625" style="1" customWidth="1"/>
    <col min="3" max="3" width="38.28515625" style="2" customWidth="1"/>
    <col min="4" max="4" width="37.85546875" style="2" customWidth="1"/>
    <col min="5" max="5" width="67.7109375" style="2" customWidth="1"/>
    <col min="6" max="7" width="9.5703125" style="2" customWidth="1"/>
    <col min="8" max="9" width="13.140625" style="2" customWidth="1"/>
    <col min="10" max="10" width="15.140625" style="2" customWidth="1"/>
    <col min="11" max="11" width="13.140625" style="2" customWidth="1"/>
    <col min="12" max="12" width="16.5703125" style="2" customWidth="1"/>
    <col min="13" max="21" width="13.140625" style="2" customWidth="1"/>
    <col min="22" max="22" width="14.42578125" style="2" customWidth="1"/>
    <col min="23" max="23" width="13.140625" style="32" customWidth="1"/>
    <col min="24" max="24" width="13.140625" style="26" hidden="1" customWidth="1"/>
    <col min="25" max="25" width="15.7109375" style="22" hidden="1" customWidth="1"/>
    <col min="26" max="26" width="20.85546875" style="26" customWidth="1"/>
    <col min="27" max="16384" width="18.85546875" style="2"/>
  </cols>
  <sheetData>
    <row r="1" spans="1:26" ht="48.75" customHeight="1">
      <c r="C1" s="33"/>
      <c r="D1" s="33"/>
      <c r="Y1" s="2"/>
    </row>
    <row r="2" spans="1:26" ht="78" customHeight="1">
      <c r="A2" s="34" t="s">
        <v>0</v>
      </c>
      <c r="B2" s="3" t="s">
        <v>189</v>
      </c>
      <c r="C2" s="4" t="s">
        <v>1</v>
      </c>
      <c r="D2" s="4" t="s">
        <v>188</v>
      </c>
      <c r="E2" s="4" t="s">
        <v>2</v>
      </c>
      <c r="F2" s="4" t="s">
        <v>3</v>
      </c>
      <c r="G2" s="4" t="s">
        <v>35</v>
      </c>
      <c r="H2" s="4" t="s">
        <v>4</v>
      </c>
      <c r="I2" s="4" t="s">
        <v>5</v>
      </c>
      <c r="J2" s="4" t="s">
        <v>6</v>
      </c>
      <c r="K2" s="4" t="s">
        <v>7</v>
      </c>
      <c r="L2" s="4" t="s">
        <v>8</v>
      </c>
      <c r="M2" s="4" t="s">
        <v>9</v>
      </c>
      <c r="N2" s="4" t="s">
        <v>10</v>
      </c>
      <c r="O2" s="4" t="s">
        <v>11</v>
      </c>
      <c r="P2" s="4" t="s">
        <v>12</v>
      </c>
      <c r="Q2" s="4" t="s">
        <v>13</v>
      </c>
      <c r="R2" s="4" t="s">
        <v>14</v>
      </c>
      <c r="S2" s="4" t="s">
        <v>15</v>
      </c>
      <c r="T2" s="4" t="s">
        <v>16</v>
      </c>
      <c r="U2" s="4" t="s">
        <v>17</v>
      </c>
      <c r="V2" s="4" t="s">
        <v>182</v>
      </c>
      <c r="W2" s="67" t="s">
        <v>18</v>
      </c>
      <c r="X2" s="68" t="s">
        <v>185</v>
      </c>
      <c r="Y2" s="4" t="s">
        <v>36</v>
      </c>
      <c r="Z2" s="68" t="s">
        <v>19</v>
      </c>
    </row>
    <row r="3" spans="1:26" s="19" customFormat="1" ht="51.75" customHeight="1">
      <c r="A3" s="9"/>
      <c r="B3" s="6">
        <v>1</v>
      </c>
      <c r="C3" s="35" t="s">
        <v>37</v>
      </c>
      <c r="D3" s="36" t="s">
        <v>38</v>
      </c>
      <c r="E3" s="36" t="s">
        <v>20</v>
      </c>
      <c r="F3" s="36" t="s">
        <v>21</v>
      </c>
      <c r="G3" s="36"/>
      <c r="H3" s="37"/>
      <c r="I3" s="37"/>
      <c r="J3" s="38">
        <v>20</v>
      </c>
      <c r="K3" s="37"/>
      <c r="L3" s="37"/>
      <c r="M3" s="37"/>
      <c r="N3" s="37"/>
      <c r="O3" s="37"/>
      <c r="P3" s="37"/>
      <c r="Q3" s="37"/>
      <c r="R3" s="37"/>
      <c r="S3" s="37"/>
      <c r="T3" s="37"/>
      <c r="U3" s="37"/>
      <c r="V3" s="37"/>
      <c r="W3" s="39">
        <v>20</v>
      </c>
      <c r="X3" s="40"/>
      <c r="Y3" s="41">
        <v>3750</v>
      </c>
      <c r="Z3" s="40">
        <v>253750</v>
      </c>
    </row>
    <row r="4" spans="1:26" s="19" customFormat="1" ht="48.75" customHeight="1">
      <c r="A4" s="9">
        <v>22</v>
      </c>
      <c r="B4" s="5">
        <v>1</v>
      </c>
      <c r="C4" s="35" t="s">
        <v>37</v>
      </c>
      <c r="D4" s="36" t="s">
        <v>39</v>
      </c>
      <c r="E4" s="36" t="s">
        <v>22</v>
      </c>
      <c r="F4" s="36" t="s">
        <v>21</v>
      </c>
      <c r="G4" s="36"/>
      <c r="H4" s="37"/>
      <c r="I4" s="37"/>
      <c r="J4" s="38">
        <v>1000</v>
      </c>
      <c r="K4" s="37"/>
      <c r="L4" s="37"/>
      <c r="M4" s="37"/>
      <c r="N4" s="37"/>
      <c r="O4" s="37"/>
      <c r="P4" s="37"/>
      <c r="Q4" s="37"/>
      <c r="R4" s="37"/>
      <c r="S4" s="37"/>
      <c r="T4" s="37"/>
      <c r="U4" s="37"/>
      <c r="V4" s="37"/>
      <c r="W4" s="39">
        <v>1000</v>
      </c>
      <c r="X4" s="40"/>
      <c r="Y4" s="41">
        <v>250000</v>
      </c>
      <c r="Z4" s="40"/>
    </row>
    <row r="5" spans="1:26" s="20" customFormat="1" ht="48.75" customHeight="1">
      <c r="A5" s="14">
        <v>22</v>
      </c>
      <c r="B5" s="7">
        <v>2</v>
      </c>
      <c r="C5" s="42" t="s">
        <v>40</v>
      </c>
      <c r="D5" s="43" t="s">
        <v>41</v>
      </c>
      <c r="E5" s="43" t="s">
        <v>23</v>
      </c>
      <c r="F5" s="43" t="s">
        <v>21</v>
      </c>
      <c r="G5" s="43"/>
      <c r="H5" s="44">
        <v>5</v>
      </c>
      <c r="I5" s="45"/>
      <c r="J5" s="45"/>
      <c r="K5" s="44">
        <v>2</v>
      </c>
      <c r="L5" s="45"/>
      <c r="M5" s="45"/>
      <c r="N5" s="44">
        <v>15</v>
      </c>
      <c r="O5" s="45"/>
      <c r="P5" s="45"/>
      <c r="Q5" s="45"/>
      <c r="R5" s="45"/>
      <c r="S5" s="45"/>
      <c r="T5" s="45"/>
      <c r="U5" s="45"/>
      <c r="V5" s="45"/>
      <c r="W5" s="28">
        <v>22</v>
      </c>
      <c r="X5" s="23"/>
      <c r="Y5" s="46">
        <v>55000</v>
      </c>
      <c r="Z5" s="23">
        <v>145572.4</v>
      </c>
    </row>
    <row r="6" spans="1:26" s="20" customFormat="1" ht="54" customHeight="1">
      <c r="A6" s="14"/>
      <c r="B6" s="8">
        <v>2</v>
      </c>
      <c r="C6" s="42" t="s">
        <v>42</v>
      </c>
      <c r="D6" s="43" t="s">
        <v>43</v>
      </c>
      <c r="E6" s="43" t="s">
        <v>24</v>
      </c>
      <c r="F6" s="43" t="s">
        <v>21</v>
      </c>
      <c r="G6" s="43"/>
      <c r="H6" s="47">
        <v>9600</v>
      </c>
      <c r="I6" s="48"/>
      <c r="J6" s="48"/>
      <c r="K6" s="49">
        <v>120</v>
      </c>
      <c r="L6" s="48"/>
      <c r="M6" s="48"/>
      <c r="N6" s="47">
        <v>12000</v>
      </c>
      <c r="O6" s="48"/>
      <c r="P6" s="48"/>
      <c r="Q6" s="48"/>
      <c r="R6" s="48"/>
      <c r="S6" s="48"/>
      <c r="T6" s="48"/>
      <c r="U6" s="48"/>
      <c r="V6" s="48"/>
      <c r="W6" s="28">
        <v>21720</v>
      </c>
      <c r="X6" s="23"/>
      <c r="Y6" s="46">
        <v>90572.4</v>
      </c>
      <c r="Z6" s="23"/>
    </row>
    <row r="7" spans="1:26" s="19" customFormat="1" ht="66.75" customHeight="1">
      <c r="A7" s="9">
        <v>23</v>
      </c>
      <c r="B7" s="5">
        <v>3</v>
      </c>
      <c r="C7" s="35" t="s">
        <v>44</v>
      </c>
      <c r="D7" s="36" t="s">
        <v>45</v>
      </c>
      <c r="E7" s="36" t="s">
        <v>25</v>
      </c>
      <c r="F7" s="36" t="s">
        <v>21</v>
      </c>
      <c r="G7" s="36"/>
      <c r="H7" s="50">
        <v>5</v>
      </c>
      <c r="I7" s="51"/>
      <c r="J7" s="50">
        <v>5</v>
      </c>
      <c r="K7" s="51"/>
      <c r="L7" s="51"/>
      <c r="M7" s="51"/>
      <c r="N7" s="50">
        <v>24</v>
      </c>
      <c r="O7" s="51"/>
      <c r="P7" s="51"/>
      <c r="Q7" s="51"/>
      <c r="R7" s="51"/>
      <c r="S7" s="51"/>
      <c r="T7" s="51"/>
      <c r="U7" s="51"/>
      <c r="V7" s="51"/>
      <c r="W7" s="39">
        <v>34</v>
      </c>
      <c r="X7" s="40"/>
      <c r="Y7" s="41">
        <v>85000</v>
      </c>
      <c r="Z7" s="40">
        <v>211082.8</v>
      </c>
    </row>
    <row r="8" spans="1:26" s="19" customFormat="1" ht="69" customHeight="1">
      <c r="A8" s="9">
        <v>23</v>
      </c>
      <c r="B8" s="5">
        <v>3</v>
      </c>
      <c r="C8" s="35" t="s">
        <v>46</v>
      </c>
      <c r="D8" s="71" t="s">
        <v>190</v>
      </c>
      <c r="E8" s="71" t="s">
        <v>191</v>
      </c>
      <c r="F8" s="36" t="s">
        <v>21</v>
      </c>
      <c r="G8" s="36"/>
      <c r="H8" s="51"/>
      <c r="I8" s="51"/>
      <c r="J8" s="51"/>
      <c r="K8" s="50">
        <v>2</v>
      </c>
      <c r="L8" s="51"/>
      <c r="M8" s="51"/>
      <c r="N8" s="50">
        <v>7</v>
      </c>
      <c r="O8" s="51"/>
      <c r="P8" s="51"/>
      <c r="Q8" s="51"/>
      <c r="R8" s="51"/>
      <c r="S8" s="51"/>
      <c r="T8" s="51"/>
      <c r="U8" s="51"/>
      <c r="V8" s="51"/>
      <c r="W8" s="39">
        <v>9</v>
      </c>
      <c r="X8" s="40"/>
      <c r="Y8" s="41">
        <v>22500</v>
      </c>
      <c r="Z8" s="40"/>
    </row>
    <row r="9" spans="1:26" s="19" customFormat="1" ht="69" customHeight="1">
      <c r="A9" s="9"/>
      <c r="B9" s="6">
        <v>3</v>
      </c>
      <c r="C9" s="35" t="s">
        <v>46</v>
      </c>
      <c r="D9" s="36" t="s">
        <v>47</v>
      </c>
      <c r="E9" s="36" t="s">
        <v>26</v>
      </c>
      <c r="F9" s="36" t="s">
        <v>21</v>
      </c>
      <c r="G9" s="36"/>
      <c r="H9" s="52">
        <v>9600</v>
      </c>
      <c r="I9" s="51"/>
      <c r="J9" s="51"/>
      <c r="K9" s="50">
        <v>120</v>
      </c>
      <c r="L9" s="51"/>
      <c r="M9" s="51"/>
      <c r="N9" s="52">
        <v>15000</v>
      </c>
      <c r="O9" s="51"/>
      <c r="P9" s="51"/>
      <c r="Q9" s="51"/>
      <c r="R9" s="51"/>
      <c r="S9" s="51"/>
      <c r="T9" s="50">
        <v>120</v>
      </c>
      <c r="U9" s="51"/>
      <c r="V9" s="51"/>
      <c r="W9" s="39">
        <v>24840</v>
      </c>
      <c r="X9" s="40"/>
      <c r="Y9" s="41">
        <v>103582.8</v>
      </c>
      <c r="Z9" s="40"/>
    </row>
    <row r="10" spans="1:26" s="20" customFormat="1" ht="48.75" customHeight="1">
      <c r="A10" s="14">
        <v>24</v>
      </c>
      <c r="B10" s="7">
        <v>4</v>
      </c>
      <c r="C10" s="42" t="s">
        <v>48</v>
      </c>
      <c r="D10" s="43" t="s">
        <v>49</v>
      </c>
      <c r="E10" s="43" t="s">
        <v>27</v>
      </c>
      <c r="F10" s="43" t="s">
        <v>21</v>
      </c>
      <c r="G10" s="43"/>
      <c r="H10" s="48"/>
      <c r="I10" s="48"/>
      <c r="J10" s="48"/>
      <c r="K10" s="49">
        <v>4</v>
      </c>
      <c r="L10" s="48"/>
      <c r="M10" s="49">
        <v>4</v>
      </c>
      <c r="N10" s="49">
        <v>5</v>
      </c>
      <c r="O10" s="48"/>
      <c r="P10" s="49">
        <v>1</v>
      </c>
      <c r="Q10" s="48"/>
      <c r="R10" s="48"/>
      <c r="S10" s="48"/>
      <c r="T10" s="48"/>
      <c r="U10" s="48"/>
      <c r="V10" s="48"/>
      <c r="W10" s="28">
        <v>14</v>
      </c>
      <c r="X10" s="23"/>
      <c r="Y10" s="46">
        <v>35000</v>
      </c>
      <c r="Z10" s="23">
        <v>81687.31</v>
      </c>
    </row>
    <row r="11" spans="1:26" s="20" customFormat="1" ht="48.75" customHeight="1">
      <c r="A11" s="14"/>
      <c r="B11" s="7">
        <v>4</v>
      </c>
      <c r="C11" s="42" t="s">
        <v>48</v>
      </c>
      <c r="D11" s="43" t="s">
        <v>28</v>
      </c>
      <c r="E11" s="43" t="s">
        <v>29</v>
      </c>
      <c r="F11" s="43" t="s">
        <v>21</v>
      </c>
      <c r="G11" s="43"/>
      <c r="H11" s="48"/>
      <c r="I11" s="48"/>
      <c r="J11" s="48"/>
      <c r="K11" s="47">
        <v>3000</v>
      </c>
      <c r="L11" s="48"/>
      <c r="M11" s="47">
        <v>5000</v>
      </c>
      <c r="N11" s="47">
        <v>2000</v>
      </c>
      <c r="O11" s="48"/>
      <c r="P11" s="49">
        <v>50</v>
      </c>
      <c r="Q11" s="49">
        <v>150</v>
      </c>
      <c r="R11" s="49">
        <v>96</v>
      </c>
      <c r="S11" s="48"/>
      <c r="T11" s="49">
        <v>600</v>
      </c>
      <c r="U11" s="49">
        <v>300</v>
      </c>
      <c r="V11" s="49"/>
      <c r="W11" s="28">
        <v>11196</v>
      </c>
      <c r="X11" s="23"/>
      <c r="Y11" s="46">
        <v>46687.316666666702</v>
      </c>
      <c r="Z11" s="23"/>
    </row>
    <row r="12" spans="1:26" s="20" customFormat="1" ht="48.75" customHeight="1">
      <c r="A12" s="14">
        <v>34</v>
      </c>
      <c r="B12" s="6">
        <v>5</v>
      </c>
      <c r="C12" s="35" t="s">
        <v>50</v>
      </c>
      <c r="D12" s="36" t="s">
        <v>50</v>
      </c>
      <c r="E12" s="36" t="s">
        <v>30</v>
      </c>
      <c r="F12" s="36" t="s">
        <v>21</v>
      </c>
      <c r="G12" s="36"/>
      <c r="H12" s="52"/>
      <c r="I12" s="51"/>
      <c r="J12" s="51"/>
      <c r="K12" s="50"/>
      <c r="L12" s="51"/>
      <c r="M12" s="51"/>
      <c r="N12" s="52">
        <v>10</v>
      </c>
      <c r="O12" s="51"/>
      <c r="P12" s="51"/>
      <c r="Q12" s="51"/>
      <c r="R12" s="51"/>
      <c r="S12" s="51"/>
      <c r="T12" s="50"/>
      <c r="U12" s="51"/>
      <c r="V12" s="51"/>
      <c r="W12" s="39">
        <v>10</v>
      </c>
      <c r="X12" s="40"/>
      <c r="Y12" s="41">
        <v>41666.666666666701</v>
      </c>
      <c r="Z12" s="40">
        <v>41666.660000000003</v>
      </c>
    </row>
    <row r="13" spans="1:26" s="19" customFormat="1" ht="34.5" customHeight="1">
      <c r="A13" s="9"/>
      <c r="B13" s="8">
        <v>6</v>
      </c>
      <c r="C13" s="53" t="s">
        <v>51</v>
      </c>
      <c r="D13" s="43" t="s">
        <v>52</v>
      </c>
      <c r="E13" s="43" t="s">
        <v>187</v>
      </c>
      <c r="F13" s="43" t="s">
        <v>31</v>
      </c>
      <c r="G13" s="43"/>
      <c r="H13" s="48"/>
      <c r="I13" s="48"/>
      <c r="J13" s="49"/>
      <c r="K13" s="48"/>
      <c r="L13" s="48"/>
      <c r="M13" s="48"/>
      <c r="N13" s="54">
        <v>4</v>
      </c>
      <c r="O13" s="48"/>
      <c r="P13" s="48"/>
      <c r="Q13" s="48"/>
      <c r="R13" s="48"/>
      <c r="S13" s="48"/>
      <c r="T13" s="48"/>
      <c r="U13" s="48"/>
      <c r="V13" s="48"/>
      <c r="W13" s="28">
        <v>4</v>
      </c>
      <c r="X13" s="23"/>
      <c r="Y13" s="46">
        <v>6750</v>
      </c>
      <c r="Z13" s="23">
        <v>206750</v>
      </c>
    </row>
    <row r="14" spans="1:26" s="19" customFormat="1" ht="34.5" customHeight="1">
      <c r="A14" s="9">
        <v>35</v>
      </c>
      <c r="B14" s="8">
        <v>6</v>
      </c>
      <c r="C14" s="53" t="s">
        <v>51</v>
      </c>
      <c r="D14" s="43" t="s">
        <v>53</v>
      </c>
      <c r="E14" s="43" t="s">
        <v>32</v>
      </c>
      <c r="F14" s="43" t="s">
        <v>21</v>
      </c>
      <c r="G14" s="43"/>
      <c r="H14" s="48"/>
      <c r="I14" s="48"/>
      <c r="J14" s="49"/>
      <c r="K14" s="48"/>
      <c r="L14" s="48"/>
      <c r="M14" s="48"/>
      <c r="N14" s="54">
        <v>200</v>
      </c>
      <c r="O14" s="48"/>
      <c r="P14" s="48"/>
      <c r="Q14" s="48"/>
      <c r="R14" s="48"/>
      <c r="S14" s="48"/>
      <c r="T14" s="48"/>
      <c r="U14" s="48"/>
      <c r="V14" s="48"/>
      <c r="W14" s="28">
        <v>200</v>
      </c>
      <c r="X14" s="23"/>
      <c r="Y14" s="46">
        <v>200000</v>
      </c>
      <c r="Z14" s="23"/>
    </row>
    <row r="15" spans="1:26" s="11" customFormat="1" ht="34.5" customHeight="1">
      <c r="A15" s="13">
        <v>35</v>
      </c>
      <c r="B15" s="59">
        <v>7</v>
      </c>
      <c r="C15" s="55" t="s">
        <v>54</v>
      </c>
      <c r="D15" s="55" t="s">
        <v>55</v>
      </c>
      <c r="E15" s="55" t="s">
        <v>33</v>
      </c>
      <c r="F15" s="60" t="s">
        <v>21</v>
      </c>
      <c r="G15" s="55"/>
      <c r="H15" s="61"/>
      <c r="I15" s="61"/>
      <c r="J15" s="62"/>
      <c r="K15" s="61"/>
      <c r="L15" s="61"/>
      <c r="M15" s="61"/>
      <c r="N15" s="55">
        <f>5000+9100</f>
        <v>14100</v>
      </c>
      <c r="O15" s="61"/>
      <c r="P15" s="61"/>
      <c r="Q15" s="61"/>
      <c r="R15" s="61"/>
      <c r="S15" s="61"/>
      <c r="T15" s="61"/>
      <c r="U15" s="61"/>
      <c r="V15" s="61"/>
      <c r="W15" s="63">
        <v>14100</v>
      </c>
      <c r="X15" s="64"/>
      <c r="Y15" s="57">
        <v>423000</v>
      </c>
      <c r="Z15" s="64">
        <v>423000</v>
      </c>
    </row>
    <row r="16" spans="1:26" s="11" customFormat="1" ht="34.5" customHeight="1">
      <c r="A16" s="13">
        <v>36</v>
      </c>
      <c r="B16" s="59">
        <v>8</v>
      </c>
      <c r="C16" s="55" t="s">
        <v>56</v>
      </c>
      <c r="D16" s="55" t="s">
        <v>56</v>
      </c>
      <c r="E16" s="55" t="s">
        <v>34</v>
      </c>
      <c r="F16" s="55" t="s">
        <v>21</v>
      </c>
      <c r="G16" s="55"/>
      <c r="H16" s="61"/>
      <c r="I16" s="61">
        <v>300</v>
      </c>
      <c r="J16" s="62"/>
      <c r="K16" s="61"/>
      <c r="L16" s="61"/>
      <c r="M16" s="61"/>
      <c r="N16" s="55"/>
      <c r="O16" s="61"/>
      <c r="P16" s="61"/>
      <c r="Q16" s="61"/>
      <c r="R16" s="61"/>
      <c r="S16" s="61"/>
      <c r="T16" s="61"/>
      <c r="U16" s="61"/>
      <c r="V16" s="61"/>
      <c r="W16" s="63">
        <v>300</v>
      </c>
      <c r="X16" s="64"/>
      <c r="Y16" s="57">
        <v>23750</v>
      </c>
      <c r="Z16" s="64">
        <v>23750</v>
      </c>
    </row>
    <row r="17" spans="1:27" s="11" customFormat="1" ht="34.5" customHeight="1">
      <c r="A17" s="13">
        <v>40</v>
      </c>
      <c r="B17" s="59">
        <v>9</v>
      </c>
      <c r="C17" s="65" t="s">
        <v>57</v>
      </c>
      <c r="D17" s="65" t="s">
        <v>57</v>
      </c>
      <c r="E17" s="72" t="s">
        <v>192</v>
      </c>
      <c r="F17" s="55" t="s">
        <v>21</v>
      </c>
      <c r="G17" s="55"/>
      <c r="H17" s="61"/>
      <c r="I17" s="61"/>
      <c r="J17" s="62"/>
      <c r="K17" s="61">
        <v>4</v>
      </c>
      <c r="L17" s="61"/>
      <c r="M17" s="61"/>
      <c r="N17" s="55">
        <v>4</v>
      </c>
      <c r="O17" s="61"/>
      <c r="P17" s="61"/>
      <c r="Q17" s="61"/>
      <c r="R17" s="61"/>
      <c r="S17" s="61">
        <v>10</v>
      </c>
      <c r="T17" s="61"/>
      <c r="U17" s="61">
        <v>2</v>
      </c>
      <c r="V17" s="61"/>
      <c r="W17" s="63">
        <v>20</v>
      </c>
      <c r="X17" s="64"/>
      <c r="Y17" s="66">
        <v>8343.2000000000007</v>
      </c>
      <c r="Z17" s="69">
        <v>8343.2000000000007</v>
      </c>
    </row>
    <row r="18" spans="1:27" s="11" customFormat="1" ht="34.5" customHeight="1">
      <c r="A18" s="13"/>
      <c r="B18" s="12">
        <v>10</v>
      </c>
      <c r="C18" s="65" t="s">
        <v>58</v>
      </c>
      <c r="D18" s="65" t="s">
        <v>58</v>
      </c>
      <c r="E18" s="72" t="s">
        <v>193</v>
      </c>
      <c r="F18" s="55" t="s">
        <v>21</v>
      </c>
      <c r="G18" s="13">
        <v>1</v>
      </c>
      <c r="H18" s="13"/>
      <c r="I18" s="13"/>
      <c r="J18" s="13"/>
      <c r="K18" s="13">
        <v>1</v>
      </c>
      <c r="L18" s="13"/>
      <c r="M18" s="13"/>
      <c r="N18" s="13">
        <v>2</v>
      </c>
      <c r="O18" s="13"/>
      <c r="P18" s="13">
        <v>1</v>
      </c>
      <c r="Q18" s="13"/>
      <c r="R18" s="13"/>
      <c r="S18" s="13">
        <v>1</v>
      </c>
      <c r="T18" s="13"/>
      <c r="U18" s="13"/>
      <c r="V18" s="13"/>
      <c r="W18" s="63">
        <v>6</v>
      </c>
      <c r="X18" s="64"/>
      <c r="Y18" s="66">
        <v>84330</v>
      </c>
      <c r="Z18" s="69">
        <v>84330</v>
      </c>
    </row>
    <row r="19" spans="1:27" ht="48.75" customHeight="1">
      <c r="B19" s="15">
        <v>11</v>
      </c>
      <c r="C19" s="17" t="s">
        <v>59</v>
      </c>
      <c r="D19" s="17" t="s">
        <v>59</v>
      </c>
      <c r="E19" s="17" t="s">
        <v>62</v>
      </c>
      <c r="F19" s="55" t="s">
        <v>21</v>
      </c>
      <c r="G19" s="17"/>
      <c r="H19" s="18"/>
      <c r="I19" s="18"/>
      <c r="J19" s="18">
        <v>100</v>
      </c>
      <c r="K19" s="18"/>
      <c r="L19" s="18"/>
      <c r="M19" s="18"/>
      <c r="N19" s="18"/>
      <c r="O19" s="18"/>
      <c r="P19" s="18"/>
      <c r="Q19" s="18"/>
      <c r="R19" s="18"/>
      <c r="S19" s="18"/>
      <c r="T19" s="18"/>
      <c r="U19" s="18"/>
      <c r="V19" s="18">
        <v>200</v>
      </c>
      <c r="W19" s="29">
        <f>SUM(G19:V19)</f>
        <v>300</v>
      </c>
      <c r="X19" s="24"/>
      <c r="Y19" s="56">
        <f>11563.2/1980</f>
        <v>5.8400000000000007</v>
      </c>
      <c r="Z19" s="70">
        <f>W19*Y19</f>
        <v>1752.0000000000002</v>
      </c>
      <c r="AA19" s="57"/>
    </row>
    <row r="20" spans="1:27" ht="48.75" customHeight="1">
      <c r="B20" s="15">
        <v>12</v>
      </c>
      <c r="C20" s="17" t="s">
        <v>60</v>
      </c>
      <c r="D20" s="17" t="s">
        <v>60</v>
      </c>
      <c r="E20" s="17" t="s">
        <v>63</v>
      </c>
      <c r="F20" s="55" t="s">
        <v>21</v>
      </c>
      <c r="G20" s="17"/>
      <c r="H20" s="18"/>
      <c r="I20" s="18"/>
      <c r="J20" s="18"/>
      <c r="K20" s="18"/>
      <c r="L20" s="18">
        <v>1600</v>
      </c>
      <c r="M20" s="18"/>
      <c r="N20" s="18"/>
      <c r="O20" s="18"/>
      <c r="P20" s="18"/>
      <c r="Q20" s="18"/>
      <c r="R20" s="18"/>
      <c r="S20" s="18"/>
      <c r="T20" s="18"/>
      <c r="U20" s="18"/>
      <c r="V20" s="18"/>
      <c r="W20" s="29">
        <f t="shared" ref="W20:W81" si="0">SUM(G20:V20)</f>
        <v>1600</v>
      </c>
      <c r="X20" s="24"/>
      <c r="Y20" s="56">
        <f>11563.2/1980</f>
        <v>5.8400000000000007</v>
      </c>
      <c r="Z20" s="70">
        <f>W20*Y20</f>
        <v>9344.0000000000018</v>
      </c>
      <c r="AA20" s="57"/>
    </row>
    <row r="21" spans="1:27" ht="48.75" customHeight="1">
      <c r="B21" s="15">
        <v>13</v>
      </c>
      <c r="C21" s="17" t="s">
        <v>61</v>
      </c>
      <c r="D21" s="17" t="s">
        <v>61</v>
      </c>
      <c r="E21" s="17" t="s">
        <v>64</v>
      </c>
      <c r="F21" s="55" t="s">
        <v>21</v>
      </c>
      <c r="G21" s="17"/>
      <c r="H21" s="18"/>
      <c r="I21" s="18"/>
      <c r="J21" s="18"/>
      <c r="K21" s="18"/>
      <c r="L21" s="18"/>
      <c r="M21" s="18"/>
      <c r="N21" s="18"/>
      <c r="O21" s="18">
        <v>80</v>
      </c>
      <c r="P21" s="18"/>
      <c r="Q21" s="18"/>
      <c r="R21" s="18"/>
      <c r="S21" s="18"/>
      <c r="T21" s="18"/>
      <c r="U21" s="18"/>
      <c r="V21" s="18"/>
      <c r="W21" s="29">
        <f t="shared" si="0"/>
        <v>80</v>
      </c>
      <c r="X21" s="24"/>
      <c r="Y21" s="56">
        <f>11563.2/1980</f>
        <v>5.8400000000000007</v>
      </c>
      <c r="Z21" s="70">
        <f>W21*Y21</f>
        <v>467.20000000000005</v>
      </c>
      <c r="AA21" s="57"/>
    </row>
    <row r="22" spans="1:27" ht="48.75" customHeight="1">
      <c r="B22" s="15">
        <v>14</v>
      </c>
      <c r="C22" s="16" t="s">
        <v>65</v>
      </c>
      <c r="D22" s="18" t="s">
        <v>183</v>
      </c>
      <c r="E22" s="58" t="s">
        <v>66</v>
      </c>
      <c r="F22" s="55" t="s">
        <v>21</v>
      </c>
      <c r="G22" s="18"/>
      <c r="H22" s="18"/>
      <c r="I22" s="18">
        <v>1</v>
      </c>
      <c r="J22" s="18"/>
      <c r="K22" s="18"/>
      <c r="L22" s="18"/>
      <c r="M22" s="18"/>
      <c r="N22" s="18"/>
      <c r="O22" s="18"/>
      <c r="P22" s="18"/>
      <c r="Q22" s="18"/>
      <c r="R22" s="18"/>
      <c r="S22" s="18"/>
      <c r="T22" s="18"/>
      <c r="U22" s="18"/>
      <c r="V22" s="18"/>
      <c r="W22" s="29">
        <f t="shared" si="0"/>
        <v>1</v>
      </c>
      <c r="X22" s="24">
        <v>900</v>
      </c>
      <c r="Y22" s="18">
        <f>ROUND(X22/1.2,2)</f>
        <v>750</v>
      </c>
      <c r="Z22" s="24">
        <v>750</v>
      </c>
    </row>
    <row r="23" spans="1:27" ht="48.75" customHeight="1">
      <c r="B23" s="15">
        <v>15</v>
      </c>
      <c r="C23" s="16" t="s">
        <v>67</v>
      </c>
      <c r="D23" s="18" t="s">
        <v>184</v>
      </c>
      <c r="E23" s="21" t="s">
        <v>68</v>
      </c>
      <c r="F23" s="55" t="s">
        <v>21</v>
      </c>
      <c r="G23" s="18"/>
      <c r="H23" s="18"/>
      <c r="I23" s="18">
        <v>1</v>
      </c>
      <c r="J23" s="18"/>
      <c r="K23" s="18"/>
      <c r="L23" s="18"/>
      <c r="M23" s="18"/>
      <c r="N23" s="18"/>
      <c r="O23" s="18"/>
      <c r="P23" s="18"/>
      <c r="Q23" s="18"/>
      <c r="R23" s="18"/>
      <c r="S23" s="18"/>
      <c r="T23" s="18"/>
      <c r="U23" s="18"/>
      <c r="V23" s="18"/>
      <c r="W23" s="29">
        <f t="shared" si="0"/>
        <v>1</v>
      </c>
      <c r="X23" s="24">
        <v>900</v>
      </c>
      <c r="Y23" s="18">
        <f t="shared" ref="Y23:Y24" si="1">ROUND(X23/1.2,2)</f>
        <v>750</v>
      </c>
      <c r="Z23" s="24">
        <v>750</v>
      </c>
    </row>
    <row r="24" spans="1:27" ht="48.75" customHeight="1">
      <c r="B24" s="15">
        <v>16</v>
      </c>
      <c r="C24" s="16" t="s">
        <v>69</v>
      </c>
      <c r="D24" s="18" t="s">
        <v>69</v>
      </c>
      <c r="E24" s="17" t="s">
        <v>70</v>
      </c>
      <c r="F24" s="55" t="s">
        <v>21</v>
      </c>
      <c r="G24" s="18"/>
      <c r="H24" s="18"/>
      <c r="I24" s="18">
        <v>2</v>
      </c>
      <c r="J24" s="18"/>
      <c r="K24" s="18"/>
      <c r="L24" s="18"/>
      <c r="M24" s="18"/>
      <c r="N24" s="18"/>
      <c r="O24" s="18"/>
      <c r="P24" s="18"/>
      <c r="Q24" s="18"/>
      <c r="R24" s="18"/>
      <c r="S24" s="18"/>
      <c r="T24" s="18"/>
      <c r="U24" s="18"/>
      <c r="V24" s="18"/>
      <c r="W24" s="29">
        <f t="shared" si="0"/>
        <v>2</v>
      </c>
      <c r="X24" s="24">
        <v>2400</v>
      </c>
      <c r="Y24" s="18">
        <f t="shared" si="1"/>
        <v>2000</v>
      </c>
      <c r="Z24" s="24">
        <v>2000</v>
      </c>
    </row>
    <row r="25" spans="1:27" ht="48.75" customHeight="1">
      <c r="B25" s="15">
        <v>17</v>
      </c>
      <c r="C25" s="16" t="s">
        <v>71</v>
      </c>
      <c r="D25" s="18" t="s">
        <v>71</v>
      </c>
      <c r="E25" s="17" t="s">
        <v>72</v>
      </c>
      <c r="F25" s="55" t="s">
        <v>21</v>
      </c>
      <c r="G25" s="18"/>
      <c r="H25" s="18"/>
      <c r="I25" s="18">
        <v>1</v>
      </c>
      <c r="J25" s="18"/>
      <c r="K25" s="18"/>
      <c r="L25" s="18"/>
      <c r="M25" s="18"/>
      <c r="N25" s="18"/>
      <c r="O25" s="18"/>
      <c r="P25" s="18"/>
      <c r="Q25" s="18"/>
      <c r="R25" s="18"/>
      <c r="S25" s="18"/>
      <c r="T25" s="18"/>
      <c r="U25" s="18"/>
      <c r="V25" s="18"/>
      <c r="W25" s="29">
        <f t="shared" si="0"/>
        <v>1</v>
      </c>
      <c r="X25" s="24">
        <v>1600</v>
      </c>
      <c r="Y25" s="18">
        <f>ROUND(X25/1.2,2)</f>
        <v>1333.33</v>
      </c>
      <c r="Z25" s="24">
        <v>1333.33</v>
      </c>
    </row>
    <row r="26" spans="1:27" ht="48.75" customHeight="1">
      <c r="B26" s="15">
        <v>18</v>
      </c>
      <c r="C26" s="16" t="s">
        <v>73</v>
      </c>
      <c r="D26" s="18" t="s">
        <v>73</v>
      </c>
      <c r="E26" s="17" t="s">
        <v>74</v>
      </c>
      <c r="F26" s="55" t="s">
        <v>21</v>
      </c>
      <c r="G26" s="18"/>
      <c r="H26" s="18"/>
      <c r="I26" s="18">
        <v>1</v>
      </c>
      <c r="J26" s="18"/>
      <c r="K26" s="18"/>
      <c r="L26" s="18"/>
      <c r="M26" s="18"/>
      <c r="N26" s="18"/>
      <c r="O26" s="18"/>
      <c r="P26" s="18"/>
      <c r="Q26" s="18"/>
      <c r="R26" s="18"/>
      <c r="S26" s="18"/>
      <c r="T26" s="18"/>
      <c r="U26" s="18"/>
      <c r="V26" s="18"/>
      <c r="W26" s="29">
        <f t="shared" si="0"/>
        <v>1</v>
      </c>
      <c r="X26" s="24">
        <v>2400</v>
      </c>
      <c r="Y26" s="18">
        <f t="shared" ref="Y26:Y81" si="2">ROUND(X26/1.2,2)</f>
        <v>2000</v>
      </c>
      <c r="Z26" s="24">
        <v>2000</v>
      </c>
    </row>
    <row r="27" spans="1:27" ht="48.75" customHeight="1">
      <c r="B27" s="15">
        <v>19</v>
      </c>
      <c r="C27" s="16" t="s">
        <v>75</v>
      </c>
      <c r="D27" s="18" t="s">
        <v>75</v>
      </c>
      <c r="E27" s="17" t="s">
        <v>76</v>
      </c>
      <c r="F27" s="55" t="s">
        <v>21</v>
      </c>
      <c r="G27" s="18"/>
      <c r="H27" s="18"/>
      <c r="I27" s="18">
        <v>1</v>
      </c>
      <c r="J27" s="18"/>
      <c r="K27" s="18"/>
      <c r="L27" s="18"/>
      <c r="M27" s="18"/>
      <c r="N27" s="18"/>
      <c r="O27" s="18"/>
      <c r="P27" s="18"/>
      <c r="Q27" s="18"/>
      <c r="R27" s="18"/>
      <c r="S27" s="18"/>
      <c r="T27" s="18"/>
      <c r="U27" s="18"/>
      <c r="V27" s="18"/>
      <c r="W27" s="29">
        <f t="shared" si="0"/>
        <v>1</v>
      </c>
      <c r="X27" s="24">
        <v>1200</v>
      </c>
      <c r="Y27" s="18">
        <f t="shared" si="2"/>
        <v>1000</v>
      </c>
      <c r="Z27" s="24">
        <v>1000</v>
      </c>
    </row>
    <row r="28" spans="1:27" ht="48.75" customHeight="1">
      <c r="B28" s="15">
        <v>20</v>
      </c>
      <c r="C28" s="16" t="s">
        <v>77</v>
      </c>
      <c r="D28" s="18" t="s">
        <v>77</v>
      </c>
      <c r="E28" s="17" t="s">
        <v>78</v>
      </c>
      <c r="F28" s="55" t="s">
        <v>21</v>
      </c>
      <c r="G28" s="18"/>
      <c r="H28" s="18"/>
      <c r="I28" s="18">
        <v>2</v>
      </c>
      <c r="J28" s="18"/>
      <c r="K28" s="18"/>
      <c r="L28" s="18"/>
      <c r="M28" s="18"/>
      <c r="N28" s="18"/>
      <c r="O28" s="18"/>
      <c r="P28" s="18"/>
      <c r="Q28" s="18"/>
      <c r="R28" s="18"/>
      <c r="S28" s="18"/>
      <c r="T28" s="18"/>
      <c r="U28" s="18"/>
      <c r="V28" s="18"/>
      <c r="W28" s="29">
        <f t="shared" si="0"/>
        <v>2</v>
      </c>
      <c r="X28" s="24">
        <v>1400</v>
      </c>
      <c r="Y28" s="18">
        <f t="shared" si="2"/>
        <v>1166.67</v>
      </c>
      <c r="Z28" s="24">
        <v>1166.67</v>
      </c>
    </row>
    <row r="29" spans="1:27" ht="48.75" customHeight="1">
      <c r="B29" s="15">
        <v>21</v>
      </c>
      <c r="C29" s="16" t="s">
        <v>79</v>
      </c>
      <c r="D29" s="18" t="s">
        <v>79</v>
      </c>
      <c r="E29" s="17" t="s">
        <v>80</v>
      </c>
      <c r="F29" s="55" t="s">
        <v>21</v>
      </c>
      <c r="G29" s="18"/>
      <c r="H29" s="18"/>
      <c r="I29" s="18">
        <v>1</v>
      </c>
      <c r="J29" s="18"/>
      <c r="K29" s="18"/>
      <c r="L29" s="18"/>
      <c r="M29" s="18"/>
      <c r="N29" s="18"/>
      <c r="O29" s="18"/>
      <c r="P29" s="18"/>
      <c r="Q29" s="18"/>
      <c r="R29" s="18"/>
      <c r="S29" s="18"/>
      <c r="T29" s="18"/>
      <c r="U29" s="18"/>
      <c r="V29" s="18"/>
      <c r="W29" s="29">
        <f t="shared" si="0"/>
        <v>1</v>
      </c>
      <c r="X29" s="24">
        <v>1800</v>
      </c>
      <c r="Y29" s="18">
        <f t="shared" si="2"/>
        <v>1500</v>
      </c>
      <c r="Z29" s="24">
        <v>1500</v>
      </c>
    </row>
    <row r="30" spans="1:27" ht="48.75" customHeight="1">
      <c r="B30" s="15">
        <v>22</v>
      </c>
      <c r="C30" s="16" t="s">
        <v>81</v>
      </c>
      <c r="D30" s="18" t="s">
        <v>81</v>
      </c>
      <c r="E30" s="17" t="s">
        <v>127</v>
      </c>
      <c r="F30" s="55" t="s">
        <v>21</v>
      </c>
      <c r="G30" s="18"/>
      <c r="H30" s="18"/>
      <c r="I30" s="18">
        <v>1</v>
      </c>
      <c r="J30" s="18"/>
      <c r="K30" s="18"/>
      <c r="L30" s="18"/>
      <c r="M30" s="18"/>
      <c r="N30" s="18"/>
      <c r="O30" s="18"/>
      <c r="P30" s="18"/>
      <c r="Q30" s="18"/>
      <c r="R30" s="18"/>
      <c r="S30" s="18"/>
      <c r="T30" s="18"/>
      <c r="U30" s="18"/>
      <c r="V30" s="18"/>
      <c r="W30" s="29">
        <f t="shared" si="0"/>
        <v>1</v>
      </c>
      <c r="X30" s="24">
        <v>7000</v>
      </c>
      <c r="Y30" s="18">
        <f t="shared" si="2"/>
        <v>5833.33</v>
      </c>
      <c r="Z30" s="24">
        <v>5833.33</v>
      </c>
    </row>
    <row r="31" spans="1:27" ht="48.75" customHeight="1">
      <c r="B31" s="15">
        <v>23</v>
      </c>
      <c r="C31" s="16" t="s">
        <v>82</v>
      </c>
      <c r="D31" s="18" t="s">
        <v>82</v>
      </c>
      <c r="E31" s="17" t="s">
        <v>134</v>
      </c>
      <c r="F31" s="55" t="s">
        <v>21</v>
      </c>
      <c r="G31" s="18"/>
      <c r="H31" s="18"/>
      <c r="I31" s="18">
        <v>2</v>
      </c>
      <c r="J31" s="18"/>
      <c r="K31" s="18"/>
      <c r="L31" s="18"/>
      <c r="M31" s="18"/>
      <c r="N31" s="18"/>
      <c r="O31" s="18"/>
      <c r="P31" s="18"/>
      <c r="Q31" s="18"/>
      <c r="R31" s="18"/>
      <c r="S31" s="18"/>
      <c r="T31" s="18"/>
      <c r="U31" s="18"/>
      <c r="V31" s="18"/>
      <c r="W31" s="29">
        <f t="shared" si="0"/>
        <v>2</v>
      </c>
      <c r="X31" s="24">
        <v>2000</v>
      </c>
      <c r="Y31" s="18">
        <f t="shared" si="2"/>
        <v>1666.67</v>
      </c>
      <c r="Z31" s="24">
        <v>1666.67</v>
      </c>
    </row>
    <row r="32" spans="1:27" ht="48.75" customHeight="1">
      <c r="B32" s="15">
        <v>24</v>
      </c>
      <c r="C32" s="16" t="s">
        <v>83</v>
      </c>
      <c r="D32" s="18" t="s">
        <v>83</v>
      </c>
      <c r="E32" s="17" t="s">
        <v>135</v>
      </c>
      <c r="F32" s="55" t="s">
        <v>21</v>
      </c>
      <c r="G32" s="18"/>
      <c r="H32" s="18"/>
      <c r="I32" s="18">
        <v>2</v>
      </c>
      <c r="J32" s="18"/>
      <c r="K32" s="18"/>
      <c r="L32" s="18"/>
      <c r="M32" s="18"/>
      <c r="N32" s="18"/>
      <c r="O32" s="18"/>
      <c r="P32" s="18"/>
      <c r="Q32" s="18"/>
      <c r="R32" s="18"/>
      <c r="S32" s="18"/>
      <c r="T32" s="18"/>
      <c r="U32" s="18"/>
      <c r="V32" s="18"/>
      <c r="W32" s="29">
        <f t="shared" si="0"/>
        <v>2</v>
      </c>
      <c r="X32" s="24">
        <v>1400</v>
      </c>
      <c r="Y32" s="18">
        <f t="shared" si="2"/>
        <v>1166.67</v>
      </c>
      <c r="Z32" s="24">
        <v>1166.67</v>
      </c>
    </row>
    <row r="33" spans="2:26" ht="48.75" customHeight="1">
      <c r="B33" s="15">
        <v>25</v>
      </c>
      <c r="C33" s="16" t="s">
        <v>84</v>
      </c>
      <c r="D33" s="18" t="s">
        <v>84</v>
      </c>
      <c r="E33" s="17" t="s">
        <v>136</v>
      </c>
      <c r="F33" s="55" t="s">
        <v>21</v>
      </c>
      <c r="G33" s="18"/>
      <c r="H33" s="18"/>
      <c r="I33" s="18">
        <v>2</v>
      </c>
      <c r="J33" s="18"/>
      <c r="K33" s="18"/>
      <c r="L33" s="18"/>
      <c r="M33" s="18"/>
      <c r="N33" s="18"/>
      <c r="O33" s="18"/>
      <c r="P33" s="18"/>
      <c r="Q33" s="18"/>
      <c r="R33" s="18"/>
      <c r="S33" s="18"/>
      <c r="T33" s="18"/>
      <c r="U33" s="18"/>
      <c r="V33" s="18"/>
      <c r="W33" s="29">
        <f t="shared" si="0"/>
        <v>2</v>
      </c>
      <c r="X33" s="24">
        <v>1400</v>
      </c>
      <c r="Y33" s="18">
        <f t="shared" si="2"/>
        <v>1166.67</v>
      </c>
      <c r="Z33" s="24">
        <v>1166.67</v>
      </c>
    </row>
    <row r="34" spans="2:26" ht="48.75" customHeight="1">
      <c r="B34" s="15">
        <v>26</v>
      </c>
      <c r="C34" s="16" t="s">
        <v>85</v>
      </c>
      <c r="D34" s="18" t="s">
        <v>85</v>
      </c>
      <c r="E34" s="17" t="s">
        <v>137</v>
      </c>
      <c r="F34" s="55" t="s">
        <v>21</v>
      </c>
      <c r="G34" s="18"/>
      <c r="H34" s="18"/>
      <c r="I34" s="18">
        <v>1</v>
      </c>
      <c r="J34" s="18"/>
      <c r="K34" s="18"/>
      <c r="L34" s="18"/>
      <c r="M34" s="18"/>
      <c r="N34" s="18"/>
      <c r="O34" s="18"/>
      <c r="P34" s="18"/>
      <c r="Q34" s="18"/>
      <c r="R34" s="18"/>
      <c r="S34" s="18"/>
      <c r="T34" s="18"/>
      <c r="U34" s="18"/>
      <c r="V34" s="18"/>
      <c r="W34" s="29">
        <f t="shared" si="0"/>
        <v>1</v>
      </c>
      <c r="X34" s="24">
        <v>1800</v>
      </c>
      <c r="Y34" s="18">
        <f t="shared" si="2"/>
        <v>1500</v>
      </c>
      <c r="Z34" s="24">
        <v>1500</v>
      </c>
    </row>
    <row r="35" spans="2:26" ht="48.75" customHeight="1">
      <c r="B35" s="15">
        <v>27</v>
      </c>
      <c r="C35" s="16" t="s">
        <v>86</v>
      </c>
      <c r="D35" s="18" t="s">
        <v>86</v>
      </c>
      <c r="E35" s="17" t="s">
        <v>138</v>
      </c>
      <c r="F35" s="55" t="s">
        <v>21</v>
      </c>
      <c r="G35" s="18"/>
      <c r="H35" s="18"/>
      <c r="I35" s="18">
        <v>1</v>
      </c>
      <c r="J35" s="18"/>
      <c r="K35" s="18"/>
      <c r="L35" s="18"/>
      <c r="M35" s="18"/>
      <c r="N35" s="18"/>
      <c r="O35" s="18"/>
      <c r="P35" s="18"/>
      <c r="Q35" s="18"/>
      <c r="R35" s="18"/>
      <c r="S35" s="18"/>
      <c r="T35" s="18"/>
      <c r="U35" s="18"/>
      <c r="V35" s="18"/>
      <c r="W35" s="29">
        <f t="shared" si="0"/>
        <v>1</v>
      </c>
      <c r="X35" s="24">
        <v>2400</v>
      </c>
      <c r="Y35" s="18">
        <f t="shared" si="2"/>
        <v>2000</v>
      </c>
      <c r="Z35" s="24">
        <v>2000</v>
      </c>
    </row>
    <row r="36" spans="2:26" ht="48.75" customHeight="1">
      <c r="B36" s="15">
        <v>28</v>
      </c>
      <c r="C36" s="16" t="s">
        <v>87</v>
      </c>
      <c r="D36" s="18" t="s">
        <v>87</v>
      </c>
      <c r="E36" s="17" t="s">
        <v>139</v>
      </c>
      <c r="F36" s="55" t="s">
        <v>21</v>
      </c>
      <c r="G36" s="18"/>
      <c r="H36" s="18"/>
      <c r="I36" s="18">
        <v>2</v>
      </c>
      <c r="J36" s="18"/>
      <c r="K36" s="18"/>
      <c r="L36" s="18"/>
      <c r="M36" s="18"/>
      <c r="N36" s="18"/>
      <c r="O36" s="18"/>
      <c r="P36" s="18"/>
      <c r="Q36" s="18"/>
      <c r="R36" s="18"/>
      <c r="S36" s="18"/>
      <c r="T36" s="18"/>
      <c r="U36" s="18"/>
      <c r="V36" s="18"/>
      <c r="W36" s="29">
        <f t="shared" si="0"/>
        <v>2</v>
      </c>
      <c r="X36" s="24">
        <v>3200</v>
      </c>
      <c r="Y36" s="18">
        <f t="shared" si="2"/>
        <v>2666.67</v>
      </c>
      <c r="Z36" s="24">
        <v>2666.67</v>
      </c>
    </row>
    <row r="37" spans="2:26" ht="48.75" customHeight="1">
      <c r="B37" s="15">
        <v>29</v>
      </c>
      <c r="C37" s="16" t="s">
        <v>88</v>
      </c>
      <c r="D37" s="18" t="s">
        <v>88</v>
      </c>
      <c r="E37" s="17" t="s">
        <v>140</v>
      </c>
      <c r="F37" s="55" t="s">
        <v>21</v>
      </c>
      <c r="G37" s="18"/>
      <c r="H37" s="18"/>
      <c r="I37" s="18">
        <v>2</v>
      </c>
      <c r="J37" s="18"/>
      <c r="K37" s="18"/>
      <c r="L37" s="18"/>
      <c r="M37" s="18"/>
      <c r="N37" s="18"/>
      <c r="O37" s="18"/>
      <c r="P37" s="18"/>
      <c r="Q37" s="18"/>
      <c r="R37" s="18"/>
      <c r="S37" s="18"/>
      <c r="T37" s="18"/>
      <c r="U37" s="18"/>
      <c r="V37" s="18"/>
      <c r="W37" s="29">
        <f t="shared" si="0"/>
        <v>2</v>
      </c>
      <c r="X37" s="24">
        <v>3200</v>
      </c>
      <c r="Y37" s="18">
        <f t="shared" si="2"/>
        <v>2666.67</v>
      </c>
      <c r="Z37" s="24">
        <v>2666.67</v>
      </c>
    </row>
    <row r="38" spans="2:26" ht="48.75" customHeight="1">
      <c r="B38" s="15">
        <v>30</v>
      </c>
      <c r="C38" s="16" t="s">
        <v>89</v>
      </c>
      <c r="D38" s="18" t="s">
        <v>89</v>
      </c>
      <c r="E38" s="17" t="s">
        <v>141</v>
      </c>
      <c r="F38" s="55" t="s">
        <v>21</v>
      </c>
      <c r="G38" s="18"/>
      <c r="H38" s="18"/>
      <c r="I38" s="18">
        <v>1</v>
      </c>
      <c r="J38" s="18"/>
      <c r="K38" s="18"/>
      <c r="L38" s="18"/>
      <c r="M38" s="18"/>
      <c r="N38" s="18"/>
      <c r="O38" s="18"/>
      <c r="P38" s="18"/>
      <c r="Q38" s="18"/>
      <c r="R38" s="18"/>
      <c r="S38" s="18"/>
      <c r="T38" s="18"/>
      <c r="U38" s="18"/>
      <c r="V38" s="18"/>
      <c r="W38" s="29">
        <f t="shared" si="0"/>
        <v>1</v>
      </c>
      <c r="X38" s="24">
        <v>3800</v>
      </c>
      <c r="Y38" s="18">
        <f t="shared" si="2"/>
        <v>3166.67</v>
      </c>
      <c r="Z38" s="24">
        <v>3166.67</v>
      </c>
    </row>
    <row r="39" spans="2:26" ht="48.75" customHeight="1">
      <c r="B39" s="15">
        <v>31</v>
      </c>
      <c r="C39" s="16" t="s">
        <v>90</v>
      </c>
      <c r="D39" s="18" t="s">
        <v>90</v>
      </c>
      <c r="E39" s="17" t="s">
        <v>142</v>
      </c>
      <c r="F39" s="55" t="s">
        <v>21</v>
      </c>
      <c r="G39" s="18"/>
      <c r="H39" s="18"/>
      <c r="I39" s="18">
        <v>1</v>
      </c>
      <c r="J39" s="18"/>
      <c r="K39" s="18"/>
      <c r="L39" s="18"/>
      <c r="M39" s="18"/>
      <c r="N39" s="18"/>
      <c r="O39" s="18"/>
      <c r="P39" s="18"/>
      <c r="Q39" s="18"/>
      <c r="R39" s="18"/>
      <c r="S39" s="18"/>
      <c r="T39" s="18"/>
      <c r="U39" s="18"/>
      <c r="V39" s="18"/>
      <c r="W39" s="29">
        <f t="shared" si="0"/>
        <v>1</v>
      </c>
      <c r="X39" s="24">
        <v>10000</v>
      </c>
      <c r="Y39" s="18">
        <f t="shared" si="2"/>
        <v>8333.33</v>
      </c>
      <c r="Z39" s="24">
        <v>8333.33</v>
      </c>
    </row>
    <row r="40" spans="2:26" ht="48.75" customHeight="1">
      <c r="B40" s="15">
        <v>32</v>
      </c>
      <c r="C40" s="16" t="s">
        <v>91</v>
      </c>
      <c r="D40" s="18" t="s">
        <v>91</v>
      </c>
      <c r="E40" s="17" t="s">
        <v>143</v>
      </c>
      <c r="F40" s="55" t="s">
        <v>21</v>
      </c>
      <c r="G40" s="18"/>
      <c r="H40" s="18"/>
      <c r="I40" s="18">
        <v>1</v>
      </c>
      <c r="J40" s="18"/>
      <c r="K40" s="18"/>
      <c r="L40" s="18"/>
      <c r="M40" s="18"/>
      <c r="N40" s="18"/>
      <c r="O40" s="18"/>
      <c r="P40" s="18"/>
      <c r="Q40" s="18"/>
      <c r="R40" s="18"/>
      <c r="S40" s="18"/>
      <c r="T40" s="18"/>
      <c r="U40" s="18"/>
      <c r="V40" s="18"/>
      <c r="W40" s="29">
        <f t="shared" si="0"/>
        <v>1</v>
      </c>
      <c r="X40" s="24">
        <v>2000</v>
      </c>
      <c r="Y40" s="18">
        <f t="shared" si="2"/>
        <v>1666.67</v>
      </c>
      <c r="Z40" s="24">
        <v>1666.67</v>
      </c>
    </row>
    <row r="41" spans="2:26" ht="48.75" customHeight="1">
      <c r="B41" s="15">
        <v>33</v>
      </c>
      <c r="C41" s="16" t="s">
        <v>92</v>
      </c>
      <c r="D41" s="18" t="s">
        <v>92</v>
      </c>
      <c r="E41" s="17" t="s">
        <v>144</v>
      </c>
      <c r="F41" s="55" t="s">
        <v>21</v>
      </c>
      <c r="G41" s="18"/>
      <c r="H41" s="18"/>
      <c r="I41" s="18">
        <v>1</v>
      </c>
      <c r="J41" s="18"/>
      <c r="K41" s="18"/>
      <c r="L41" s="18"/>
      <c r="M41" s="18"/>
      <c r="N41" s="18"/>
      <c r="O41" s="18"/>
      <c r="P41" s="18"/>
      <c r="Q41" s="18"/>
      <c r="R41" s="18"/>
      <c r="S41" s="18"/>
      <c r="T41" s="18"/>
      <c r="U41" s="18"/>
      <c r="V41" s="18"/>
      <c r="W41" s="29">
        <f t="shared" si="0"/>
        <v>1</v>
      </c>
      <c r="X41" s="24">
        <v>6500</v>
      </c>
      <c r="Y41" s="18">
        <f t="shared" si="2"/>
        <v>5416.67</v>
      </c>
      <c r="Z41" s="24">
        <v>5416.67</v>
      </c>
    </row>
    <row r="42" spans="2:26" ht="48.75" customHeight="1">
      <c r="B42" s="15">
        <v>34</v>
      </c>
      <c r="C42" s="16" t="s">
        <v>128</v>
      </c>
      <c r="D42" s="18" t="s">
        <v>128</v>
      </c>
      <c r="E42" s="17" t="s">
        <v>145</v>
      </c>
      <c r="F42" s="55" t="s">
        <v>21</v>
      </c>
      <c r="G42" s="18"/>
      <c r="H42" s="18"/>
      <c r="I42" s="18">
        <v>2</v>
      </c>
      <c r="J42" s="18"/>
      <c r="K42" s="18"/>
      <c r="L42" s="18"/>
      <c r="M42" s="18"/>
      <c r="N42" s="18"/>
      <c r="O42" s="18"/>
      <c r="P42" s="18"/>
      <c r="Q42" s="18"/>
      <c r="R42" s="18"/>
      <c r="S42" s="18"/>
      <c r="T42" s="18"/>
      <c r="U42" s="18"/>
      <c r="V42" s="18"/>
      <c r="W42" s="29">
        <f t="shared" si="0"/>
        <v>2</v>
      </c>
      <c r="X42" s="24">
        <v>1600</v>
      </c>
      <c r="Y42" s="18">
        <f t="shared" si="2"/>
        <v>1333.33</v>
      </c>
      <c r="Z42" s="24">
        <v>1333.33</v>
      </c>
    </row>
    <row r="43" spans="2:26" ht="48.75" customHeight="1">
      <c r="B43" s="15">
        <v>35</v>
      </c>
      <c r="C43" s="16" t="s">
        <v>129</v>
      </c>
      <c r="D43" s="18" t="s">
        <v>129</v>
      </c>
      <c r="E43" s="17" t="s">
        <v>145</v>
      </c>
      <c r="F43" s="55" t="s">
        <v>21</v>
      </c>
      <c r="G43" s="18"/>
      <c r="H43" s="18"/>
      <c r="I43" s="18">
        <v>2</v>
      </c>
      <c r="J43" s="18"/>
      <c r="K43" s="18"/>
      <c r="L43" s="18"/>
      <c r="M43" s="18"/>
      <c r="N43" s="18"/>
      <c r="O43" s="18"/>
      <c r="P43" s="18"/>
      <c r="Q43" s="18"/>
      <c r="R43" s="18"/>
      <c r="S43" s="18"/>
      <c r="T43" s="18"/>
      <c r="U43" s="18"/>
      <c r="V43" s="18"/>
      <c r="W43" s="29">
        <f t="shared" si="0"/>
        <v>2</v>
      </c>
      <c r="X43" s="24">
        <v>1600</v>
      </c>
      <c r="Y43" s="18">
        <f t="shared" si="2"/>
        <v>1333.33</v>
      </c>
      <c r="Z43" s="24">
        <v>1333.33</v>
      </c>
    </row>
    <row r="44" spans="2:26" ht="48.75" customHeight="1">
      <c r="B44" s="15">
        <v>36</v>
      </c>
      <c r="C44" s="16" t="s">
        <v>130</v>
      </c>
      <c r="D44" s="18" t="s">
        <v>130</v>
      </c>
      <c r="E44" s="17" t="s">
        <v>145</v>
      </c>
      <c r="F44" s="55" t="s">
        <v>21</v>
      </c>
      <c r="G44" s="18"/>
      <c r="H44" s="18"/>
      <c r="I44" s="18">
        <v>2</v>
      </c>
      <c r="J44" s="18"/>
      <c r="K44" s="18"/>
      <c r="L44" s="18"/>
      <c r="M44" s="18"/>
      <c r="N44" s="18"/>
      <c r="O44" s="18"/>
      <c r="P44" s="18"/>
      <c r="Q44" s="18"/>
      <c r="R44" s="18"/>
      <c r="S44" s="18"/>
      <c r="T44" s="18"/>
      <c r="U44" s="18"/>
      <c r="V44" s="18"/>
      <c r="W44" s="29">
        <f t="shared" si="0"/>
        <v>2</v>
      </c>
      <c r="X44" s="24">
        <v>1600</v>
      </c>
      <c r="Y44" s="18">
        <f t="shared" si="2"/>
        <v>1333.33</v>
      </c>
      <c r="Z44" s="24">
        <v>1333.33</v>
      </c>
    </row>
    <row r="45" spans="2:26" ht="48.75" customHeight="1">
      <c r="B45" s="15">
        <v>37</v>
      </c>
      <c r="C45" s="16" t="s">
        <v>93</v>
      </c>
      <c r="D45" s="18" t="s">
        <v>93</v>
      </c>
      <c r="E45" s="17" t="s">
        <v>146</v>
      </c>
      <c r="F45" s="55" t="s">
        <v>21</v>
      </c>
      <c r="G45" s="18"/>
      <c r="H45" s="18"/>
      <c r="I45" s="18">
        <v>1</v>
      </c>
      <c r="J45" s="18"/>
      <c r="K45" s="18"/>
      <c r="L45" s="18"/>
      <c r="M45" s="18"/>
      <c r="N45" s="18"/>
      <c r="O45" s="18"/>
      <c r="P45" s="18"/>
      <c r="Q45" s="18"/>
      <c r="R45" s="18"/>
      <c r="S45" s="18"/>
      <c r="T45" s="18"/>
      <c r="U45" s="18"/>
      <c r="V45" s="18"/>
      <c r="W45" s="29">
        <f t="shared" si="0"/>
        <v>1</v>
      </c>
      <c r="X45" s="24">
        <v>7000</v>
      </c>
      <c r="Y45" s="18">
        <f t="shared" si="2"/>
        <v>5833.33</v>
      </c>
      <c r="Z45" s="24">
        <v>5833.33</v>
      </c>
    </row>
    <row r="46" spans="2:26" ht="48.75" customHeight="1">
      <c r="B46" s="15">
        <v>38</v>
      </c>
      <c r="C46" s="16" t="s">
        <v>131</v>
      </c>
      <c r="D46" s="18" t="s">
        <v>131</v>
      </c>
      <c r="E46" s="17" t="s">
        <v>147</v>
      </c>
      <c r="F46" s="55" t="s">
        <v>21</v>
      </c>
      <c r="G46" s="18"/>
      <c r="H46" s="18"/>
      <c r="I46" s="18">
        <v>1</v>
      </c>
      <c r="J46" s="18"/>
      <c r="K46" s="18"/>
      <c r="L46" s="18"/>
      <c r="M46" s="18"/>
      <c r="N46" s="18"/>
      <c r="O46" s="18"/>
      <c r="P46" s="18"/>
      <c r="Q46" s="18"/>
      <c r="R46" s="18"/>
      <c r="S46" s="18"/>
      <c r="T46" s="18"/>
      <c r="U46" s="18"/>
      <c r="V46" s="18"/>
      <c r="W46" s="29">
        <f t="shared" si="0"/>
        <v>1</v>
      </c>
      <c r="X46" s="24">
        <v>10000</v>
      </c>
      <c r="Y46" s="18">
        <f t="shared" si="2"/>
        <v>8333.33</v>
      </c>
      <c r="Z46" s="24">
        <v>8333.33</v>
      </c>
    </row>
    <row r="47" spans="2:26" ht="48.75" customHeight="1">
      <c r="B47" s="15">
        <v>39</v>
      </c>
      <c r="C47" s="16" t="s">
        <v>94</v>
      </c>
      <c r="D47" s="18" t="s">
        <v>94</v>
      </c>
      <c r="E47" s="17" t="s">
        <v>148</v>
      </c>
      <c r="F47" s="55" t="s">
        <v>21</v>
      </c>
      <c r="G47" s="18"/>
      <c r="H47" s="18"/>
      <c r="I47" s="18">
        <v>2</v>
      </c>
      <c r="J47" s="18"/>
      <c r="K47" s="18"/>
      <c r="L47" s="18"/>
      <c r="M47" s="18"/>
      <c r="N47" s="18"/>
      <c r="O47" s="18"/>
      <c r="P47" s="18"/>
      <c r="Q47" s="18"/>
      <c r="R47" s="18"/>
      <c r="S47" s="18"/>
      <c r="T47" s="18"/>
      <c r="U47" s="18"/>
      <c r="V47" s="18"/>
      <c r="W47" s="29">
        <f t="shared" si="0"/>
        <v>2</v>
      </c>
      <c r="X47" s="24">
        <v>4000</v>
      </c>
      <c r="Y47" s="18">
        <f t="shared" si="2"/>
        <v>3333.33</v>
      </c>
      <c r="Z47" s="24">
        <v>3333.33</v>
      </c>
    </row>
    <row r="48" spans="2:26" ht="48.75" customHeight="1">
      <c r="B48" s="15">
        <v>40</v>
      </c>
      <c r="C48" s="16" t="s">
        <v>95</v>
      </c>
      <c r="D48" s="18" t="s">
        <v>95</v>
      </c>
      <c r="E48" s="17" t="s">
        <v>149</v>
      </c>
      <c r="F48" s="55" t="s">
        <v>21</v>
      </c>
      <c r="G48" s="18"/>
      <c r="H48" s="18"/>
      <c r="I48" s="18">
        <v>2</v>
      </c>
      <c r="J48" s="18"/>
      <c r="K48" s="18"/>
      <c r="L48" s="18"/>
      <c r="M48" s="18"/>
      <c r="N48" s="18"/>
      <c r="O48" s="18"/>
      <c r="P48" s="18"/>
      <c r="Q48" s="18"/>
      <c r="R48" s="18"/>
      <c r="S48" s="18"/>
      <c r="T48" s="18"/>
      <c r="U48" s="18"/>
      <c r="V48" s="18"/>
      <c r="W48" s="29">
        <f t="shared" si="0"/>
        <v>2</v>
      </c>
      <c r="X48" s="24">
        <v>3600</v>
      </c>
      <c r="Y48" s="18">
        <f t="shared" si="2"/>
        <v>3000</v>
      </c>
      <c r="Z48" s="24">
        <v>3000</v>
      </c>
    </row>
    <row r="49" spans="2:26" ht="48.75" customHeight="1">
      <c r="B49" s="15">
        <v>41</v>
      </c>
      <c r="C49" s="16" t="s">
        <v>96</v>
      </c>
      <c r="D49" s="18" t="s">
        <v>96</v>
      </c>
      <c r="E49" s="17" t="s">
        <v>150</v>
      </c>
      <c r="F49" s="55" t="s">
        <v>21</v>
      </c>
      <c r="G49" s="18"/>
      <c r="H49" s="18"/>
      <c r="I49" s="18">
        <v>2</v>
      </c>
      <c r="J49" s="18"/>
      <c r="K49" s="18"/>
      <c r="L49" s="18"/>
      <c r="M49" s="18"/>
      <c r="N49" s="18"/>
      <c r="O49" s="18"/>
      <c r="P49" s="18"/>
      <c r="Q49" s="18"/>
      <c r="R49" s="18"/>
      <c r="S49" s="18"/>
      <c r="T49" s="18"/>
      <c r="U49" s="18"/>
      <c r="V49" s="18"/>
      <c r="W49" s="29">
        <f t="shared" si="0"/>
        <v>2</v>
      </c>
      <c r="X49" s="24">
        <v>12000</v>
      </c>
      <c r="Y49" s="18">
        <f t="shared" si="2"/>
        <v>10000</v>
      </c>
      <c r="Z49" s="24">
        <v>10000</v>
      </c>
    </row>
    <row r="50" spans="2:26" ht="48.75" customHeight="1">
      <c r="B50" s="15">
        <v>42</v>
      </c>
      <c r="C50" s="16" t="s">
        <v>97</v>
      </c>
      <c r="D50" s="18" t="s">
        <v>97</v>
      </c>
      <c r="E50" s="17" t="s">
        <v>151</v>
      </c>
      <c r="F50" s="55" t="s">
        <v>21</v>
      </c>
      <c r="G50" s="18"/>
      <c r="H50" s="18"/>
      <c r="I50" s="18">
        <v>2</v>
      </c>
      <c r="J50" s="18"/>
      <c r="K50" s="18"/>
      <c r="L50" s="18"/>
      <c r="M50" s="18"/>
      <c r="N50" s="18"/>
      <c r="O50" s="18"/>
      <c r="P50" s="18"/>
      <c r="Q50" s="18"/>
      <c r="R50" s="18"/>
      <c r="S50" s="18"/>
      <c r="T50" s="18"/>
      <c r="U50" s="18"/>
      <c r="V50" s="18"/>
      <c r="W50" s="29">
        <f t="shared" si="0"/>
        <v>2</v>
      </c>
      <c r="X50" s="24">
        <v>3600</v>
      </c>
      <c r="Y50" s="18">
        <f t="shared" si="2"/>
        <v>3000</v>
      </c>
      <c r="Z50" s="24">
        <v>3000</v>
      </c>
    </row>
    <row r="51" spans="2:26" ht="48.75" customHeight="1">
      <c r="B51" s="15">
        <v>43</v>
      </c>
      <c r="C51" s="16" t="s">
        <v>98</v>
      </c>
      <c r="D51" s="18" t="s">
        <v>98</v>
      </c>
      <c r="E51" s="17" t="s">
        <v>152</v>
      </c>
      <c r="F51" s="55" t="s">
        <v>21</v>
      </c>
      <c r="G51" s="18"/>
      <c r="H51" s="18"/>
      <c r="I51" s="18">
        <v>2</v>
      </c>
      <c r="J51" s="18"/>
      <c r="K51" s="18"/>
      <c r="L51" s="18"/>
      <c r="M51" s="18"/>
      <c r="N51" s="18"/>
      <c r="O51" s="18"/>
      <c r="P51" s="18"/>
      <c r="Q51" s="18"/>
      <c r="R51" s="18"/>
      <c r="S51" s="18"/>
      <c r="T51" s="18"/>
      <c r="U51" s="18"/>
      <c r="V51" s="18"/>
      <c r="W51" s="29">
        <f t="shared" si="0"/>
        <v>2</v>
      </c>
      <c r="X51" s="24">
        <v>5200</v>
      </c>
      <c r="Y51" s="18">
        <f t="shared" si="2"/>
        <v>4333.33</v>
      </c>
      <c r="Z51" s="24">
        <v>4333.33</v>
      </c>
    </row>
    <row r="52" spans="2:26" ht="48.75" customHeight="1">
      <c r="B52" s="15">
        <v>44</v>
      </c>
      <c r="C52" s="16" t="s">
        <v>132</v>
      </c>
      <c r="D52" s="18" t="s">
        <v>132</v>
      </c>
      <c r="E52" s="17" t="s">
        <v>153</v>
      </c>
      <c r="F52" s="55" t="s">
        <v>21</v>
      </c>
      <c r="G52" s="18"/>
      <c r="H52" s="18"/>
      <c r="I52" s="18">
        <v>2</v>
      </c>
      <c r="J52" s="18"/>
      <c r="K52" s="18"/>
      <c r="L52" s="18"/>
      <c r="M52" s="18"/>
      <c r="N52" s="18"/>
      <c r="O52" s="18"/>
      <c r="P52" s="18"/>
      <c r="Q52" s="18"/>
      <c r="R52" s="18"/>
      <c r="S52" s="18"/>
      <c r="T52" s="18"/>
      <c r="U52" s="18"/>
      <c r="V52" s="18"/>
      <c r="W52" s="29">
        <f t="shared" si="0"/>
        <v>2</v>
      </c>
      <c r="X52" s="24">
        <v>9000</v>
      </c>
      <c r="Y52" s="18">
        <f t="shared" si="2"/>
        <v>7500</v>
      </c>
      <c r="Z52" s="24">
        <v>7500</v>
      </c>
    </row>
    <row r="53" spans="2:26" ht="48.75" customHeight="1">
      <c r="B53" s="15">
        <v>45</v>
      </c>
      <c r="C53" s="16" t="s">
        <v>99</v>
      </c>
      <c r="D53" s="18" t="s">
        <v>99</v>
      </c>
      <c r="E53" s="17" t="s">
        <v>154</v>
      </c>
      <c r="F53" s="55" t="s">
        <v>21</v>
      </c>
      <c r="G53" s="18"/>
      <c r="H53" s="18"/>
      <c r="I53" s="18">
        <v>3</v>
      </c>
      <c r="J53" s="18"/>
      <c r="K53" s="18"/>
      <c r="L53" s="18"/>
      <c r="M53" s="18"/>
      <c r="N53" s="18"/>
      <c r="O53" s="18"/>
      <c r="P53" s="18"/>
      <c r="Q53" s="18"/>
      <c r="R53" s="18"/>
      <c r="S53" s="18"/>
      <c r="T53" s="18"/>
      <c r="U53" s="18"/>
      <c r="V53" s="18"/>
      <c r="W53" s="29">
        <f t="shared" si="0"/>
        <v>3</v>
      </c>
      <c r="X53" s="24">
        <v>1200</v>
      </c>
      <c r="Y53" s="18">
        <f t="shared" si="2"/>
        <v>1000</v>
      </c>
      <c r="Z53" s="24">
        <v>1000</v>
      </c>
    </row>
    <row r="54" spans="2:26" ht="48.75" customHeight="1">
      <c r="B54" s="15">
        <v>46</v>
      </c>
      <c r="C54" s="16" t="s">
        <v>100</v>
      </c>
      <c r="D54" s="18" t="s">
        <v>100</v>
      </c>
      <c r="E54" s="17" t="s">
        <v>155</v>
      </c>
      <c r="F54" s="55" t="s">
        <v>21</v>
      </c>
      <c r="G54" s="18"/>
      <c r="H54" s="18"/>
      <c r="I54" s="18">
        <v>2</v>
      </c>
      <c r="J54" s="18"/>
      <c r="K54" s="18"/>
      <c r="L54" s="18"/>
      <c r="M54" s="18"/>
      <c r="N54" s="18"/>
      <c r="O54" s="18"/>
      <c r="P54" s="18"/>
      <c r="Q54" s="18"/>
      <c r="R54" s="18"/>
      <c r="S54" s="18"/>
      <c r="T54" s="18"/>
      <c r="U54" s="18"/>
      <c r="V54" s="18"/>
      <c r="W54" s="29">
        <f t="shared" si="0"/>
        <v>2</v>
      </c>
      <c r="X54" s="24">
        <v>4000</v>
      </c>
      <c r="Y54" s="18">
        <f t="shared" si="2"/>
        <v>3333.33</v>
      </c>
      <c r="Z54" s="24">
        <v>3333.33</v>
      </c>
    </row>
    <row r="55" spans="2:26" ht="48.75" customHeight="1">
      <c r="B55" s="15">
        <v>47</v>
      </c>
      <c r="C55" s="16" t="s">
        <v>133</v>
      </c>
      <c r="D55" s="18" t="s">
        <v>133</v>
      </c>
      <c r="E55" s="17" t="s">
        <v>156</v>
      </c>
      <c r="F55" s="55" t="s">
        <v>21</v>
      </c>
      <c r="G55" s="18"/>
      <c r="H55" s="18"/>
      <c r="I55" s="18">
        <v>2</v>
      </c>
      <c r="J55" s="18"/>
      <c r="K55" s="18"/>
      <c r="L55" s="18"/>
      <c r="M55" s="18"/>
      <c r="N55" s="18"/>
      <c r="O55" s="18"/>
      <c r="P55" s="18"/>
      <c r="Q55" s="18"/>
      <c r="R55" s="18"/>
      <c r="S55" s="18"/>
      <c r="T55" s="18"/>
      <c r="U55" s="18"/>
      <c r="V55" s="18"/>
      <c r="W55" s="29">
        <f t="shared" si="0"/>
        <v>2</v>
      </c>
      <c r="X55" s="24">
        <v>2200</v>
      </c>
      <c r="Y55" s="18">
        <f t="shared" si="2"/>
        <v>1833.33</v>
      </c>
      <c r="Z55" s="24">
        <v>1833.33</v>
      </c>
    </row>
    <row r="56" spans="2:26" ht="48.75" customHeight="1">
      <c r="B56" s="15">
        <v>48</v>
      </c>
      <c r="C56" s="16" t="s">
        <v>101</v>
      </c>
      <c r="D56" s="18" t="s">
        <v>101</v>
      </c>
      <c r="E56" s="17" t="s">
        <v>157</v>
      </c>
      <c r="F56" s="55" t="s">
        <v>21</v>
      </c>
      <c r="G56" s="18"/>
      <c r="H56" s="18"/>
      <c r="I56" s="18">
        <v>2</v>
      </c>
      <c r="J56" s="18"/>
      <c r="K56" s="18"/>
      <c r="L56" s="18"/>
      <c r="M56" s="18"/>
      <c r="N56" s="18"/>
      <c r="O56" s="18"/>
      <c r="P56" s="18"/>
      <c r="Q56" s="18"/>
      <c r="R56" s="18"/>
      <c r="S56" s="18"/>
      <c r="T56" s="18"/>
      <c r="U56" s="18"/>
      <c r="V56" s="18"/>
      <c r="W56" s="29">
        <f t="shared" si="0"/>
        <v>2</v>
      </c>
      <c r="X56" s="24">
        <v>1200</v>
      </c>
      <c r="Y56" s="18">
        <f t="shared" si="2"/>
        <v>1000</v>
      </c>
      <c r="Z56" s="24">
        <v>1000</v>
      </c>
    </row>
    <row r="57" spans="2:26" ht="48.75" customHeight="1">
      <c r="B57" s="15">
        <v>49</v>
      </c>
      <c r="C57" s="16" t="s">
        <v>102</v>
      </c>
      <c r="D57" s="18" t="s">
        <v>102</v>
      </c>
      <c r="E57" s="17" t="s">
        <v>158</v>
      </c>
      <c r="F57" s="55" t="s">
        <v>21</v>
      </c>
      <c r="G57" s="18"/>
      <c r="H57" s="18"/>
      <c r="I57" s="18">
        <v>1</v>
      </c>
      <c r="J57" s="18"/>
      <c r="K57" s="18"/>
      <c r="L57" s="18"/>
      <c r="M57" s="18"/>
      <c r="N57" s="18"/>
      <c r="O57" s="18"/>
      <c r="P57" s="18"/>
      <c r="Q57" s="18"/>
      <c r="R57" s="18"/>
      <c r="S57" s="18"/>
      <c r="T57" s="18"/>
      <c r="U57" s="18"/>
      <c r="V57" s="18"/>
      <c r="W57" s="29">
        <f t="shared" si="0"/>
        <v>1</v>
      </c>
      <c r="X57" s="24">
        <v>6400</v>
      </c>
      <c r="Y57" s="18">
        <f t="shared" si="2"/>
        <v>5333.33</v>
      </c>
      <c r="Z57" s="24">
        <v>5333.33</v>
      </c>
    </row>
    <row r="58" spans="2:26" ht="48.75" customHeight="1">
      <c r="B58" s="15">
        <v>50</v>
      </c>
      <c r="C58" s="16" t="s">
        <v>103</v>
      </c>
      <c r="D58" s="18" t="s">
        <v>103</v>
      </c>
      <c r="E58" s="17" t="s">
        <v>159</v>
      </c>
      <c r="F58" s="55" t="s">
        <v>21</v>
      </c>
      <c r="G58" s="18"/>
      <c r="H58" s="18"/>
      <c r="I58" s="18">
        <v>1</v>
      </c>
      <c r="J58" s="18"/>
      <c r="K58" s="18"/>
      <c r="L58" s="18"/>
      <c r="M58" s="18"/>
      <c r="N58" s="18"/>
      <c r="O58" s="18"/>
      <c r="P58" s="18"/>
      <c r="Q58" s="18"/>
      <c r="R58" s="18"/>
      <c r="S58" s="18"/>
      <c r="T58" s="18"/>
      <c r="U58" s="18"/>
      <c r="V58" s="18"/>
      <c r="W58" s="29">
        <f t="shared" si="0"/>
        <v>1</v>
      </c>
      <c r="X58" s="24">
        <v>2500</v>
      </c>
      <c r="Y58" s="18">
        <f t="shared" si="2"/>
        <v>2083.33</v>
      </c>
      <c r="Z58" s="24">
        <v>2083.33</v>
      </c>
    </row>
    <row r="59" spans="2:26" ht="48.75" customHeight="1">
      <c r="B59" s="15">
        <v>51</v>
      </c>
      <c r="C59" s="16" t="s">
        <v>104</v>
      </c>
      <c r="D59" s="18" t="s">
        <v>104</v>
      </c>
      <c r="E59" s="17" t="s">
        <v>160</v>
      </c>
      <c r="F59" s="55" t="s">
        <v>21</v>
      </c>
      <c r="G59" s="18"/>
      <c r="H59" s="18"/>
      <c r="I59" s="18">
        <v>1</v>
      </c>
      <c r="J59" s="18"/>
      <c r="K59" s="18"/>
      <c r="L59" s="18"/>
      <c r="M59" s="18"/>
      <c r="N59" s="18"/>
      <c r="O59" s="18"/>
      <c r="P59" s="18"/>
      <c r="Q59" s="18"/>
      <c r="R59" s="18"/>
      <c r="S59" s="18"/>
      <c r="T59" s="18"/>
      <c r="U59" s="18"/>
      <c r="V59" s="18"/>
      <c r="W59" s="29">
        <f t="shared" si="0"/>
        <v>1</v>
      </c>
      <c r="X59" s="24">
        <v>6000</v>
      </c>
      <c r="Y59" s="18">
        <f t="shared" si="2"/>
        <v>5000</v>
      </c>
      <c r="Z59" s="24">
        <v>5000</v>
      </c>
    </row>
    <row r="60" spans="2:26" ht="48.75" customHeight="1">
      <c r="B60" s="15">
        <v>52</v>
      </c>
      <c r="C60" s="16" t="s">
        <v>105</v>
      </c>
      <c r="D60" s="18" t="s">
        <v>105</v>
      </c>
      <c r="E60" s="17" t="s">
        <v>161</v>
      </c>
      <c r="F60" s="55" t="s">
        <v>21</v>
      </c>
      <c r="G60" s="18"/>
      <c r="H60" s="18"/>
      <c r="I60" s="18">
        <v>1</v>
      </c>
      <c r="J60" s="18"/>
      <c r="K60" s="18"/>
      <c r="L60" s="18"/>
      <c r="M60" s="18"/>
      <c r="N60" s="18"/>
      <c r="O60" s="18"/>
      <c r="P60" s="18"/>
      <c r="Q60" s="18"/>
      <c r="R60" s="18"/>
      <c r="S60" s="18"/>
      <c r="T60" s="18"/>
      <c r="U60" s="18"/>
      <c r="V60" s="18"/>
      <c r="W60" s="29">
        <f t="shared" si="0"/>
        <v>1</v>
      </c>
      <c r="X60" s="24">
        <v>200</v>
      </c>
      <c r="Y60" s="18">
        <f t="shared" si="2"/>
        <v>166.67</v>
      </c>
      <c r="Z60" s="24">
        <v>166.67</v>
      </c>
    </row>
    <row r="61" spans="2:26" ht="48.75" customHeight="1">
      <c r="B61" s="15">
        <v>53</v>
      </c>
      <c r="C61" s="16" t="s">
        <v>106</v>
      </c>
      <c r="D61" s="18" t="s">
        <v>106</v>
      </c>
      <c r="E61" s="17" t="s">
        <v>162</v>
      </c>
      <c r="F61" s="55" t="s">
        <v>21</v>
      </c>
      <c r="G61" s="18"/>
      <c r="H61" s="18"/>
      <c r="I61" s="18">
        <v>1</v>
      </c>
      <c r="J61" s="18"/>
      <c r="K61" s="18"/>
      <c r="L61" s="18"/>
      <c r="M61" s="18"/>
      <c r="N61" s="18"/>
      <c r="O61" s="18"/>
      <c r="P61" s="18"/>
      <c r="Q61" s="18"/>
      <c r="R61" s="18"/>
      <c r="S61" s="18"/>
      <c r="T61" s="18"/>
      <c r="U61" s="18"/>
      <c r="V61" s="18"/>
      <c r="W61" s="29">
        <f t="shared" si="0"/>
        <v>1</v>
      </c>
      <c r="X61" s="24">
        <v>5400</v>
      </c>
      <c r="Y61" s="18">
        <f t="shared" si="2"/>
        <v>4500</v>
      </c>
      <c r="Z61" s="24">
        <v>4500</v>
      </c>
    </row>
    <row r="62" spans="2:26" ht="48.75" customHeight="1">
      <c r="B62" s="15">
        <v>54</v>
      </c>
      <c r="C62" s="16" t="s">
        <v>107</v>
      </c>
      <c r="D62" s="18" t="s">
        <v>107</v>
      </c>
      <c r="E62" s="17" t="s">
        <v>163</v>
      </c>
      <c r="F62" s="55" t="s">
        <v>21</v>
      </c>
      <c r="G62" s="18"/>
      <c r="H62" s="18"/>
      <c r="I62" s="18">
        <v>1</v>
      </c>
      <c r="J62" s="18"/>
      <c r="K62" s="18"/>
      <c r="L62" s="18"/>
      <c r="M62" s="18"/>
      <c r="N62" s="18"/>
      <c r="O62" s="18"/>
      <c r="P62" s="18"/>
      <c r="Q62" s="18"/>
      <c r="R62" s="18"/>
      <c r="S62" s="18"/>
      <c r="T62" s="18"/>
      <c r="U62" s="18"/>
      <c r="V62" s="18"/>
      <c r="W62" s="29">
        <f t="shared" si="0"/>
        <v>1</v>
      </c>
      <c r="X62" s="24">
        <v>5600</v>
      </c>
      <c r="Y62" s="18">
        <f t="shared" si="2"/>
        <v>4666.67</v>
      </c>
      <c r="Z62" s="24">
        <v>4666.67</v>
      </c>
    </row>
    <row r="63" spans="2:26" ht="48.75" customHeight="1">
      <c r="B63" s="15">
        <v>55</v>
      </c>
      <c r="C63" s="16" t="s">
        <v>108</v>
      </c>
      <c r="D63" s="18" t="s">
        <v>108</v>
      </c>
      <c r="E63" s="17" t="s">
        <v>164</v>
      </c>
      <c r="F63" s="55" t="s">
        <v>21</v>
      </c>
      <c r="G63" s="18"/>
      <c r="H63" s="18"/>
      <c r="I63" s="18">
        <v>2</v>
      </c>
      <c r="J63" s="18"/>
      <c r="K63" s="18"/>
      <c r="L63" s="18"/>
      <c r="M63" s="18"/>
      <c r="N63" s="18"/>
      <c r="O63" s="18"/>
      <c r="P63" s="18"/>
      <c r="Q63" s="18"/>
      <c r="R63" s="18"/>
      <c r="S63" s="18"/>
      <c r="T63" s="18"/>
      <c r="U63" s="18"/>
      <c r="V63" s="18"/>
      <c r="W63" s="29">
        <f t="shared" si="0"/>
        <v>2</v>
      </c>
      <c r="X63" s="24">
        <v>160</v>
      </c>
      <c r="Y63" s="18">
        <f t="shared" si="2"/>
        <v>133.33000000000001</v>
      </c>
      <c r="Z63" s="24">
        <v>133.33000000000001</v>
      </c>
    </row>
    <row r="64" spans="2:26" ht="48.75" customHeight="1">
      <c r="B64" s="15">
        <v>56</v>
      </c>
      <c r="C64" s="16" t="s">
        <v>109</v>
      </c>
      <c r="D64" s="18" t="s">
        <v>109</v>
      </c>
      <c r="E64" s="17" t="s">
        <v>165</v>
      </c>
      <c r="F64" s="55" t="s">
        <v>21</v>
      </c>
      <c r="G64" s="18"/>
      <c r="H64" s="18"/>
      <c r="I64" s="18">
        <v>2</v>
      </c>
      <c r="J64" s="18"/>
      <c r="K64" s="18"/>
      <c r="L64" s="18"/>
      <c r="M64" s="18"/>
      <c r="N64" s="18"/>
      <c r="O64" s="18"/>
      <c r="P64" s="18"/>
      <c r="Q64" s="18"/>
      <c r="R64" s="18"/>
      <c r="S64" s="18"/>
      <c r="T64" s="18"/>
      <c r="U64" s="18"/>
      <c r="V64" s="18"/>
      <c r="W64" s="29">
        <f t="shared" si="0"/>
        <v>2</v>
      </c>
      <c r="X64" s="24">
        <v>160</v>
      </c>
      <c r="Y64" s="18">
        <f t="shared" si="2"/>
        <v>133.33000000000001</v>
      </c>
      <c r="Z64" s="24">
        <v>133.33000000000001</v>
      </c>
    </row>
    <row r="65" spans="2:26" ht="48.75" customHeight="1">
      <c r="B65" s="15">
        <v>57</v>
      </c>
      <c r="C65" s="16" t="s">
        <v>110</v>
      </c>
      <c r="D65" s="18" t="s">
        <v>110</v>
      </c>
      <c r="E65" s="17" t="s">
        <v>166</v>
      </c>
      <c r="F65" s="55" t="s">
        <v>21</v>
      </c>
      <c r="G65" s="18"/>
      <c r="H65" s="18"/>
      <c r="I65" s="18">
        <v>2</v>
      </c>
      <c r="J65" s="18"/>
      <c r="K65" s="18"/>
      <c r="L65" s="18"/>
      <c r="M65" s="18"/>
      <c r="N65" s="18"/>
      <c r="O65" s="18"/>
      <c r="P65" s="18"/>
      <c r="Q65" s="18"/>
      <c r="R65" s="18"/>
      <c r="S65" s="18"/>
      <c r="T65" s="18"/>
      <c r="U65" s="18"/>
      <c r="V65" s="18"/>
      <c r="W65" s="29">
        <f t="shared" si="0"/>
        <v>2</v>
      </c>
      <c r="X65" s="24">
        <v>160</v>
      </c>
      <c r="Y65" s="18">
        <f t="shared" si="2"/>
        <v>133.33000000000001</v>
      </c>
      <c r="Z65" s="24">
        <v>133.33000000000001</v>
      </c>
    </row>
    <row r="66" spans="2:26" ht="48.75" customHeight="1">
      <c r="B66" s="15">
        <v>58</v>
      </c>
      <c r="C66" s="16" t="s">
        <v>111</v>
      </c>
      <c r="D66" s="18" t="s">
        <v>111</v>
      </c>
      <c r="E66" s="17" t="s">
        <v>167</v>
      </c>
      <c r="F66" s="55" t="s">
        <v>21</v>
      </c>
      <c r="G66" s="18"/>
      <c r="H66" s="18"/>
      <c r="I66" s="18">
        <v>1</v>
      </c>
      <c r="J66" s="18"/>
      <c r="K66" s="18"/>
      <c r="L66" s="18"/>
      <c r="M66" s="18"/>
      <c r="N66" s="18"/>
      <c r="O66" s="18"/>
      <c r="P66" s="18"/>
      <c r="Q66" s="18"/>
      <c r="R66" s="18"/>
      <c r="S66" s="18"/>
      <c r="T66" s="18"/>
      <c r="U66" s="18"/>
      <c r="V66" s="18"/>
      <c r="W66" s="29">
        <f t="shared" si="0"/>
        <v>1</v>
      </c>
      <c r="X66" s="24">
        <v>60000</v>
      </c>
      <c r="Y66" s="18">
        <f t="shared" si="2"/>
        <v>50000</v>
      </c>
      <c r="Z66" s="24">
        <v>50000</v>
      </c>
    </row>
    <row r="67" spans="2:26" ht="48.75" customHeight="1">
      <c r="B67" s="15">
        <v>59</v>
      </c>
      <c r="C67" s="16" t="s">
        <v>112</v>
      </c>
      <c r="D67" s="18" t="s">
        <v>112</v>
      </c>
      <c r="E67" s="17" t="s">
        <v>168</v>
      </c>
      <c r="F67" s="55" t="s">
        <v>21</v>
      </c>
      <c r="G67" s="18"/>
      <c r="H67" s="18"/>
      <c r="I67" s="18">
        <v>1</v>
      </c>
      <c r="J67" s="18"/>
      <c r="K67" s="18"/>
      <c r="L67" s="18"/>
      <c r="M67" s="18"/>
      <c r="N67" s="18"/>
      <c r="O67" s="18"/>
      <c r="P67" s="18"/>
      <c r="Q67" s="18"/>
      <c r="R67" s="18"/>
      <c r="S67" s="18"/>
      <c r="T67" s="18"/>
      <c r="U67" s="18"/>
      <c r="V67" s="18"/>
      <c r="W67" s="29">
        <f t="shared" si="0"/>
        <v>1</v>
      </c>
      <c r="X67" s="24">
        <v>8000</v>
      </c>
      <c r="Y67" s="18">
        <f t="shared" si="2"/>
        <v>6666.67</v>
      </c>
      <c r="Z67" s="24">
        <v>6666.67</v>
      </c>
    </row>
    <row r="68" spans="2:26" ht="48.75" customHeight="1">
      <c r="B68" s="15">
        <v>60</v>
      </c>
      <c r="C68" s="16" t="s">
        <v>113</v>
      </c>
      <c r="D68" s="18" t="s">
        <v>113</v>
      </c>
      <c r="E68" s="17" t="s">
        <v>169</v>
      </c>
      <c r="F68" s="55" t="s">
        <v>21</v>
      </c>
      <c r="G68" s="18"/>
      <c r="H68" s="18"/>
      <c r="I68" s="18">
        <v>1</v>
      </c>
      <c r="J68" s="18"/>
      <c r="K68" s="18"/>
      <c r="L68" s="18"/>
      <c r="M68" s="18"/>
      <c r="N68" s="18"/>
      <c r="O68" s="18"/>
      <c r="P68" s="18"/>
      <c r="Q68" s="18"/>
      <c r="R68" s="18"/>
      <c r="S68" s="18"/>
      <c r="T68" s="18"/>
      <c r="U68" s="18"/>
      <c r="V68" s="18"/>
      <c r="W68" s="29">
        <f t="shared" si="0"/>
        <v>1</v>
      </c>
      <c r="X68" s="24">
        <v>2000</v>
      </c>
      <c r="Y68" s="18">
        <f t="shared" si="2"/>
        <v>1666.67</v>
      </c>
      <c r="Z68" s="24">
        <v>1666.67</v>
      </c>
    </row>
    <row r="69" spans="2:26" ht="48.75" customHeight="1">
      <c r="B69" s="15">
        <v>61</v>
      </c>
      <c r="C69" s="16" t="s">
        <v>114</v>
      </c>
      <c r="D69" s="18" t="s">
        <v>114</v>
      </c>
      <c r="E69" s="17" t="s">
        <v>170</v>
      </c>
      <c r="F69" s="55" t="s">
        <v>21</v>
      </c>
      <c r="G69" s="18"/>
      <c r="H69" s="18"/>
      <c r="I69" s="18">
        <v>1</v>
      </c>
      <c r="J69" s="18"/>
      <c r="K69" s="18"/>
      <c r="L69" s="18"/>
      <c r="M69" s="18"/>
      <c r="N69" s="18"/>
      <c r="O69" s="18"/>
      <c r="P69" s="18"/>
      <c r="Q69" s="18"/>
      <c r="R69" s="18"/>
      <c r="S69" s="18"/>
      <c r="T69" s="18"/>
      <c r="U69" s="18"/>
      <c r="V69" s="18"/>
      <c r="W69" s="29">
        <f t="shared" si="0"/>
        <v>1</v>
      </c>
      <c r="X69" s="24">
        <v>30000</v>
      </c>
      <c r="Y69" s="18">
        <f t="shared" si="2"/>
        <v>25000</v>
      </c>
      <c r="Z69" s="24">
        <v>25000</v>
      </c>
    </row>
    <row r="70" spans="2:26" ht="48.75" customHeight="1">
      <c r="B70" s="15">
        <v>62</v>
      </c>
      <c r="C70" s="16" t="s">
        <v>115</v>
      </c>
      <c r="D70" s="18" t="s">
        <v>115</v>
      </c>
      <c r="E70" s="17" t="s">
        <v>171</v>
      </c>
      <c r="F70" s="55" t="s">
        <v>21</v>
      </c>
      <c r="G70" s="18"/>
      <c r="H70" s="18"/>
      <c r="I70" s="18">
        <v>1</v>
      </c>
      <c r="J70" s="18"/>
      <c r="K70" s="18"/>
      <c r="L70" s="18"/>
      <c r="M70" s="18"/>
      <c r="N70" s="18"/>
      <c r="O70" s="18"/>
      <c r="P70" s="18"/>
      <c r="Q70" s="18"/>
      <c r="R70" s="18"/>
      <c r="S70" s="18"/>
      <c r="T70" s="18"/>
      <c r="U70" s="18"/>
      <c r="V70" s="18"/>
      <c r="W70" s="29">
        <f t="shared" si="0"/>
        <v>1</v>
      </c>
      <c r="X70" s="24">
        <v>3000</v>
      </c>
      <c r="Y70" s="18">
        <f t="shared" si="2"/>
        <v>2500</v>
      </c>
      <c r="Z70" s="24">
        <v>2500</v>
      </c>
    </row>
    <row r="71" spans="2:26" ht="48.75" customHeight="1">
      <c r="B71" s="15">
        <v>63</v>
      </c>
      <c r="C71" s="16" t="s">
        <v>116</v>
      </c>
      <c r="D71" s="18" t="s">
        <v>116</v>
      </c>
      <c r="E71" s="17" t="s">
        <v>172</v>
      </c>
      <c r="F71" s="55" t="s">
        <v>21</v>
      </c>
      <c r="G71" s="18"/>
      <c r="H71" s="18"/>
      <c r="I71" s="18">
        <v>1</v>
      </c>
      <c r="J71" s="18"/>
      <c r="K71" s="18"/>
      <c r="L71" s="18"/>
      <c r="M71" s="18"/>
      <c r="N71" s="18"/>
      <c r="O71" s="18"/>
      <c r="P71" s="18"/>
      <c r="Q71" s="18"/>
      <c r="R71" s="18"/>
      <c r="S71" s="18"/>
      <c r="T71" s="18"/>
      <c r="U71" s="18"/>
      <c r="V71" s="18"/>
      <c r="W71" s="29">
        <f t="shared" si="0"/>
        <v>1</v>
      </c>
      <c r="X71" s="24">
        <v>12000</v>
      </c>
      <c r="Y71" s="18">
        <f t="shared" si="2"/>
        <v>10000</v>
      </c>
      <c r="Z71" s="24">
        <v>10000</v>
      </c>
    </row>
    <row r="72" spans="2:26" ht="48.75" customHeight="1">
      <c r="B72" s="15">
        <v>64</v>
      </c>
      <c r="C72" s="16" t="s">
        <v>117</v>
      </c>
      <c r="D72" s="18" t="s">
        <v>117</v>
      </c>
      <c r="E72" s="17" t="s">
        <v>173</v>
      </c>
      <c r="F72" s="55" t="s">
        <v>21</v>
      </c>
      <c r="G72" s="18"/>
      <c r="H72" s="18"/>
      <c r="I72" s="18">
        <v>1</v>
      </c>
      <c r="J72" s="18"/>
      <c r="K72" s="18"/>
      <c r="L72" s="18"/>
      <c r="M72" s="18"/>
      <c r="N72" s="18"/>
      <c r="O72" s="18"/>
      <c r="P72" s="18"/>
      <c r="Q72" s="18"/>
      <c r="R72" s="18"/>
      <c r="S72" s="18"/>
      <c r="T72" s="18"/>
      <c r="U72" s="18"/>
      <c r="V72" s="18"/>
      <c r="W72" s="29">
        <f t="shared" si="0"/>
        <v>1</v>
      </c>
      <c r="X72" s="24">
        <v>1200</v>
      </c>
      <c r="Y72" s="18">
        <f t="shared" si="2"/>
        <v>1000</v>
      </c>
      <c r="Z72" s="24">
        <v>1000</v>
      </c>
    </row>
    <row r="73" spans="2:26" ht="48.75" customHeight="1">
      <c r="B73" s="15">
        <v>65</v>
      </c>
      <c r="C73" s="16" t="s">
        <v>118</v>
      </c>
      <c r="D73" s="18" t="s">
        <v>118</v>
      </c>
      <c r="E73" s="17" t="s">
        <v>173</v>
      </c>
      <c r="F73" s="55" t="s">
        <v>21</v>
      </c>
      <c r="G73" s="18"/>
      <c r="H73" s="18"/>
      <c r="I73" s="18">
        <v>1</v>
      </c>
      <c r="J73" s="18"/>
      <c r="K73" s="18"/>
      <c r="L73" s="18"/>
      <c r="M73" s="18"/>
      <c r="N73" s="18"/>
      <c r="O73" s="18"/>
      <c r="P73" s="18"/>
      <c r="Q73" s="18"/>
      <c r="R73" s="18"/>
      <c r="S73" s="18"/>
      <c r="T73" s="18"/>
      <c r="U73" s="18"/>
      <c r="V73" s="18"/>
      <c r="W73" s="29">
        <f t="shared" si="0"/>
        <v>1</v>
      </c>
      <c r="X73" s="24">
        <v>1200</v>
      </c>
      <c r="Y73" s="18">
        <f t="shared" si="2"/>
        <v>1000</v>
      </c>
      <c r="Z73" s="24">
        <v>1000</v>
      </c>
    </row>
    <row r="74" spans="2:26" ht="48.75" customHeight="1">
      <c r="B74" s="15">
        <v>66</v>
      </c>
      <c r="C74" s="16" t="s">
        <v>119</v>
      </c>
      <c r="D74" s="18" t="s">
        <v>119</v>
      </c>
      <c r="E74" s="17" t="s">
        <v>174</v>
      </c>
      <c r="F74" s="55" t="s">
        <v>21</v>
      </c>
      <c r="G74" s="18"/>
      <c r="H74" s="18"/>
      <c r="I74" s="18">
        <v>1</v>
      </c>
      <c r="J74" s="18"/>
      <c r="K74" s="18"/>
      <c r="L74" s="18"/>
      <c r="M74" s="18"/>
      <c r="N74" s="18"/>
      <c r="O74" s="18"/>
      <c r="P74" s="18"/>
      <c r="Q74" s="18"/>
      <c r="R74" s="18"/>
      <c r="S74" s="18"/>
      <c r="T74" s="18"/>
      <c r="U74" s="18"/>
      <c r="V74" s="18"/>
      <c r="W74" s="29">
        <f t="shared" si="0"/>
        <v>1</v>
      </c>
      <c r="X74" s="24">
        <v>1200</v>
      </c>
      <c r="Y74" s="18">
        <f t="shared" si="2"/>
        <v>1000</v>
      </c>
      <c r="Z74" s="24">
        <v>1000</v>
      </c>
    </row>
    <row r="75" spans="2:26" ht="48.75" customHeight="1">
      <c r="B75" s="15">
        <v>67</v>
      </c>
      <c r="C75" s="16" t="s">
        <v>120</v>
      </c>
      <c r="D75" s="18" t="s">
        <v>120</v>
      </c>
      <c r="E75" s="17" t="s">
        <v>175</v>
      </c>
      <c r="F75" s="55" t="s">
        <v>21</v>
      </c>
      <c r="G75" s="18"/>
      <c r="H75" s="18"/>
      <c r="I75" s="18">
        <v>1</v>
      </c>
      <c r="J75" s="18"/>
      <c r="K75" s="18"/>
      <c r="L75" s="18"/>
      <c r="M75" s="18"/>
      <c r="N75" s="18"/>
      <c r="O75" s="18"/>
      <c r="P75" s="18"/>
      <c r="Q75" s="18"/>
      <c r="R75" s="18"/>
      <c r="S75" s="18"/>
      <c r="T75" s="18"/>
      <c r="U75" s="18"/>
      <c r="V75" s="18"/>
      <c r="W75" s="29">
        <f t="shared" si="0"/>
        <v>1</v>
      </c>
      <c r="X75" s="24">
        <v>1200</v>
      </c>
      <c r="Y75" s="18">
        <f t="shared" si="2"/>
        <v>1000</v>
      </c>
      <c r="Z75" s="24">
        <v>1000</v>
      </c>
    </row>
    <row r="76" spans="2:26" ht="48.75" customHeight="1">
      <c r="B76" s="15">
        <v>68</v>
      </c>
      <c r="C76" s="16" t="s">
        <v>121</v>
      </c>
      <c r="D76" s="18" t="s">
        <v>121</v>
      </c>
      <c r="E76" s="17" t="s">
        <v>176</v>
      </c>
      <c r="F76" s="55" t="s">
        <v>21</v>
      </c>
      <c r="G76" s="18"/>
      <c r="H76" s="18"/>
      <c r="I76" s="18">
        <v>1</v>
      </c>
      <c r="J76" s="18"/>
      <c r="K76" s="18"/>
      <c r="L76" s="18"/>
      <c r="M76" s="18"/>
      <c r="N76" s="18"/>
      <c r="O76" s="18"/>
      <c r="P76" s="18"/>
      <c r="Q76" s="18"/>
      <c r="R76" s="18"/>
      <c r="S76" s="18"/>
      <c r="T76" s="18"/>
      <c r="U76" s="18"/>
      <c r="V76" s="18"/>
      <c r="W76" s="29">
        <f t="shared" si="0"/>
        <v>1</v>
      </c>
      <c r="X76" s="24">
        <v>4000</v>
      </c>
      <c r="Y76" s="18">
        <f t="shared" si="2"/>
        <v>3333.33</v>
      </c>
      <c r="Z76" s="24">
        <v>3333.33</v>
      </c>
    </row>
    <row r="77" spans="2:26" ht="48.75" customHeight="1">
      <c r="B77" s="15">
        <v>69</v>
      </c>
      <c r="C77" s="16" t="s">
        <v>122</v>
      </c>
      <c r="D77" s="18" t="s">
        <v>122</v>
      </c>
      <c r="E77" s="17" t="s">
        <v>177</v>
      </c>
      <c r="F77" s="55" t="s">
        <v>21</v>
      </c>
      <c r="G77" s="18"/>
      <c r="H77" s="18"/>
      <c r="I77" s="18">
        <v>1</v>
      </c>
      <c r="J77" s="18"/>
      <c r="K77" s="18"/>
      <c r="L77" s="18"/>
      <c r="M77" s="18"/>
      <c r="N77" s="18"/>
      <c r="O77" s="18"/>
      <c r="P77" s="18"/>
      <c r="Q77" s="18"/>
      <c r="R77" s="18"/>
      <c r="S77" s="18"/>
      <c r="T77" s="18"/>
      <c r="U77" s="18"/>
      <c r="V77" s="18"/>
      <c r="W77" s="29">
        <f t="shared" si="0"/>
        <v>1</v>
      </c>
      <c r="X77" s="24">
        <v>2500</v>
      </c>
      <c r="Y77" s="18">
        <f t="shared" si="2"/>
        <v>2083.33</v>
      </c>
      <c r="Z77" s="24">
        <v>2083.33</v>
      </c>
    </row>
    <row r="78" spans="2:26" ht="48.75" customHeight="1">
      <c r="B78" s="15">
        <v>70</v>
      </c>
      <c r="C78" s="16" t="s">
        <v>123</v>
      </c>
      <c r="D78" s="18" t="s">
        <v>123</v>
      </c>
      <c r="E78" s="17" t="s">
        <v>178</v>
      </c>
      <c r="F78" s="55" t="s">
        <v>21</v>
      </c>
      <c r="G78" s="18"/>
      <c r="H78" s="18"/>
      <c r="I78" s="18">
        <v>1</v>
      </c>
      <c r="J78" s="18"/>
      <c r="K78" s="18"/>
      <c r="L78" s="18"/>
      <c r="M78" s="18"/>
      <c r="N78" s="18"/>
      <c r="O78" s="18"/>
      <c r="P78" s="18"/>
      <c r="Q78" s="18"/>
      <c r="R78" s="18"/>
      <c r="S78" s="18"/>
      <c r="T78" s="18"/>
      <c r="U78" s="18"/>
      <c r="V78" s="18"/>
      <c r="W78" s="29">
        <f t="shared" si="0"/>
        <v>1</v>
      </c>
      <c r="X78" s="24">
        <v>2800</v>
      </c>
      <c r="Y78" s="18">
        <f t="shared" si="2"/>
        <v>2333.33</v>
      </c>
      <c r="Z78" s="24">
        <v>2333.33</v>
      </c>
    </row>
    <row r="79" spans="2:26" ht="48.75" customHeight="1">
      <c r="B79" s="15">
        <v>71</v>
      </c>
      <c r="C79" s="16" t="s">
        <v>124</v>
      </c>
      <c r="D79" s="18" t="s">
        <v>124</v>
      </c>
      <c r="E79" s="17" t="s">
        <v>179</v>
      </c>
      <c r="F79" s="55" t="s">
        <v>21</v>
      </c>
      <c r="G79" s="18"/>
      <c r="H79" s="18"/>
      <c r="I79" s="18">
        <v>1</v>
      </c>
      <c r="J79" s="18"/>
      <c r="K79" s="18"/>
      <c r="L79" s="18"/>
      <c r="M79" s="18"/>
      <c r="N79" s="18"/>
      <c r="O79" s="18"/>
      <c r="P79" s="18"/>
      <c r="Q79" s="18"/>
      <c r="R79" s="18"/>
      <c r="S79" s="18"/>
      <c r="T79" s="18"/>
      <c r="U79" s="18"/>
      <c r="V79" s="18"/>
      <c r="W79" s="29">
        <f t="shared" si="0"/>
        <v>1</v>
      </c>
      <c r="X79" s="24">
        <v>3000</v>
      </c>
      <c r="Y79" s="18">
        <f t="shared" si="2"/>
        <v>2500</v>
      </c>
      <c r="Z79" s="24">
        <v>2500</v>
      </c>
    </row>
    <row r="80" spans="2:26" ht="48.75" customHeight="1">
      <c r="B80" s="15">
        <v>72</v>
      </c>
      <c r="C80" s="16" t="s">
        <v>125</v>
      </c>
      <c r="D80" s="18" t="s">
        <v>125</v>
      </c>
      <c r="E80" s="17" t="s">
        <v>180</v>
      </c>
      <c r="F80" s="55" t="s">
        <v>21</v>
      </c>
      <c r="G80" s="18"/>
      <c r="H80" s="18"/>
      <c r="I80" s="18">
        <v>1</v>
      </c>
      <c r="J80" s="18"/>
      <c r="K80" s="18"/>
      <c r="L80" s="18"/>
      <c r="M80" s="18"/>
      <c r="N80" s="18"/>
      <c r="O80" s="18"/>
      <c r="P80" s="18"/>
      <c r="Q80" s="18"/>
      <c r="R80" s="18"/>
      <c r="S80" s="18"/>
      <c r="T80" s="18"/>
      <c r="U80" s="18"/>
      <c r="V80" s="18"/>
      <c r="W80" s="29">
        <f t="shared" si="0"/>
        <v>1</v>
      </c>
      <c r="X80" s="24">
        <v>1000</v>
      </c>
      <c r="Y80" s="18">
        <f t="shared" si="2"/>
        <v>833.33</v>
      </c>
      <c r="Z80" s="24">
        <v>833.33</v>
      </c>
    </row>
    <row r="81" spans="2:26" ht="48.75" customHeight="1">
      <c r="B81" s="15">
        <v>73</v>
      </c>
      <c r="C81" s="16" t="s">
        <v>126</v>
      </c>
      <c r="D81" s="18" t="s">
        <v>126</v>
      </c>
      <c r="E81" s="17" t="s">
        <v>181</v>
      </c>
      <c r="F81" s="55" t="s">
        <v>21</v>
      </c>
      <c r="G81" s="18"/>
      <c r="H81" s="18"/>
      <c r="I81" s="18">
        <v>1</v>
      </c>
      <c r="J81" s="18"/>
      <c r="K81" s="18"/>
      <c r="L81" s="18"/>
      <c r="M81" s="18"/>
      <c r="N81" s="18"/>
      <c r="O81" s="18"/>
      <c r="P81" s="18"/>
      <c r="Q81" s="18"/>
      <c r="R81" s="18"/>
      <c r="S81" s="18"/>
      <c r="T81" s="18"/>
      <c r="U81" s="18"/>
      <c r="V81" s="18"/>
      <c r="W81" s="29">
        <f t="shared" si="0"/>
        <v>1</v>
      </c>
      <c r="X81" s="24">
        <v>1000</v>
      </c>
      <c r="Y81" s="18">
        <f t="shared" si="2"/>
        <v>833.33</v>
      </c>
      <c r="Z81" s="24">
        <v>833.33</v>
      </c>
    </row>
    <row r="82" spans="2:26" s="11" customFormat="1" ht="27.75" customHeight="1">
      <c r="B82" s="12"/>
      <c r="C82" s="13"/>
      <c r="D82" s="13"/>
      <c r="E82" s="13" t="s">
        <v>186</v>
      </c>
      <c r="F82" s="13"/>
      <c r="G82" s="13"/>
      <c r="H82" s="13"/>
      <c r="I82" s="13"/>
      <c r="J82" s="13"/>
      <c r="K82" s="13"/>
      <c r="L82" s="13"/>
      <c r="M82" s="13"/>
      <c r="N82" s="13"/>
      <c r="O82" s="13"/>
      <c r="P82" s="13"/>
      <c r="Q82" s="13"/>
      <c r="R82" s="13"/>
      <c r="S82" s="13"/>
      <c r="T82" s="13"/>
      <c r="U82" s="13"/>
      <c r="V82" s="13"/>
      <c r="W82" s="30"/>
      <c r="X82" s="27"/>
      <c r="Y82" s="13"/>
      <c r="Z82" s="64">
        <f>SUM(Z3:Z81)</f>
        <v>1729645.5400000005</v>
      </c>
    </row>
    <row r="83" spans="2:26" s="11" customFormat="1" ht="48.75" customHeight="1">
      <c r="B83" s="10"/>
      <c r="W83" s="31"/>
      <c r="X83" s="25"/>
      <c r="Z83" s="25"/>
    </row>
    <row r="84" spans="2:26" s="11" customFormat="1" ht="48.75" customHeight="1">
      <c r="B84" s="10"/>
      <c r="W84" s="31"/>
      <c r="X84" s="25"/>
      <c r="Z84" s="25"/>
    </row>
    <row r="85" spans="2:26" s="11" customFormat="1" ht="48.75" customHeight="1">
      <c r="B85" s="10"/>
      <c r="W85" s="31"/>
      <c r="X85" s="25"/>
      <c r="Z85" s="25"/>
    </row>
    <row r="86" spans="2:26" s="11" customFormat="1" ht="48.75" customHeight="1">
      <c r="B86" s="10"/>
      <c r="W86" s="31"/>
      <c r="X86" s="25"/>
      <c r="Z86" s="25"/>
    </row>
    <row r="87" spans="2:26" s="11" customFormat="1" ht="48.75" customHeight="1">
      <c r="B87" s="10"/>
      <c r="W87" s="31"/>
      <c r="X87" s="25"/>
      <c r="Z87" s="25"/>
    </row>
    <row r="88" spans="2:26" s="11" customFormat="1" ht="48.75" customHeight="1">
      <c r="B88" s="10"/>
      <c r="W88" s="31"/>
      <c r="X88" s="25"/>
      <c r="Z88" s="25"/>
    </row>
    <row r="89" spans="2:26" s="11" customFormat="1" ht="48.75" customHeight="1">
      <c r="B89" s="10"/>
      <c r="W89" s="31"/>
      <c r="X89" s="25"/>
      <c r="Z89" s="25"/>
    </row>
  </sheetData>
  <autoFilter ref="A2:Z18" xr:uid="{00000000-0001-0000-0100-000000000000}"/>
  <pageMargins left="0.7" right="0.7" top="0.75" bottom="0.75" header="0.3" footer="0.3"/>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FINALA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Jantuan Mariana</dc:creator>
  <cp:lastModifiedBy>User</cp:lastModifiedBy>
  <cp:lastPrinted>2025-08-29T08:58:00Z</cp:lastPrinted>
  <dcterms:created xsi:type="dcterms:W3CDTF">2025-06-24T08:08:00Z</dcterms:created>
  <dcterms:modified xsi:type="dcterms:W3CDTF">2026-05-27T11:00:24Z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4FAAAC54919F48AF97C0EF6BB25D6505_12</vt:lpwstr>
  </property>
  <property fmtid="{D5CDD505-2E9C-101B-9397-08002B2CF9AE}" pid="3" name="KSOProductBuildVer">
    <vt:lpwstr>1033-12.1.0.26372</vt:lpwstr>
  </property>
  <property fmtid="{D5CDD505-2E9C-101B-9397-08002B2CF9AE}" pid="4" name="CalculationRule">
    <vt:i4>0</vt:i4>
  </property>
</Properties>
</file>