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 Consumabile medicale REPETAT 4\"/>
    </mc:Choice>
  </mc:AlternateContent>
  <xr:revisionPtr revIDLastSave="0" documentId="13_ncr:1_{A0967E6E-802A-41B2-BF9A-434170BB39BB}" xr6:coauthVersionLast="47" xr6:coauthVersionMax="47" xr10:uidLastSave="{00000000-0000-0000-0000-000000000000}"/>
  <bookViews>
    <workbookView xWindow="7305" yWindow="4290" windowWidth="21600" windowHeight="11295" xr2:uid="{00000000-000D-0000-FFFF-FFFF00000000}"/>
  </bookViews>
  <sheets>
    <sheet name="Лист1" sheetId="1" r:id="rId1"/>
  </sheets>
  <definedNames>
    <definedName name="_xlnm._FilterDatabase" localSheetId="0" hidden="1">Лист1!$A$1:$HS$463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Q463" i="1" l="1"/>
  <c r="HU463" i="1" s="1"/>
  <c r="HQ280" i="1" l="1"/>
  <c r="HU280" i="1" s="1"/>
  <c r="HQ279" i="1"/>
  <c r="HU279" i="1" s="1"/>
  <c r="HQ288" i="1"/>
  <c r="HU288" i="1" s="1"/>
  <c r="HQ287" i="1"/>
  <c r="HU287" i="1" s="1"/>
  <c r="HQ417" i="1"/>
  <c r="HU417" i="1" s="1"/>
  <c r="HQ3" i="1"/>
  <c r="HU3" i="1" s="1"/>
  <c r="HQ4" i="1"/>
  <c r="HU4" i="1" s="1"/>
  <c r="HQ5" i="1"/>
  <c r="HU5" i="1" s="1"/>
  <c r="HQ6" i="1"/>
  <c r="HU6" i="1" s="1"/>
  <c r="HQ7" i="1"/>
  <c r="HU7" i="1" s="1"/>
  <c r="HQ8" i="1"/>
  <c r="HU8" i="1" s="1"/>
  <c r="HQ9" i="1"/>
  <c r="HU9" i="1" s="1"/>
  <c r="HQ10" i="1"/>
  <c r="HU10" i="1" s="1"/>
  <c r="HQ11" i="1"/>
  <c r="HU11" i="1" s="1"/>
  <c r="HQ12" i="1"/>
  <c r="HU12" i="1" s="1"/>
  <c r="HQ13" i="1"/>
  <c r="HU13" i="1" s="1"/>
  <c r="HQ14" i="1"/>
  <c r="HU14" i="1" s="1"/>
  <c r="HQ15" i="1"/>
  <c r="HU15" i="1" s="1"/>
  <c r="HQ16" i="1"/>
  <c r="HU16" i="1" s="1"/>
  <c r="HQ17" i="1"/>
  <c r="HU17" i="1" s="1"/>
  <c r="HQ18" i="1"/>
  <c r="HU18" i="1" s="1"/>
  <c r="HQ19" i="1"/>
  <c r="HU19" i="1" s="1"/>
  <c r="HQ20" i="1"/>
  <c r="HU20" i="1" s="1"/>
  <c r="HQ21" i="1"/>
  <c r="HU21" i="1" s="1"/>
  <c r="HQ22" i="1"/>
  <c r="HU22" i="1" s="1"/>
  <c r="HQ23" i="1"/>
  <c r="HU23" i="1" s="1"/>
  <c r="HQ24" i="1"/>
  <c r="HU24" i="1" s="1"/>
  <c r="HQ25" i="1"/>
  <c r="HU25" i="1" s="1"/>
  <c r="HQ26" i="1"/>
  <c r="HU26" i="1" s="1"/>
  <c r="HQ27" i="1"/>
  <c r="HU27" i="1" s="1"/>
  <c r="HQ28" i="1"/>
  <c r="HU28" i="1" s="1"/>
  <c r="HQ29" i="1"/>
  <c r="HU29" i="1" s="1"/>
  <c r="HQ30" i="1"/>
  <c r="HU30" i="1" s="1"/>
  <c r="HQ31" i="1"/>
  <c r="HU31" i="1" s="1"/>
  <c r="HQ32" i="1"/>
  <c r="HU32" i="1" s="1"/>
  <c r="HQ33" i="1"/>
  <c r="HU33" i="1" s="1"/>
  <c r="HQ34" i="1"/>
  <c r="HU34" i="1" s="1"/>
  <c r="HQ35" i="1"/>
  <c r="HU35" i="1" s="1"/>
  <c r="HQ36" i="1"/>
  <c r="HU36" i="1" s="1"/>
  <c r="HQ37" i="1"/>
  <c r="HU37" i="1" s="1"/>
  <c r="HQ38" i="1"/>
  <c r="HU38" i="1" s="1"/>
  <c r="HQ39" i="1"/>
  <c r="HU39" i="1" s="1"/>
  <c r="HQ40" i="1"/>
  <c r="HU40" i="1" s="1"/>
  <c r="HQ41" i="1"/>
  <c r="HU41" i="1" s="1"/>
  <c r="HQ42" i="1"/>
  <c r="HU42" i="1" s="1"/>
  <c r="HQ43" i="1"/>
  <c r="HU43" i="1" s="1"/>
  <c r="HQ44" i="1"/>
  <c r="HU44" i="1" s="1"/>
  <c r="HQ45" i="1"/>
  <c r="HU45" i="1" s="1"/>
  <c r="HQ46" i="1"/>
  <c r="HU46" i="1" s="1"/>
  <c r="HQ47" i="1"/>
  <c r="HU47" i="1" s="1"/>
  <c r="HQ48" i="1"/>
  <c r="HU48" i="1" s="1"/>
  <c r="HQ49" i="1"/>
  <c r="HU49" i="1" s="1"/>
  <c r="HQ50" i="1"/>
  <c r="HU50" i="1" s="1"/>
  <c r="HQ51" i="1"/>
  <c r="HU51" i="1" s="1"/>
  <c r="HQ52" i="1"/>
  <c r="HU52" i="1" s="1"/>
  <c r="HQ53" i="1"/>
  <c r="HU53" i="1" s="1"/>
  <c r="HQ54" i="1"/>
  <c r="HU54" i="1" s="1"/>
  <c r="HQ55" i="1"/>
  <c r="HU55" i="1" s="1"/>
  <c r="HQ56" i="1"/>
  <c r="HU56" i="1" s="1"/>
  <c r="HQ57" i="1"/>
  <c r="HU57" i="1" s="1"/>
  <c r="HQ58" i="1"/>
  <c r="HU58" i="1" s="1"/>
  <c r="HQ59" i="1"/>
  <c r="HU59" i="1" s="1"/>
  <c r="HQ60" i="1"/>
  <c r="HU60" i="1" s="1"/>
  <c r="HQ61" i="1"/>
  <c r="HU61" i="1" s="1"/>
  <c r="HQ62" i="1"/>
  <c r="HU62" i="1" s="1"/>
  <c r="HQ63" i="1"/>
  <c r="HU63" i="1" s="1"/>
  <c r="HQ64" i="1"/>
  <c r="HU64" i="1" s="1"/>
  <c r="HQ65" i="1"/>
  <c r="HU65" i="1" s="1"/>
  <c r="HQ66" i="1"/>
  <c r="HU66" i="1" s="1"/>
  <c r="HQ67" i="1"/>
  <c r="HU67" i="1" s="1"/>
  <c r="HQ68" i="1"/>
  <c r="HU68" i="1" s="1"/>
  <c r="HQ69" i="1"/>
  <c r="HU69" i="1" s="1"/>
  <c r="HQ70" i="1"/>
  <c r="HU70" i="1" s="1"/>
  <c r="HQ71" i="1"/>
  <c r="HU71" i="1" s="1"/>
  <c r="HQ72" i="1"/>
  <c r="HU72" i="1" s="1"/>
  <c r="HQ73" i="1"/>
  <c r="HU73" i="1" s="1"/>
  <c r="HQ74" i="1"/>
  <c r="HU74" i="1" s="1"/>
  <c r="HQ75" i="1"/>
  <c r="HU75" i="1" s="1"/>
  <c r="HQ76" i="1"/>
  <c r="HU76" i="1" s="1"/>
  <c r="HQ77" i="1"/>
  <c r="HU77" i="1" s="1"/>
  <c r="HQ78" i="1"/>
  <c r="HU78" i="1" s="1"/>
  <c r="HQ79" i="1"/>
  <c r="HU79" i="1" s="1"/>
  <c r="HQ80" i="1"/>
  <c r="HU80" i="1" s="1"/>
  <c r="HQ81" i="1"/>
  <c r="HU81" i="1" s="1"/>
  <c r="HQ82" i="1"/>
  <c r="HU82" i="1" s="1"/>
  <c r="HQ83" i="1"/>
  <c r="HU83" i="1" s="1"/>
  <c r="HQ84" i="1"/>
  <c r="HU84" i="1" s="1"/>
  <c r="HQ85" i="1"/>
  <c r="HU85" i="1" s="1"/>
  <c r="HQ86" i="1"/>
  <c r="HU86" i="1" s="1"/>
  <c r="HQ87" i="1"/>
  <c r="HU87" i="1" s="1"/>
  <c r="HQ88" i="1"/>
  <c r="HU88" i="1" s="1"/>
  <c r="HQ89" i="1"/>
  <c r="HU89" i="1" s="1"/>
  <c r="HQ90" i="1"/>
  <c r="HU90" i="1" s="1"/>
  <c r="HQ91" i="1"/>
  <c r="HU91" i="1" s="1"/>
  <c r="HQ92" i="1"/>
  <c r="HU92" i="1" s="1"/>
  <c r="HQ93" i="1"/>
  <c r="HU93" i="1" s="1"/>
  <c r="HQ94" i="1"/>
  <c r="HU94" i="1" s="1"/>
  <c r="HQ95" i="1"/>
  <c r="HU95" i="1" s="1"/>
  <c r="HQ96" i="1"/>
  <c r="HU96" i="1" s="1"/>
  <c r="HQ97" i="1"/>
  <c r="HU97" i="1" s="1"/>
  <c r="HQ98" i="1"/>
  <c r="HU98" i="1" s="1"/>
  <c r="HQ99" i="1"/>
  <c r="HU99" i="1" s="1"/>
  <c r="HQ100" i="1"/>
  <c r="HU100" i="1" s="1"/>
  <c r="HQ101" i="1"/>
  <c r="HU101" i="1" s="1"/>
  <c r="HQ102" i="1"/>
  <c r="HU102" i="1" s="1"/>
  <c r="HQ103" i="1"/>
  <c r="HU103" i="1" s="1"/>
  <c r="HQ104" i="1"/>
  <c r="HU104" i="1" s="1"/>
  <c r="HQ105" i="1"/>
  <c r="HU105" i="1" s="1"/>
  <c r="HQ106" i="1"/>
  <c r="HU106" i="1" s="1"/>
  <c r="HQ107" i="1"/>
  <c r="HU107" i="1" s="1"/>
  <c r="HQ108" i="1"/>
  <c r="HU108" i="1" s="1"/>
  <c r="HQ109" i="1"/>
  <c r="HU109" i="1" s="1"/>
  <c r="HQ110" i="1"/>
  <c r="HU110" i="1" s="1"/>
  <c r="HQ111" i="1"/>
  <c r="HU111" i="1" s="1"/>
  <c r="HQ112" i="1"/>
  <c r="HU112" i="1" s="1"/>
  <c r="HQ113" i="1"/>
  <c r="HU113" i="1" s="1"/>
  <c r="HQ114" i="1"/>
  <c r="HU114" i="1" s="1"/>
  <c r="HQ115" i="1"/>
  <c r="HU115" i="1" s="1"/>
  <c r="HQ116" i="1"/>
  <c r="HU116" i="1" s="1"/>
  <c r="HQ117" i="1"/>
  <c r="HU117" i="1" s="1"/>
  <c r="HQ118" i="1"/>
  <c r="HU118" i="1" s="1"/>
  <c r="HQ119" i="1"/>
  <c r="HU119" i="1" s="1"/>
  <c r="HQ120" i="1"/>
  <c r="HU120" i="1" s="1"/>
  <c r="HQ121" i="1"/>
  <c r="HU121" i="1" s="1"/>
  <c r="HQ122" i="1"/>
  <c r="HU122" i="1" s="1"/>
  <c r="HQ123" i="1"/>
  <c r="HU123" i="1" s="1"/>
  <c r="HQ124" i="1"/>
  <c r="HU124" i="1" s="1"/>
  <c r="HQ125" i="1"/>
  <c r="HU125" i="1" s="1"/>
  <c r="HQ126" i="1"/>
  <c r="HU126" i="1" s="1"/>
  <c r="HQ127" i="1"/>
  <c r="HU127" i="1" s="1"/>
  <c r="HQ128" i="1"/>
  <c r="HU128" i="1" s="1"/>
  <c r="HQ129" i="1"/>
  <c r="HU129" i="1" s="1"/>
  <c r="HQ130" i="1"/>
  <c r="HU130" i="1" s="1"/>
  <c r="HQ131" i="1"/>
  <c r="HU131" i="1" s="1"/>
  <c r="HQ132" i="1"/>
  <c r="HU132" i="1" s="1"/>
  <c r="HQ133" i="1"/>
  <c r="HU133" i="1" s="1"/>
  <c r="HQ134" i="1"/>
  <c r="HU134" i="1" s="1"/>
  <c r="HQ135" i="1"/>
  <c r="HU135" i="1" s="1"/>
  <c r="HQ136" i="1"/>
  <c r="HU136" i="1" s="1"/>
  <c r="HQ137" i="1"/>
  <c r="HU137" i="1" s="1"/>
  <c r="HQ138" i="1"/>
  <c r="HU138" i="1" s="1"/>
  <c r="HQ139" i="1"/>
  <c r="HU139" i="1" s="1"/>
  <c r="HQ140" i="1"/>
  <c r="HU140" i="1" s="1"/>
  <c r="HQ141" i="1"/>
  <c r="HU141" i="1" s="1"/>
  <c r="HQ142" i="1"/>
  <c r="HU142" i="1" s="1"/>
  <c r="HQ143" i="1"/>
  <c r="HU143" i="1" s="1"/>
  <c r="HQ144" i="1"/>
  <c r="HU144" i="1" s="1"/>
  <c r="HQ145" i="1"/>
  <c r="HU145" i="1" s="1"/>
  <c r="HQ146" i="1"/>
  <c r="HU146" i="1" s="1"/>
  <c r="HQ147" i="1"/>
  <c r="HU147" i="1" s="1"/>
  <c r="HQ148" i="1"/>
  <c r="HU148" i="1" s="1"/>
  <c r="HQ149" i="1"/>
  <c r="HU149" i="1" s="1"/>
  <c r="HQ150" i="1"/>
  <c r="HU150" i="1" s="1"/>
  <c r="HQ151" i="1"/>
  <c r="HU151" i="1" s="1"/>
  <c r="HQ152" i="1"/>
  <c r="HU152" i="1" s="1"/>
  <c r="HQ153" i="1"/>
  <c r="HU153" i="1" s="1"/>
  <c r="HQ154" i="1"/>
  <c r="HU154" i="1" s="1"/>
  <c r="HQ155" i="1"/>
  <c r="HU155" i="1" s="1"/>
  <c r="HQ156" i="1"/>
  <c r="HU156" i="1" s="1"/>
  <c r="HQ157" i="1"/>
  <c r="HU157" i="1" s="1"/>
  <c r="HQ158" i="1"/>
  <c r="HU158" i="1" s="1"/>
  <c r="HQ159" i="1"/>
  <c r="HU159" i="1" s="1"/>
  <c r="HQ160" i="1"/>
  <c r="HU160" i="1" s="1"/>
  <c r="HQ161" i="1"/>
  <c r="HU161" i="1" s="1"/>
  <c r="HQ162" i="1"/>
  <c r="HU162" i="1" s="1"/>
  <c r="HQ163" i="1"/>
  <c r="HU163" i="1" s="1"/>
  <c r="HQ164" i="1"/>
  <c r="HU164" i="1" s="1"/>
  <c r="HQ165" i="1"/>
  <c r="HU165" i="1" s="1"/>
  <c r="HQ166" i="1"/>
  <c r="HU166" i="1" s="1"/>
  <c r="HQ167" i="1"/>
  <c r="HU167" i="1" s="1"/>
  <c r="HQ168" i="1"/>
  <c r="HU168" i="1" s="1"/>
  <c r="HQ169" i="1"/>
  <c r="HU169" i="1" s="1"/>
  <c r="HQ170" i="1"/>
  <c r="HU170" i="1" s="1"/>
  <c r="HQ171" i="1"/>
  <c r="HU171" i="1" s="1"/>
  <c r="HQ172" i="1"/>
  <c r="HU172" i="1" s="1"/>
  <c r="HQ173" i="1"/>
  <c r="HU173" i="1" s="1"/>
  <c r="HQ174" i="1"/>
  <c r="HU174" i="1" s="1"/>
  <c r="HQ175" i="1"/>
  <c r="HU175" i="1" s="1"/>
  <c r="HQ176" i="1"/>
  <c r="HU176" i="1" s="1"/>
  <c r="HQ177" i="1"/>
  <c r="HU177" i="1" s="1"/>
  <c r="HQ178" i="1"/>
  <c r="HU178" i="1" s="1"/>
  <c r="HQ179" i="1"/>
  <c r="HU179" i="1" s="1"/>
  <c r="HQ180" i="1"/>
  <c r="HU180" i="1" s="1"/>
  <c r="HQ181" i="1"/>
  <c r="HU181" i="1" s="1"/>
  <c r="HQ182" i="1"/>
  <c r="HU182" i="1" s="1"/>
  <c r="HQ183" i="1"/>
  <c r="HU183" i="1" s="1"/>
  <c r="HQ184" i="1"/>
  <c r="HU184" i="1" s="1"/>
  <c r="HQ185" i="1"/>
  <c r="HU185" i="1" s="1"/>
  <c r="HQ186" i="1"/>
  <c r="HU186" i="1" s="1"/>
  <c r="HQ187" i="1"/>
  <c r="HU187" i="1" s="1"/>
  <c r="HQ188" i="1"/>
  <c r="HU188" i="1" s="1"/>
  <c r="HQ189" i="1"/>
  <c r="HU189" i="1" s="1"/>
  <c r="HQ191" i="1"/>
  <c r="HU191" i="1" s="1"/>
  <c r="HQ192" i="1"/>
  <c r="HU192" i="1" s="1"/>
  <c r="HQ193" i="1"/>
  <c r="HU193" i="1" s="1"/>
  <c r="HQ194" i="1"/>
  <c r="HU194" i="1" s="1"/>
  <c r="HQ195" i="1"/>
  <c r="HU195" i="1" s="1"/>
  <c r="HQ196" i="1"/>
  <c r="HU196" i="1" s="1"/>
  <c r="HQ197" i="1"/>
  <c r="HU197" i="1" s="1"/>
  <c r="HQ198" i="1"/>
  <c r="HU198" i="1" s="1"/>
  <c r="HQ199" i="1"/>
  <c r="HU199" i="1" s="1"/>
  <c r="HQ200" i="1"/>
  <c r="HU200" i="1" s="1"/>
  <c r="HQ201" i="1"/>
  <c r="HU201" i="1" s="1"/>
  <c r="HQ202" i="1"/>
  <c r="HU202" i="1" s="1"/>
  <c r="HQ203" i="1"/>
  <c r="HU203" i="1" s="1"/>
  <c r="HQ204" i="1"/>
  <c r="HU204" i="1" s="1"/>
  <c r="HQ205" i="1"/>
  <c r="HU205" i="1" s="1"/>
  <c r="HQ206" i="1"/>
  <c r="HU206" i="1" s="1"/>
  <c r="HQ207" i="1"/>
  <c r="HU207" i="1" s="1"/>
  <c r="HQ208" i="1"/>
  <c r="HU208" i="1" s="1"/>
  <c r="HQ209" i="1"/>
  <c r="HU209" i="1" s="1"/>
  <c r="HQ210" i="1"/>
  <c r="HU210" i="1" s="1"/>
  <c r="HQ211" i="1"/>
  <c r="HU211" i="1" s="1"/>
  <c r="HQ212" i="1"/>
  <c r="HU212" i="1" s="1"/>
  <c r="HQ213" i="1"/>
  <c r="HU213" i="1" s="1"/>
  <c r="HQ214" i="1"/>
  <c r="HU214" i="1" s="1"/>
  <c r="HQ217" i="1"/>
  <c r="HU217" i="1" s="1"/>
  <c r="HQ219" i="1"/>
  <c r="HU219" i="1" s="1"/>
  <c r="HQ220" i="1"/>
  <c r="HU220" i="1" s="1"/>
  <c r="HQ221" i="1"/>
  <c r="HU221" i="1" s="1"/>
  <c r="HQ222" i="1"/>
  <c r="HU222" i="1" s="1"/>
  <c r="HQ223" i="1"/>
  <c r="HU223" i="1" s="1"/>
  <c r="HQ224" i="1"/>
  <c r="HU224" i="1" s="1"/>
  <c r="HQ225" i="1"/>
  <c r="HU225" i="1" s="1"/>
  <c r="HQ226" i="1"/>
  <c r="HU226" i="1" s="1"/>
  <c r="HQ227" i="1"/>
  <c r="HU227" i="1" s="1"/>
  <c r="HQ228" i="1"/>
  <c r="HU228" i="1" s="1"/>
  <c r="HQ229" i="1"/>
  <c r="HU229" i="1" s="1"/>
  <c r="HQ230" i="1"/>
  <c r="HU230" i="1" s="1"/>
  <c r="HQ231" i="1"/>
  <c r="HU231" i="1" s="1"/>
  <c r="HQ232" i="1"/>
  <c r="HU232" i="1" s="1"/>
  <c r="HQ233" i="1"/>
  <c r="HU233" i="1" s="1"/>
  <c r="HQ234" i="1"/>
  <c r="HU234" i="1" s="1"/>
  <c r="HQ235" i="1"/>
  <c r="HU235" i="1" s="1"/>
  <c r="HQ236" i="1"/>
  <c r="HU236" i="1" s="1"/>
  <c r="HQ237" i="1"/>
  <c r="HU237" i="1" s="1"/>
  <c r="HQ238" i="1"/>
  <c r="HU238" i="1" s="1"/>
  <c r="HQ239" i="1"/>
  <c r="HU239" i="1" s="1"/>
  <c r="HQ240" i="1"/>
  <c r="HU240" i="1" s="1"/>
  <c r="HQ241" i="1"/>
  <c r="HU241" i="1" s="1"/>
  <c r="HQ242" i="1"/>
  <c r="HU242" i="1" s="1"/>
  <c r="HQ243" i="1"/>
  <c r="HU243" i="1" s="1"/>
  <c r="HQ244" i="1"/>
  <c r="HU244" i="1" s="1"/>
  <c r="HQ245" i="1"/>
  <c r="HU245" i="1" s="1"/>
  <c r="HQ246" i="1"/>
  <c r="HU246" i="1" s="1"/>
  <c r="HQ247" i="1"/>
  <c r="HU247" i="1" s="1"/>
  <c r="HQ248" i="1"/>
  <c r="HU248" i="1" s="1"/>
  <c r="HQ249" i="1"/>
  <c r="HU249" i="1" s="1"/>
  <c r="HQ250" i="1"/>
  <c r="HU250" i="1" s="1"/>
  <c r="HQ251" i="1"/>
  <c r="HU251" i="1" s="1"/>
  <c r="HQ252" i="1"/>
  <c r="HU252" i="1" s="1"/>
  <c r="HQ253" i="1"/>
  <c r="HU253" i="1" s="1"/>
  <c r="HQ254" i="1"/>
  <c r="HU254" i="1" s="1"/>
  <c r="HQ255" i="1"/>
  <c r="HU255" i="1" s="1"/>
  <c r="HQ256" i="1"/>
  <c r="HU256" i="1" s="1"/>
  <c r="HQ257" i="1"/>
  <c r="HU257" i="1" s="1"/>
  <c r="HQ258" i="1"/>
  <c r="HU258" i="1" s="1"/>
  <c r="HQ259" i="1"/>
  <c r="HU259" i="1" s="1"/>
  <c r="HQ260" i="1"/>
  <c r="HU260" i="1" s="1"/>
  <c r="HQ261" i="1"/>
  <c r="HU261" i="1" s="1"/>
  <c r="HQ263" i="1"/>
  <c r="HU263" i="1" s="1"/>
  <c r="HQ262" i="1"/>
  <c r="HU262" i="1" s="1"/>
  <c r="HQ264" i="1"/>
  <c r="HU264" i="1" s="1"/>
  <c r="HQ265" i="1"/>
  <c r="HU265" i="1" s="1"/>
  <c r="HQ266" i="1"/>
  <c r="HU266" i="1" s="1"/>
  <c r="HQ267" i="1"/>
  <c r="HU267" i="1" s="1"/>
  <c r="HQ268" i="1"/>
  <c r="HU268" i="1" s="1"/>
  <c r="HQ269" i="1"/>
  <c r="HU269" i="1" s="1"/>
  <c r="HQ270" i="1"/>
  <c r="HU270" i="1" s="1"/>
  <c r="HQ271" i="1"/>
  <c r="HU271" i="1" s="1"/>
  <c r="HQ272" i="1"/>
  <c r="HU272" i="1" s="1"/>
  <c r="HQ273" i="1"/>
  <c r="HU273" i="1" s="1"/>
  <c r="HQ274" i="1"/>
  <c r="HU274" i="1" s="1"/>
  <c r="HQ275" i="1"/>
  <c r="HU275" i="1" s="1"/>
  <c r="HQ277" i="1"/>
  <c r="HU277" i="1" s="1"/>
  <c r="HQ278" i="1"/>
  <c r="HU278" i="1" s="1"/>
  <c r="HQ281" i="1"/>
  <c r="HU281" i="1" s="1"/>
  <c r="HQ282" i="1"/>
  <c r="HU282" i="1" s="1"/>
  <c r="HQ283" i="1"/>
  <c r="HU283" i="1" s="1"/>
  <c r="HQ284" i="1"/>
  <c r="HU284" i="1" s="1"/>
  <c r="HQ285" i="1"/>
  <c r="HU285" i="1" s="1"/>
  <c r="HQ289" i="1"/>
  <c r="HU289" i="1" s="1"/>
  <c r="HQ291" i="1"/>
  <c r="HU291" i="1" s="1"/>
  <c r="HQ292" i="1"/>
  <c r="HU292" i="1" s="1"/>
  <c r="HQ293" i="1"/>
  <c r="HU293" i="1" s="1"/>
  <c r="HQ294" i="1"/>
  <c r="HU294" i="1" s="1"/>
  <c r="HQ297" i="1"/>
  <c r="HU297" i="1" s="1"/>
  <c r="HQ303" i="1"/>
  <c r="HU303" i="1" s="1"/>
  <c r="HQ304" i="1"/>
  <c r="HU304" i="1" s="1"/>
  <c r="HQ305" i="1"/>
  <c r="HU305" i="1" s="1"/>
  <c r="HQ296" i="1"/>
  <c r="HU296" i="1" s="1"/>
  <c r="HQ302" i="1"/>
  <c r="HU302" i="1" s="1"/>
  <c r="HQ306" i="1"/>
  <c r="HU306" i="1" s="1"/>
  <c r="HQ307" i="1"/>
  <c r="HU307" i="1" s="1"/>
  <c r="HQ319" i="1"/>
  <c r="HU319" i="1" s="1"/>
  <c r="HQ313" i="1"/>
  <c r="HU313" i="1" s="1"/>
  <c r="HQ314" i="1"/>
  <c r="HU314" i="1" s="1"/>
  <c r="HQ315" i="1"/>
  <c r="HU315" i="1" s="1"/>
  <c r="HQ316" i="1"/>
  <c r="HU316" i="1" s="1"/>
  <c r="HQ317" i="1"/>
  <c r="HU317" i="1" s="1"/>
  <c r="HQ318" i="1"/>
  <c r="HU318" i="1" s="1"/>
  <c r="HQ321" i="1"/>
  <c r="HU321" i="1" s="1"/>
  <c r="HQ322" i="1"/>
  <c r="HU322" i="1" s="1"/>
  <c r="HQ323" i="1"/>
  <c r="HU323" i="1" s="1"/>
  <c r="HQ324" i="1"/>
  <c r="HU324" i="1" s="1"/>
  <c r="HQ325" i="1"/>
  <c r="HU325" i="1" s="1"/>
  <c r="HQ327" i="1"/>
  <c r="HU327" i="1" s="1"/>
  <c r="HQ329" i="1"/>
  <c r="HU329" i="1" s="1"/>
  <c r="HQ330" i="1"/>
  <c r="HU330" i="1" s="1"/>
  <c r="HQ331" i="1"/>
  <c r="HU331" i="1" s="1"/>
  <c r="HQ333" i="1"/>
  <c r="HU333" i="1" s="1"/>
  <c r="HQ334" i="1"/>
  <c r="HU334" i="1" s="1"/>
  <c r="HQ335" i="1"/>
  <c r="HU335" i="1" s="1"/>
  <c r="HQ336" i="1"/>
  <c r="HU336" i="1" s="1"/>
  <c r="HQ337" i="1"/>
  <c r="HU337" i="1" s="1"/>
  <c r="HQ338" i="1"/>
  <c r="HU338" i="1" s="1"/>
  <c r="HQ339" i="1"/>
  <c r="HU339" i="1" s="1"/>
  <c r="HQ340" i="1"/>
  <c r="HU340" i="1" s="1"/>
  <c r="HQ341" i="1"/>
  <c r="HU341" i="1" s="1"/>
  <c r="HQ342" i="1"/>
  <c r="HU342" i="1" s="1"/>
  <c r="HQ343" i="1"/>
  <c r="HU343" i="1" s="1"/>
  <c r="HQ344" i="1"/>
  <c r="HU344" i="1" s="1"/>
  <c r="HQ345" i="1"/>
  <c r="HU345" i="1" s="1"/>
  <c r="HQ348" i="1"/>
  <c r="HU348" i="1" s="1"/>
  <c r="HQ349" i="1"/>
  <c r="HU349" i="1" s="1"/>
  <c r="HQ351" i="1"/>
  <c r="HU351" i="1" s="1"/>
  <c r="HQ353" i="1"/>
  <c r="HU353" i="1" s="1"/>
  <c r="HQ354" i="1"/>
  <c r="HU354" i="1" s="1"/>
  <c r="HQ350" i="1"/>
  <c r="HU350" i="1" s="1"/>
  <c r="HQ355" i="1"/>
  <c r="HU355" i="1" s="1"/>
  <c r="HQ364" i="1"/>
  <c r="HU364" i="1" s="1"/>
  <c r="HQ365" i="1"/>
  <c r="HU365" i="1" s="1"/>
  <c r="HQ367" i="1"/>
  <c r="HU367" i="1" s="1"/>
  <c r="HQ368" i="1"/>
  <c r="HU368" i="1" s="1"/>
  <c r="HQ369" i="1"/>
  <c r="HU369" i="1" s="1"/>
  <c r="HQ371" i="1"/>
  <c r="HU371" i="1" s="1"/>
  <c r="HQ374" i="1"/>
  <c r="HU374" i="1" s="1"/>
  <c r="HQ375" i="1"/>
  <c r="HU375" i="1" s="1"/>
  <c r="HQ376" i="1"/>
  <c r="HU376" i="1" s="1"/>
  <c r="HQ377" i="1"/>
  <c r="HU377" i="1" s="1"/>
  <c r="HQ378" i="1"/>
  <c r="HU378" i="1" s="1"/>
  <c r="HQ379" i="1"/>
  <c r="HU379" i="1" s="1"/>
  <c r="HQ380" i="1"/>
  <c r="HU380" i="1" s="1"/>
  <c r="HQ381" i="1"/>
  <c r="HU381" i="1" s="1"/>
  <c r="HQ382" i="1"/>
  <c r="HU382" i="1" s="1"/>
  <c r="HQ383" i="1"/>
  <c r="HU383" i="1" s="1"/>
  <c r="HQ384" i="1"/>
  <c r="HU384" i="1" s="1"/>
  <c r="HQ385" i="1"/>
  <c r="HU385" i="1" s="1"/>
  <c r="HQ386" i="1"/>
  <c r="HU386" i="1" s="1"/>
  <c r="HQ387" i="1"/>
  <c r="HU387" i="1" s="1"/>
  <c r="HQ388" i="1"/>
  <c r="HU388" i="1" s="1"/>
  <c r="HQ389" i="1"/>
  <c r="HU389" i="1" s="1"/>
  <c r="HQ390" i="1"/>
  <c r="HU390" i="1" s="1"/>
  <c r="HQ392" i="1"/>
  <c r="HU392" i="1" s="1"/>
  <c r="HQ393" i="1"/>
  <c r="HU393" i="1" s="1"/>
  <c r="HQ394" i="1"/>
  <c r="HU394" i="1" s="1"/>
  <c r="HQ395" i="1"/>
  <c r="HU395" i="1" s="1"/>
  <c r="HQ396" i="1"/>
  <c r="HU396" i="1" s="1"/>
  <c r="HQ397" i="1"/>
  <c r="HU397" i="1" s="1"/>
  <c r="HQ398" i="1"/>
  <c r="HU398" i="1" s="1"/>
  <c r="HQ399" i="1"/>
  <c r="HU399" i="1" s="1"/>
  <c r="HQ400" i="1"/>
  <c r="HU400" i="1" s="1"/>
  <c r="HQ401" i="1"/>
  <c r="HU401" i="1" s="1"/>
  <c r="HQ402" i="1"/>
  <c r="HU402" i="1" s="1"/>
  <c r="HQ403" i="1"/>
  <c r="HU403" i="1" s="1"/>
  <c r="HQ404" i="1"/>
  <c r="HU404" i="1" s="1"/>
  <c r="HQ405" i="1"/>
  <c r="HU405" i="1" s="1"/>
  <c r="HQ406" i="1"/>
  <c r="HU406" i="1" s="1"/>
  <c r="HQ407" i="1"/>
  <c r="HU407" i="1" s="1"/>
  <c r="HQ408" i="1"/>
  <c r="HU408" i="1" s="1"/>
  <c r="HQ409" i="1"/>
  <c r="HU409" i="1" s="1"/>
  <c r="HQ410" i="1"/>
  <c r="HU410" i="1" s="1"/>
  <c r="HQ411" i="1"/>
  <c r="HU411" i="1" s="1"/>
  <c r="HQ412" i="1"/>
  <c r="HU412" i="1" s="1"/>
  <c r="HQ413" i="1"/>
  <c r="HU413" i="1" s="1"/>
  <c r="HQ414" i="1"/>
  <c r="HU414" i="1" s="1"/>
  <c r="HQ415" i="1"/>
  <c r="HU415" i="1" s="1"/>
  <c r="HQ418" i="1"/>
  <c r="HU418" i="1" s="1"/>
  <c r="HQ419" i="1"/>
  <c r="HU419" i="1" s="1"/>
  <c r="HQ420" i="1"/>
  <c r="HU420" i="1" s="1"/>
  <c r="HQ421" i="1"/>
  <c r="HU421" i="1" s="1"/>
  <c r="HQ422" i="1"/>
  <c r="HU422" i="1" s="1"/>
  <c r="HQ423" i="1"/>
  <c r="HU423" i="1" s="1"/>
  <c r="HQ424" i="1"/>
  <c r="HU424" i="1" s="1"/>
  <c r="HQ425" i="1"/>
  <c r="HU425" i="1" s="1"/>
  <c r="HQ426" i="1"/>
  <c r="HU426" i="1" s="1"/>
  <c r="HQ427" i="1"/>
  <c r="HU427" i="1" s="1"/>
  <c r="HQ428" i="1"/>
  <c r="HU428" i="1" s="1"/>
  <c r="HQ429" i="1"/>
  <c r="HU429" i="1" s="1"/>
  <c r="HQ430" i="1"/>
  <c r="HU430" i="1" s="1"/>
  <c r="HQ431" i="1"/>
  <c r="HU431" i="1" s="1"/>
  <c r="HQ432" i="1"/>
  <c r="HU432" i="1" s="1"/>
  <c r="HQ433" i="1"/>
  <c r="HU433" i="1" s="1"/>
  <c r="HQ434" i="1"/>
  <c r="HU434" i="1" s="1"/>
  <c r="HQ437" i="1"/>
  <c r="HU437" i="1" s="1"/>
  <c r="HQ438" i="1"/>
  <c r="HU438" i="1" s="1"/>
  <c r="HQ439" i="1"/>
  <c r="HU439" i="1" s="1"/>
  <c r="HQ440" i="1"/>
  <c r="HU440" i="1" s="1"/>
  <c r="HQ441" i="1"/>
  <c r="HU441" i="1" s="1"/>
  <c r="HQ443" i="1"/>
  <c r="HU443" i="1" s="1"/>
  <c r="HQ444" i="1"/>
  <c r="HU444" i="1" s="1"/>
  <c r="HQ446" i="1"/>
  <c r="HU446" i="1" s="1"/>
  <c r="HQ447" i="1"/>
  <c r="HU447" i="1" s="1"/>
  <c r="HQ448" i="1"/>
  <c r="HU448" i="1" s="1"/>
  <c r="HQ449" i="1"/>
  <c r="HU449" i="1" s="1"/>
  <c r="HQ450" i="1"/>
  <c r="HU450" i="1" s="1"/>
  <c r="HQ451" i="1"/>
  <c r="HU451" i="1" s="1"/>
  <c r="HQ452" i="1"/>
  <c r="HU452" i="1" s="1"/>
  <c r="HQ453" i="1"/>
  <c r="HU453" i="1" s="1"/>
  <c r="HQ454" i="1"/>
  <c r="HU454" i="1" s="1"/>
  <c r="HQ455" i="1"/>
  <c r="HU455" i="1" s="1"/>
  <c r="HQ456" i="1"/>
  <c r="HU456" i="1" s="1"/>
  <c r="HQ457" i="1"/>
  <c r="HU457" i="1" s="1"/>
  <c r="HQ458" i="1"/>
  <c r="HU458" i="1" s="1"/>
  <c r="HQ459" i="1"/>
  <c r="HU459" i="1" s="1"/>
  <c r="HQ460" i="1"/>
  <c r="HU460" i="1" s="1"/>
  <c r="HQ461" i="1"/>
  <c r="HU461" i="1" s="1"/>
  <c r="HQ352" i="1"/>
  <c r="HU352" i="1" s="1"/>
  <c r="HQ359" i="1"/>
  <c r="HU359" i="1" s="1"/>
  <c r="HQ391" i="1"/>
  <c r="HU391" i="1" s="1"/>
  <c r="HQ442" i="1"/>
  <c r="HU442" i="1" s="1"/>
  <c r="HQ332" i="1"/>
  <c r="HU332" i="1" s="1"/>
  <c r="HQ286" i="1"/>
  <c r="HU286" i="1" s="1"/>
  <c r="HQ372" i="1"/>
  <c r="HU372" i="1" s="1"/>
  <c r="HQ190" i="1"/>
  <c r="HU190" i="1" s="1"/>
  <c r="HQ295" i="1"/>
  <c r="HU295" i="1" s="1"/>
  <c r="HQ361" i="1"/>
  <c r="HU361" i="1" s="1"/>
  <c r="HQ276" i="1"/>
  <c r="HU276" i="1" s="1"/>
  <c r="HQ362" i="1"/>
  <c r="HU362" i="1" s="1"/>
  <c r="HQ370" i="1"/>
  <c r="HU370" i="1" s="1"/>
  <c r="HQ320" i="1"/>
  <c r="HU320" i="1" s="1"/>
  <c r="HQ308" i="1"/>
  <c r="HU308" i="1" s="1"/>
  <c r="HQ290" i="1"/>
  <c r="HU290" i="1" s="1"/>
  <c r="HQ301" i="1"/>
  <c r="HU301" i="1" s="1"/>
  <c r="HQ300" i="1"/>
  <c r="HU300" i="1" s="1"/>
  <c r="HQ299" i="1"/>
  <c r="HU299" i="1" s="1"/>
  <c r="HQ309" i="1"/>
  <c r="HU309" i="1" s="1"/>
  <c r="HQ310" i="1"/>
  <c r="HU310" i="1" s="1"/>
  <c r="HQ311" i="1"/>
  <c r="HU311" i="1" s="1"/>
  <c r="HQ312" i="1"/>
  <c r="HU312" i="1" s="1"/>
  <c r="HQ356" i="1"/>
  <c r="HU356" i="1" s="1"/>
  <c r="HQ358" i="1"/>
  <c r="HU358" i="1" s="1"/>
  <c r="HQ360" i="1"/>
  <c r="HU360" i="1" s="1"/>
  <c r="HQ435" i="1"/>
  <c r="HU435" i="1" s="1"/>
  <c r="HQ436" i="1"/>
  <c r="HU436" i="1" s="1"/>
  <c r="HQ366" i="1"/>
  <c r="HU366" i="1" s="1"/>
  <c r="HQ357" i="1"/>
  <c r="HU357" i="1" s="1"/>
  <c r="HQ298" i="1"/>
  <c r="HU298" i="1" s="1"/>
  <c r="HQ373" i="1"/>
  <c r="HU373" i="1" s="1"/>
  <c r="HQ462" i="1"/>
  <c r="HU462" i="1" s="1"/>
  <c r="HQ328" i="1"/>
  <c r="HU328" i="1" s="1"/>
  <c r="HQ218" i="1"/>
  <c r="HU218" i="1" s="1"/>
  <c r="HQ2" i="1"/>
  <c r="HU2" i="1" s="1"/>
  <c r="FW416" i="1"/>
  <c r="HQ416" i="1" l="1"/>
  <c r="HU416" i="1" s="1"/>
  <c r="GV347" i="1"/>
  <c r="HQ347" i="1" s="1"/>
  <c r="HU347" i="1" s="1"/>
  <c r="GV346" i="1"/>
  <c r="HQ346" i="1" l="1"/>
  <c r="HU346" i="1" s="1"/>
  <c r="FV445" i="1"/>
  <c r="HQ445" i="1" s="1"/>
  <c r="HU445" i="1" s="1"/>
  <c r="FV363" i="1"/>
  <c r="HQ363" i="1" s="1"/>
  <c r="HU363" i="1" s="1"/>
  <c r="FV326" i="1"/>
  <c r="HQ326" i="1" s="1"/>
  <c r="HU326" i="1" s="1"/>
  <c r="FV216" i="1"/>
  <c r="HQ216" i="1" s="1"/>
  <c r="HU216" i="1" s="1"/>
  <c r="FV215" i="1"/>
  <c r="HQ215" i="1" l="1"/>
  <c r="HU215" i="1" s="1"/>
</calcChain>
</file>

<file path=xl/sharedStrings.xml><?xml version="1.0" encoding="utf-8"?>
<sst xmlns="http://schemas.openxmlformats.org/spreadsheetml/2006/main" count="2212" uniqueCount="1008">
  <si>
    <t>Denumire Lot</t>
  </si>
  <si>
    <t>Unitatea de măsură</t>
  </si>
  <si>
    <t>IMSP SPITALUL CLINIC MUNICIPAL SFANTA TREIME</t>
  </si>
  <si>
    <t>IMSP SPITALUL CLINIC MUNICIPAL SFANTUL ARHANGHEL MIHAIL</t>
  </si>
  <si>
    <t>IMSP SPITALUL CLINIC REPUBLICAN TIMOFEI MOSNEAGA</t>
  </si>
  <si>
    <t>IMSP SPITALUL DE PSIHIATRIE BALTI</t>
  </si>
  <si>
    <t>IMSP SPITALUL DE PSIHIATRIE ORHEI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</si>
  <si>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</si>
  <si>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</si>
  <si>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</si>
  <si>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</si>
  <si>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</si>
  <si>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</si>
  <si>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</si>
  <si>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</si>
  <si>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</si>
  <si>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</si>
  <si>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</si>
  <si>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</si>
  <si>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</si>
  <si>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</si>
  <si>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</si>
  <si>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</si>
  <si>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</si>
  <si>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</si>
  <si>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</si>
  <si>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</si>
  <si>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</si>
  <si>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</si>
  <si>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</si>
  <si>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</si>
  <si>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</si>
  <si>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</si>
  <si>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</si>
  <si>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</si>
  <si>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</si>
  <si>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</si>
  <si>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</si>
  <si>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</si>
  <si>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</si>
  <si>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</si>
  <si>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</si>
  <si>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</si>
  <si>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SERVICIUL DE INFORMATII SI SECURITATE AL REPUBLICII MOLDOVA</t>
  </si>
  <si>
    <t>SERVICIUL MEDICAL AL MINISTERULUI AFACERILOR INTERNE</t>
  </si>
  <si>
    <t>SPITALUL CLINIC MILITAR CENTRAL</t>
  </si>
  <si>
    <t xml:space="preserve"> Total</t>
  </si>
  <si>
    <t>Bucată</t>
  </si>
  <si>
    <t>Combinezoane de protecție (protecție înaltă pentru secții ATI) M (1055)</t>
  </si>
  <si>
    <t>Combinezoane de protecție (protecție înaltă pentru secții ATI) L (1056)</t>
  </si>
  <si>
    <t>Combinezoane de protecție (protecție înaltă pentru secții ATI) XL (1057)</t>
  </si>
  <si>
    <t>Combinezoane de protecție (protecție înaltă pentru secții ATI) XXL (1058)</t>
  </si>
  <si>
    <t>Mușama medicală în rulou (1286)</t>
  </si>
  <si>
    <t>Metru</t>
  </si>
  <si>
    <t>Ochelari de protecție (1287)</t>
  </si>
  <si>
    <t>Șorț protector nesteril din polietilenă (1625)</t>
  </si>
  <si>
    <t>Nr. Lot</t>
  </si>
  <si>
    <t>ADMINISTRATIA NATIONALA A PENITENCIARELOR</t>
  </si>
  <si>
    <t>CABINETUL INDIVIDUAL AL MEDICULUI DE FAMILIE CORJAN VIORICA</t>
  </si>
  <si>
    <t>CABINETUL INDIVIDUAL AL MEDICULUI DE FAMILIE PLESCA ELENA</t>
  </si>
  <si>
    <t>CENTRUL DE PLASAMENT PENTRU PERSOANE VIRSTNICE SI PERSOANE CU DIZABILITATI CHISINAU</t>
  </si>
  <si>
    <t>CENTRUL DE PLASAMENT PENTRU PERSOANE VIRSTNICE SI PERSOANE CU DIZABILITATI COM COCIERI</t>
  </si>
  <si>
    <t>CENTRUL DE PLASAMENT SI REABILITARE PENTRU COPII DE VARSTA FRAGEDA MUN CHISINAU</t>
  </si>
  <si>
    <t>CENTRUL DE PLASAMENT TEMPORAR PENTRU PERSOANE CU DIZABILITATI (ADULTE) BADICENI</t>
  </si>
  <si>
    <t>CENTRUL DE PLASAMENT TEMPORAR PENTRU PERSOANE CU DIZABILITATI MUN ORHEI</t>
  </si>
  <si>
    <t>CENTRUL DE RECUPERARE PENTRU COPII CEADIR-LUNGA</t>
  </si>
  <si>
    <t>CENTRUL MEDICILOR DE FAMILIE PANFILI PAVEL</t>
  </si>
  <si>
    <t>CENTRUL NATIONAL DE TRANSFUZIE A SANGELUI</t>
  </si>
  <si>
    <t>II CABINETUL INDIVIDUAL AL MEDICULUI DE FAMILIE BLEGA LILIA</t>
  </si>
  <si>
    <t>IM CENTRUL STOMATOLOGIC RAIONAL CIMISLIA</t>
  </si>
  <si>
    <t>IM CENTRUL STOMATOLOGIC RAIONAL CRIULENI</t>
  </si>
  <si>
    <t>IM CENTRUL STOMATOLOGIC RAIONAL OCNITA</t>
  </si>
  <si>
    <t>IM CENTRUL STOMATOLOGIC RAIONAL TELENESTI</t>
  </si>
  <si>
    <t>IM CLINICA STOMATOLOGICA DIN ORHEI</t>
  </si>
  <si>
    <t>IMSP ASOCIATIA MEDICALA TERITORIALA BOTANICA</t>
  </si>
  <si>
    <t>IMSP ASOCIATIA MEDICALA TERITORIALA BUIUCANI</t>
  </si>
  <si>
    <t>IMSP ASOCIATIA MEDICALA TERITORIALA CIOCANA</t>
  </si>
  <si>
    <t>IMSP ASOCIATIA MEDICALA TERITORIALA RASCANI</t>
  </si>
  <si>
    <t>IMSP CENTRUL DE SANATATE BACIOI</t>
  </si>
  <si>
    <t>IMSP CENTRUL DE SANATATE BADICENI</t>
  </si>
  <si>
    <t>IMSP CENTRUL DE SANATATE BAIMACLIA</t>
  </si>
  <si>
    <t>IMSP CENTRUL DE SANATATE BALABANESTI</t>
  </si>
  <si>
    <t>IMSP CENTRUL DE SANATATE BARDAR</t>
  </si>
  <si>
    <t>IMSP CENTRUL DE SANATATE BASCALIA</t>
  </si>
  <si>
    <t>IMSP CENTRUL DE SANATATE BOROGANI</t>
  </si>
  <si>
    <t>IMSP CENTRUL DE SANATATE BRAVICEA</t>
  </si>
  <si>
    <t>IMSP CENTRUL DE SANATATE BRAVICENI</t>
  </si>
  <si>
    <t>IMSP CENTRUL DE SANATATE BRICENI</t>
  </si>
  <si>
    <t>IMSP CENTRUL DE SANATATE BUDESTI</t>
  </si>
  <si>
    <t>IMSP CENTRUL DE SANATATE CAHUL</t>
  </si>
  <si>
    <t>IMSP CENTRUL DE SANATATE CAZACLIA</t>
  </si>
  <si>
    <t>IMSP CENTRUL DE SANATATE CAZANESTI</t>
  </si>
  <si>
    <t>IMSP CENTRUL DE SANATATE CHIPERCENI</t>
  </si>
  <si>
    <t>IMSP CENTRUL DE SANATATE CHIRSOVA</t>
  </si>
  <si>
    <t>IMSP CENTRUL DE SANATATE CHISCARENI</t>
  </si>
  <si>
    <t>IMSP CENTRUL DE SANATATE CIMISLIA</t>
  </si>
  <si>
    <t>IMSP CENTRUL DE SANATATE CINISEUTI</t>
  </si>
  <si>
    <t>IMSP CENTRUL DE SANATATE CIOBALACCIA</t>
  </si>
  <si>
    <t>IMSP CENTRUL DE SANATATE CIOLACU NOU</t>
  </si>
  <si>
    <t>IMSP CENTRUL DE SANATATE CIORESCU</t>
  </si>
  <si>
    <t>IMSP CENTRUL DE SANATATE CIUCIULENI</t>
  </si>
  <si>
    <t>IMSP CENTRUL DE SANATATE COJUSNA</t>
  </si>
  <si>
    <t>IMSP CENTRUL DE SANATATE COLONITA</t>
  </si>
  <si>
    <t>IMSP CENTRUL DE SANATATE COMRAT</t>
  </si>
  <si>
    <t>IMSP CENTRUL DE SANATATE COPANCA</t>
  </si>
  <si>
    <t>IMSP CENTRUL DE SANATATE CORJEUTI</t>
  </si>
  <si>
    <t>IMSP CENTRUL DE SANATATE COSAUTI</t>
  </si>
  <si>
    <t>IMSP CENTRUL DE SANATATE COSTESTI IALOVENI</t>
  </si>
  <si>
    <t>IMSP CENTRUL DE SANATATE CRIHANA VECHE</t>
  </si>
  <si>
    <t>IMSP CENTRUL DE SANATATE CRIULENI</t>
  </si>
  <si>
    <t>IMSP CENTRUL DE SANATATE CUPCINI</t>
  </si>
  <si>
    <t>IMSP CENTRUL DE SANATATE DROCHIA A MANZIUC</t>
  </si>
  <si>
    <t>IMSP CENTRUL DE SANATATE DURLESTI</t>
  </si>
  <si>
    <t>IMSP CENTRUL DE SANATATE FALESTI</t>
  </si>
  <si>
    <t>IMSP CENTRUL DE SANATATE FILIPENI</t>
  </si>
  <si>
    <t>IMSP CENTRUL DE SANATATE FRUNZA</t>
  </si>
  <si>
    <t>IMSP CENTRUL DE SANATATE GHIDIGHICI</t>
  </si>
  <si>
    <t>IMSP CENTRUL DE SANATATE GOTESTI</t>
  </si>
  <si>
    <t>IMSP CENTRUL DE SANATATE GRATIESTI</t>
  </si>
  <si>
    <t>IMSP CENTRUL DE SANATATE HARBOVAT</t>
  </si>
  <si>
    <t>IMSP CENTRUL DE SANATATE HORESTI</t>
  </si>
  <si>
    <t>IMSP CENTRUL DE SANATATE HRUSOVA</t>
  </si>
  <si>
    <t>IMSP CENTRUL DE SANATATE ISACOVA</t>
  </si>
  <si>
    <t>IMSP CENTRUL DE SANATATE ISCALAU</t>
  </si>
  <si>
    <t>IMSP CENTRUL DE SANATATE IVANCEA</t>
  </si>
  <si>
    <t>IMSP CENTRUL DE SANATATE LAPUSNA PASCANI</t>
  </si>
  <si>
    <t>IMSP CENTRUL DE SANATATE LARGA</t>
  </si>
  <si>
    <t>IMSP CENTRUL DE SANATATE LARGA NOUA</t>
  </si>
  <si>
    <t>IMSP CENTRUL DE SANATATE LOZOVA</t>
  </si>
  <si>
    <t>IMSP CENTRUL DE SANATATE MARAMONOVCA</t>
  </si>
  <si>
    <t>IMSP CENTRUL DE SANATATE MIHAILENI</t>
  </si>
  <si>
    <t>IMSP CENTRUL DE SANATATE MILESTII MICI</t>
  </si>
  <si>
    <t>IMSP CENTRUL DE SANATATE MINDIC</t>
  </si>
  <si>
    <t>IMSP CENTRUL DE SANATATE NISPORENI</t>
  </si>
  <si>
    <t>IMSP CENTRUL DE SANATATE OLANESTI</t>
  </si>
  <si>
    <t>IMSP CENTRUL DE SANATATE ORHEI NR 1</t>
  </si>
  <si>
    <t>IMSP CENTRUL DE SANATATE OTACI</t>
  </si>
  <si>
    <t>IMSP CENTRUL DE SANATATE PARCANI</t>
  </si>
  <si>
    <t>IMSP CENTRUL DE SANATATE PARJOLTENI</t>
  </si>
  <si>
    <t>IMSP CENTRUL DE SANATATE PUHOI</t>
  </si>
  <si>
    <t>IMSP CENTRUL DE SANATATE RACOVAT</t>
  </si>
  <si>
    <t>IMSP CENTRUL DE SANATATE RADOAIA</t>
  </si>
  <si>
    <t>IMSP CENTRUL DE SANATATE RASCANI</t>
  </si>
  <si>
    <t>IMSP CENTRUL DE SANATATE RASPOPENI</t>
  </si>
  <si>
    <t>IMSP CENTRUL DE SANATATE ROSCANI</t>
  </si>
  <si>
    <t>IMSP CENTRUL DE SANATATE SALCUTA</t>
  </si>
  <si>
    <t>IMSP CENTRUL DE SANATATE SANGEREI</t>
  </si>
  <si>
    <t>IMSP CENTRUL DE SANATATE SANGEREII NOI</t>
  </si>
  <si>
    <t>IMSP CENTRUL DE SANATATE SLOBOZIA MARE</t>
  </si>
  <si>
    <t>IMSP CENTRUL DE SANATATE SOFIA</t>
  </si>
  <si>
    <t>IMSP CENTRUL DE SANATATE SOROCA-NOUA</t>
  </si>
  <si>
    <t>IMSP CENTRUL DE SANATATE STAUCENI</t>
  </si>
  <si>
    <t>IMSP CENTRUL DE SANATATE STURZOVCA</t>
  </si>
  <si>
    <t>IMSP CENTRUL DE SANATATE TARACLIA</t>
  </si>
  <si>
    <t>IMSP CENTRUL DE SANATATE TARACLIA CAUSENI</t>
  </si>
  <si>
    <t>IMSP CENTRUL DE SANATATE TARIGRAD</t>
  </si>
  <si>
    <t>IMSP CENTRUL DE SANATATE TELENESTI</t>
  </si>
  <si>
    <t>IMSP CENTRUL DE SANATATE TOCUZ</t>
  </si>
  <si>
    <t>IMSP CENTRUL DE SANATATE TRUSENI</t>
  </si>
  <si>
    <t>IMSP CENTRUL DE SANATATE VALCINET</t>
  </si>
  <si>
    <t>IMSP CENTRUL DE SANATATE VALEA MARE</t>
  </si>
  <si>
    <t>IMSP CENTRUL DE SANATATE VARATIC</t>
  </si>
  <si>
    <t>IMSP CENTRUL DE SANATATE VASILCAU</t>
  </si>
  <si>
    <t>IMSP CENTRUL DE SANATATE VATRA</t>
  </si>
  <si>
    <t>IMSP CENTRUL DE SANATATE VORNICENI</t>
  </si>
  <si>
    <t>IMSP CENTRUL DE SANATATE ZARNESTI</t>
  </si>
  <si>
    <t>IMSP CENTRUL DE SANATATE ZGURITA</t>
  </si>
  <si>
    <t>IMSP CENTRUL MEDICILOR DE FAMILIE MUNICIPAL BALTI</t>
  </si>
  <si>
    <t>IMSP CENTRUL NATIONAL DE ASISTENTA MEDICALA URGENTA PRESPITALICEASCA</t>
  </si>
  <si>
    <t>IMSP CENTRUL REPUBLICAN DE DIAGNOSTICARE MEDICALA</t>
  </si>
  <si>
    <t>IMSP CENTRUL REPUBLICAN DE REABILITARE PENTRU COPII</t>
  </si>
  <si>
    <t>IMSP CENTRUL STOMATOLOGIC MUNICIPAL DE COPII</t>
  </si>
  <si>
    <t>IMSP CLINICA UNIVERSITARA DE ASISTENTA MEDICALA PRIMARA A USMF N TESTIMITANU</t>
  </si>
  <si>
    <t>IMSP INSTITUTUL DE CARDIOLOGIE</t>
  </si>
  <si>
    <t>IMSP INSTITUTUL DE MEDICINA URGENTA</t>
  </si>
  <si>
    <t>IMSP INSTITUTUL MAMEI SI COPILULUI</t>
  </si>
  <si>
    <t>IMSP INSTITUTUL ONCOLOGIC</t>
  </si>
  <si>
    <t>IMSP POLICLINICA DE STAT</t>
  </si>
  <si>
    <t>IMSP POLICLINICA STOMATOLOGICA REPUBLICANA</t>
  </si>
  <si>
    <t>IMSP SPITALUL CARPINENI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</si>
  <si>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</si>
  <si>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</si>
  <si>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</si>
  <si>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</si>
  <si>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</si>
  <si>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</si>
  <si>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</si>
  <si>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</si>
  <si>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</si>
  <si>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</si>
  <si>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CENTRUL DE SANATATE PRODANESTI</t>
  </si>
  <si>
    <t>Dispozitiv protecție gura (dinți) S (1097)</t>
  </si>
  <si>
    <t>Dispozitiv protecție gura (dinți) M (1098)</t>
  </si>
  <si>
    <t>Dispozitiv protecție gura (dinți) L (1099)</t>
  </si>
  <si>
    <t>Ploscă urinară din inox, pentru femei (1320)</t>
  </si>
  <si>
    <t>Ploscă urinară pentru femei (1322)</t>
  </si>
  <si>
    <t>Saci deșeuri (galbene) 30 l (1356)</t>
  </si>
  <si>
    <t>Saci pentru deșeuri medicale pentru autoclavare - 10-20 litri (1359)</t>
  </si>
  <si>
    <t>Saci pentru deșeuri medicale pentru autoclavare - 50-80 litri (1360)</t>
  </si>
  <si>
    <t>Recipient din plastic pentru deșeuri tăietor-înțepătoare, 1 litru (suplimentar)</t>
  </si>
  <si>
    <t>Canulă ginecologică pentru vacuum aspirație la Seringă Karman, N10 (863)</t>
  </si>
  <si>
    <t>Canulă ginecologică pentru vacuum aspirație la Seringă Karman, N11 (864)</t>
  </si>
  <si>
    <t>Canulă ginecologică pentru vacuum aspirație la Seringă Karman, N12 (865)</t>
  </si>
  <si>
    <t>Canulă ginecologică pentru vacuum aspirație la Seringă Karman, N4 (866)</t>
  </si>
  <si>
    <t>Canulă ginecologică pentru vacuum aspirație la Seringă Karman, N5 (867)</t>
  </si>
  <si>
    <t>Canulă ginecologică pentru vacuum aspirație la Seringă Karman, N6 (868)</t>
  </si>
  <si>
    <t>Canulă ginecologică pentru vacuum aspirație la Seringă Karman, N7 (869)</t>
  </si>
  <si>
    <t>Canulă ginecologică pentru vacuum aspirație la Seringă Karman, N8 (870)</t>
  </si>
  <si>
    <t>Canulă ginecologică pentru vacuum aspirație la Seringă Karman, N9 (871)</t>
  </si>
  <si>
    <t>Canulă pentru clistere 200ml (884)</t>
  </si>
  <si>
    <t>Canulă pentru clistere 400ml (885)</t>
  </si>
  <si>
    <t>Cateter de aspirație a căilor endotraheale superioare FR10, cu supapă (892)</t>
  </si>
  <si>
    <t>Cateter de aspirație a căilor endotraheale superioare FR12, cu supapă (893)</t>
  </si>
  <si>
    <t>Cateter de aspirație a căilor endotraheale superioare FR14, cu supapă (894)</t>
  </si>
  <si>
    <t>Cateter de aspirație a căilor endotraheale superioare FR16, cu supapă (895)</t>
  </si>
  <si>
    <t>Cateter de aspirație CH 6 (896)</t>
  </si>
  <si>
    <t>Cateter de aspirație CH 8 (897)</t>
  </si>
  <si>
    <t>Cateter de aspirație și drenaj Redon 14FR (907)</t>
  </si>
  <si>
    <t>Cateter de aspirație și drenaj Redon 16FR (908)</t>
  </si>
  <si>
    <t>Cateter de aspirație și drenaj Redon 18FR (909)</t>
  </si>
  <si>
    <t>Cateter de aspirație și drenaj Redon 20 FR (910)</t>
  </si>
  <si>
    <t>Cateter de aspirație și drenaj Redon 22FR (911)</t>
  </si>
  <si>
    <t>Cateter de aspirație și drenaj Redon 24FR (912)</t>
  </si>
  <si>
    <t>Cateter de aspirație și drenaj Redon 26FR (913)</t>
  </si>
  <si>
    <t>Cateter de aspirație și drenaj Redon 28FR (914)</t>
  </si>
  <si>
    <t>Cateter de aspirație și drenaj Redon 30 FR (915)</t>
  </si>
  <si>
    <t>Cateter de prelevare a aspiratului bronhoalveolar (916)</t>
  </si>
  <si>
    <t>Cateter Foley uretro-vezical CH 26 (F) biluminal (930)</t>
  </si>
  <si>
    <t>Cateter Foley uretro-vezical CH 28 (F) biluminal (932)</t>
  </si>
  <si>
    <t>Cateter Foley uretro-vezical CH 28 (F) triluminal (933)</t>
  </si>
  <si>
    <t>Cateter Foley uretro-vezical CH 30 (F) biluminal (934)</t>
  </si>
  <si>
    <t>Cateter Foley uretro-vezical CH 30 (F) triluminal (935)</t>
  </si>
  <si>
    <t>Cateter Foley uretro-vezical în formă de T, 16CH (938)</t>
  </si>
  <si>
    <t>Cateter Foley uretro-vezical în formă de T, 18CH (939)</t>
  </si>
  <si>
    <t>Cateter Foley uretro-vezical în formă de T, 20CH (940)</t>
  </si>
  <si>
    <t>Cateter Foley uretro-vezical în formă de T, 22CH (941)</t>
  </si>
  <si>
    <t>Cateter Foley uretro-vezical în formă de T, 24CH (942)</t>
  </si>
  <si>
    <t>Cateter i/v periferic avansat 26G (959)</t>
  </si>
  <si>
    <t>Cateter pentru alimentație enterală FR10 (966)</t>
  </si>
  <si>
    <t>Cateter pentru alimentație enterală FR13 (969)</t>
  </si>
  <si>
    <t>Cateter pentru alimentație enterală FR15 (971)</t>
  </si>
  <si>
    <t>Cateter pentru alimentație enterală FR17 (973)</t>
  </si>
  <si>
    <t>Cateter pentru alimentație enterală FR18 (974)</t>
  </si>
  <si>
    <t>Cateter pentru drenaj toracal 18FR (975)</t>
  </si>
  <si>
    <t>Cateter Pezzer FR- 24 (982)</t>
  </si>
  <si>
    <t>Cateter Pezzer FR- 26 (983)</t>
  </si>
  <si>
    <t>Cateter Pezzer FR- 28 (984)</t>
  </si>
  <si>
    <t>Cateter Pezzer FR- 30 (985)</t>
  </si>
  <si>
    <t>Cateter Pezzer FR- 32 (986)</t>
  </si>
  <si>
    <t>Cateter subclaviar (999)</t>
  </si>
  <si>
    <t>Drenuri (1102)</t>
  </si>
  <si>
    <t>Mască laringiană N 1 (1241)</t>
  </si>
  <si>
    <t>Mască laringiană N 2 (1242)</t>
  </si>
  <si>
    <t>Mască laringiană N 3 (1243)</t>
  </si>
  <si>
    <t>Mască laringiană N 4 (1244)</t>
  </si>
  <si>
    <t>Mască laringiană N 5 (1245)</t>
  </si>
  <si>
    <t>Mască respiratorie pentru VAP Nr. 3.5 (1256)</t>
  </si>
  <si>
    <t>Mască respiratorie pentru VAP Nr. 4.5 (1259)</t>
  </si>
  <si>
    <t>Mască respiratorie pentru VAP Nr. 4.5, gonflabilă (1260)</t>
  </si>
  <si>
    <t>Mască respiratorie pentru VAP Nr. 5.5 (1263)</t>
  </si>
  <si>
    <t>Mască respiratorie pentru VAP Nr. 5.5, gonflabilă (1264)</t>
  </si>
  <si>
    <t>Pungi pentru colectarea sângelui dublu (1335)</t>
  </si>
  <si>
    <t>Saci colector pentru cateter toracic, FR20 (1355)</t>
  </si>
  <si>
    <t>Set canule pentru irigații (1405)</t>
  </si>
  <si>
    <t>Set cateter pentru vena subclaviculară 20G, bilumen (1410)</t>
  </si>
  <si>
    <t>Set cateter pentru vena subclaviculară 22G, bilumen (1412)</t>
  </si>
  <si>
    <t>IMSP CENTRUL DE SANATATE BUBUIECI</t>
  </si>
  <si>
    <t>IMSP CENTRUL DE SANATATE CHETROSU</t>
  </si>
  <si>
    <t>IMSP CENTRUL DE SANATATE GAVANOASA</t>
  </si>
  <si>
    <t>IMSP CENTRUL DE SANATATE HASNASENII MARI</t>
  </si>
  <si>
    <t>IMSP CENTRUL DE SANATATE IARGARA</t>
  </si>
  <si>
    <t>IMSP CENTRUL DE SANATATE MATEUTI</t>
  </si>
  <si>
    <t>IMSP CENTRUL DE SANATATE SIRETI</t>
  </si>
  <si>
    <t>IMSP CENTRUL DE SANATATE SOROCA</t>
  </si>
  <si>
    <t>Set de extensie cu diametrul mic cu supapă Safeflow (1449)</t>
  </si>
  <si>
    <t>Set de irigare/aspirație pentru endourologie (1451)</t>
  </si>
  <si>
    <t>Set gastrostomă 10FR (1465)</t>
  </si>
  <si>
    <t>Set gastrostomă 12FR (1466)</t>
  </si>
  <si>
    <t>Set gastrostomă 14FR (1467)</t>
  </si>
  <si>
    <t>Set gastrostomă 16FR (1468)</t>
  </si>
  <si>
    <t>Set gastrostomă 20FR (1470)</t>
  </si>
  <si>
    <t>Set gastrostomă 22FR (1471)</t>
  </si>
  <si>
    <t>Set gastrostomă 24FR (1472)</t>
  </si>
  <si>
    <t>Set introducer 6FR (1483)</t>
  </si>
  <si>
    <t>Set introducer 7FR (1484)</t>
  </si>
  <si>
    <t>Set introducer 8FR (1485)</t>
  </si>
  <si>
    <t>Set introducer 9FR (1486)</t>
  </si>
  <si>
    <t>Set pentru cateterizarea venoasă centrală percutanată (1509)</t>
  </si>
  <si>
    <t>Sondă Blakemore Nr. 18 (1587)</t>
  </si>
  <si>
    <t>Sondă Blakemore Nr. 19 (1588)</t>
  </si>
  <si>
    <t>Sondă Blakemore Nr. 20 (1589)</t>
  </si>
  <si>
    <t>Sondă Blakemore Nr. 21 (1590)</t>
  </si>
  <si>
    <t>Sondă Blakemore Nr. 22 (1591)</t>
  </si>
  <si>
    <t>Sondă Blakemore Nr. 23 (1592)</t>
  </si>
  <si>
    <t>Sondă gastrică cu pâlnie СН 12 (1593)</t>
  </si>
  <si>
    <t>Sondă gastrică cu pâlnie СН 14 (1594)</t>
  </si>
  <si>
    <t>Sondă gastrică cu pâlnie СН 16 (1595)</t>
  </si>
  <si>
    <t>Sondă gastrică cu pâlnie СН 18 (1596)</t>
  </si>
  <si>
    <t>Sondă intestinală (1599)</t>
  </si>
  <si>
    <t>Sondă nazogastrală pentru intubarea intestinului 8 G (1600)</t>
  </si>
  <si>
    <t>Sondă nazogastrală pentru intubarea intestinului 10 G (1601)</t>
  </si>
  <si>
    <t>Sondă nazogastrală pentru intubarea intestinului 12 G (1602)</t>
  </si>
  <si>
    <t>Sondă nazogastrală pentru intubarea intestinului 14 G (1603)</t>
  </si>
  <si>
    <t>Sondă nazogastrală pentru intubarea intestinului 16 G (1604)</t>
  </si>
  <si>
    <t>Sondă nazogastrală pentru intubarea intestinului 18 G (1605)</t>
  </si>
  <si>
    <t>Stilet de intubație 16F (1667)</t>
  </si>
  <si>
    <t>Stilet de intubație cu lubrifiant 16FR (1671)</t>
  </si>
  <si>
    <t>Tub de intubare 8.0 cu orificiu pentru aspirație supraglotic (1686)</t>
  </si>
  <si>
    <t>Tub de intubare 8.5 cu orificiu pentru aspirație supraglotic (1687)</t>
  </si>
  <si>
    <t>Tub de intubare 9.0 cu orificiu pentru aspirație supraglotic (1688)</t>
  </si>
  <si>
    <t>Tub de intubare cu sistem de drenaj subglotic N7 (1689)</t>
  </si>
  <si>
    <t>Tub de intubare cu sistem de drenaj subglotic N8 (1690)</t>
  </si>
  <si>
    <t>Tub de intubare cu sistem de drenaj subglotic N9 (1691)</t>
  </si>
  <si>
    <t>Tub pentru drenaj tip "Redon" Nr.10, silicon (1721)</t>
  </si>
  <si>
    <t>Tub pentru drenaj tip "Redon" Nr.22 silicon (1727)</t>
  </si>
  <si>
    <t>Tub pentru drenaj tip "Redon" Nr.26, silicon (1729)</t>
  </si>
  <si>
    <t>Tub pentru drenaj toracic CH 10 (1732)</t>
  </si>
  <si>
    <t>Tub pentru drenaj toracic CH 14 (1734)</t>
  </si>
  <si>
    <t>Tub pentru evacuarea gazelor (1737)</t>
  </si>
  <si>
    <t>Tub traheostomic cu manșetă Nr. 4,5 (1775)</t>
  </si>
  <si>
    <t>Tub traheostomic cu manșetă Nr. 5,5 (1776)</t>
  </si>
  <si>
    <t>Tub traheostomic cu manșetă Nr. 6,5 (1777)</t>
  </si>
  <si>
    <t>IMSP CENTRUL DE SANATATE CORLATENI</t>
  </si>
  <si>
    <t>Ac chirurgical B 501 - 000 (5)</t>
  </si>
  <si>
    <t>Ac chirurgical B 501 - 00 (6)</t>
  </si>
  <si>
    <t>Ac chirurgical B 501 - 0 (7)</t>
  </si>
  <si>
    <t>Ac chirurgical B 501 - 1 (8)</t>
  </si>
  <si>
    <t>Ac chirurgical B 501 - 2 (9)</t>
  </si>
  <si>
    <t>Ac chirurgical B 501 - 3 (10)</t>
  </si>
  <si>
    <t>Ac chirurgical B 501 - 4 (11)</t>
  </si>
  <si>
    <t>Ac chirurgical B 501 - 5 (12)</t>
  </si>
  <si>
    <t>Ac chirurgical B 501 - 6 (13)</t>
  </si>
  <si>
    <t>Ac chirurgical B 501 - 7 (14)</t>
  </si>
  <si>
    <t>Ac chirurgical B 501 - 8 (15)</t>
  </si>
  <si>
    <t>Ac chirurgical B 501 - 9 (16)</t>
  </si>
  <si>
    <t>Ac chirurgical B 501 - 10 (17)</t>
  </si>
  <si>
    <t>Ac chirurgical B 501 - 11 (18)</t>
  </si>
  <si>
    <t>Ac chirurgical B 501 - 12 (19)</t>
  </si>
  <si>
    <t>Ac chirurgical B 501 - 13 (20)</t>
  </si>
  <si>
    <t>Ac chirurgical B 501 - 14 (21)</t>
  </si>
  <si>
    <t>Ac chirurgical B 501 - 16 (23)</t>
  </si>
  <si>
    <t>Ac chirurgical BE 559 - 1 (43)</t>
  </si>
  <si>
    <t>Ac chirurgical BE 559 - 2 (44)</t>
  </si>
  <si>
    <t>Ac chirurgical BE 559 - 3 (45)</t>
  </si>
  <si>
    <t>Ac chirurgical BE 559 - 4 (46)</t>
  </si>
  <si>
    <t>Ac chirurgical BE 559 - 5 (47)</t>
  </si>
  <si>
    <t>Ac chirurgical BE 559 - 6 (48)</t>
  </si>
  <si>
    <t>Ac chirurgical BE 559 - 9 (51)</t>
  </si>
  <si>
    <t>Ac chirurgical BE 559 - 10 (52)</t>
  </si>
  <si>
    <t>Ac chirurgical BE 559 - 16 (58)</t>
  </si>
  <si>
    <t>Ac chirurgical BE 559 - 22 (64)</t>
  </si>
  <si>
    <t>Ac chirurgical BER 561 - 1 (87)</t>
  </si>
  <si>
    <t>Ac chirurgical BER 561 - 2 (88)</t>
  </si>
  <si>
    <t>Ac chirurgical BER 561 - 3 (89)</t>
  </si>
  <si>
    <t>Ac chirurgical BER 561 - 4 (90)</t>
  </si>
  <si>
    <t>Ac chirurgical BER 561 - 5 (91)</t>
  </si>
  <si>
    <t>Ac chirurgical BER 561 - 6 (92)</t>
  </si>
  <si>
    <t>Ac chirurgical BER 561 - 7 (93)</t>
  </si>
  <si>
    <t>Ac chirurgical BER 561 - 10 (96)</t>
  </si>
  <si>
    <t>Ac chirurgical BER 561 - 11 (97)</t>
  </si>
  <si>
    <t>Ac chirurgical BER 561 - 12 (98)</t>
  </si>
  <si>
    <t>Ac chirurgical BER 561 - 15 (101)</t>
  </si>
  <si>
    <t>Ac chirurgical BER 561 - 16 (102)</t>
  </si>
  <si>
    <t>Ac chirurgical BER 561 - 17 (103)</t>
  </si>
  <si>
    <t>Ac chirurgical BER 561 - 22 (108)</t>
  </si>
  <si>
    <t>Ac chirurgical BER 562 - 20 (128)</t>
  </si>
  <si>
    <t>Ac chirurgical BR 509 - 0 (133)</t>
  </si>
  <si>
    <t>Ac chirurgical BR 509 - 1 (134)</t>
  </si>
  <si>
    <t>Ac chirurgical BR 509 - 2 (135)</t>
  </si>
  <si>
    <t>Ac chirurgical BR 509 - 3 (136)</t>
  </si>
  <si>
    <t>Ac chirurgical BR 509 - 4 (137)</t>
  </si>
  <si>
    <t>Ac chirurgical BR 509 - 5 (138)</t>
  </si>
  <si>
    <t>Ac chirurgical BR 509 - 6 (139)</t>
  </si>
  <si>
    <t>Ac chirurgical BR 509 - 7 (140)</t>
  </si>
  <si>
    <t>Ac chirurgical BR 509 - 8 (141)</t>
  </si>
  <si>
    <t>Ac chirurgical BR 509 - 9 (142)</t>
  </si>
  <si>
    <t>Ac chirurgical BR 509 - 10 (143)</t>
  </si>
  <si>
    <t>Ac chirurgical BR 509 - 11 (144)</t>
  </si>
  <si>
    <t>Ac chirurgical BR 509 - 12 (145)</t>
  </si>
  <si>
    <t>Ac chirurgical BR 509 - 15 (148)</t>
  </si>
  <si>
    <t>Ac chirurgical BR 510 - 11 (163)</t>
  </si>
  <si>
    <t>Ac chirurgical BT 511 - 000 (169)</t>
  </si>
  <si>
    <t>Ac chirurgical BT 511 - 0 (171)</t>
  </si>
  <si>
    <t>Ac chirurgical BT 511 - 2 (173)</t>
  </si>
  <si>
    <t>Ac chirurgical BT 511 - 3 (174)</t>
  </si>
  <si>
    <t>Ac chirurgical BT 511 - 4 (175)</t>
  </si>
  <si>
    <t>Ac chirurgical BT 511 - 6 (177)</t>
  </si>
  <si>
    <t>Ac chirurgical BT 511 - 7 (178)</t>
  </si>
  <si>
    <t>Ac chirurgical BT 511 - 8 (179)</t>
  </si>
  <si>
    <t>Ac chirurgical BT 511 - 9 (180)</t>
  </si>
  <si>
    <t>Ac chirurgical BT 511 - 10 (181)</t>
  </si>
  <si>
    <t>Ac chirurgical BT 511 - 11 (182)</t>
  </si>
  <si>
    <t>Ac chirurgical BT 511 - 12 (183)</t>
  </si>
  <si>
    <t>Ac chirurgical BT 511 - 13 (184)</t>
  </si>
  <si>
    <t>Ac chirurgical BT 511 - 14 (185)</t>
  </si>
  <si>
    <t>Ac chirurgical E 529 - 00 (208)</t>
  </si>
  <si>
    <t>Ac chirurgical E 529 - 0 (209)</t>
  </si>
  <si>
    <t>Ac chirurgical E 529 - 1 (210)</t>
  </si>
  <si>
    <t>Ac chirurgical E 529 - 2 (211)</t>
  </si>
  <si>
    <t>Ac chirurgical E 529 - 4 (213)</t>
  </si>
  <si>
    <t>Ac chirurgical E 529 - 6 (215)</t>
  </si>
  <si>
    <t>Ac chirurgical ET 527 - 000 (229)</t>
  </si>
  <si>
    <t>Ac chirurgical ET 527 - 00 (230)</t>
  </si>
  <si>
    <t>Ac chirurgical ET 527 - 0 (231)</t>
  </si>
  <si>
    <t>Ac chirurgical ET 527 - 1 (232)</t>
  </si>
  <si>
    <t>Ac chirurgical ET 527 - 2 (233)</t>
  </si>
  <si>
    <t>Ac chirurgical ET 527 - 3 (234)</t>
  </si>
  <si>
    <t>Ac chirurgical ET 527 - 4 (235)</t>
  </si>
  <si>
    <t>Ac chirurgical ET 527 - 5 (236)</t>
  </si>
  <si>
    <t>Ac chirurgical ET 527 - 6 (237)</t>
  </si>
  <si>
    <t>Ac chirurgical ET 527 - 7 (238)</t>
  </si>
  <si>
    <t>Ac chirurgical ET 527 - 8 (239)</t>
  </si>
  <si>
    <t>Ac chirurgical G 503 - 2 (255)</t>
  </si>
  <si>
    <t>Ac chirurgical G 503 - 5 (258)</t>
  </si>
  <si>
    <t>Ac chirurgical G 503 - 8 (261)</t>
  </si>
  <si>
    <t>Ac chirurgical G 503 - 9 (262)</t>
  </si>
  <si>
    <t>Ac chirurgical G 503 - 10 (263)</t>
  </si>
  <si>
    <t>Ac chirurgical G 503 - 11 (264)</t>
  </si>
  <si>
    <t>Ac chirurgical G 503 - 12 (265)</t>
  </si>
  <si>
    <t>Ac chirurgical G 503 - 13 (266)</t>
  </si>
  <si>
    <t>Ac chirurgical G 503 - 14 (267)</t>
  </si>
  <si>
    <t>Ac chirurgical G 503 - 15 (268)</t>
  </si>
  <si>
    <t>Ac chirurgical G 503 - 16 (269)</t>
  </si>
  <si>
    <t>Ac chirurgical GA 507 - 0 (291)</t>
  </si>
  <si>
    <t>Ac chirurgical GA 507 - 1 (292)</t>
  </si>
  <si>
    <t>Ac chirurgical GA 507 - 2 (293)</t>
  </si>
  <si>
    <t>Ac chirurgical GA 507 - 3 (294)</t>
  </si>
  <si>
    <t>Ac chirurgical GA 507 - 5 (296)</t>
  </si>
  <si>
    <t>Ac chirurgical GA 507 - 7 (298)</t>
  </si>
  <si>
    <t>Ac chirurgical GA 507 - 8 (299)</t>
  </si>
  <si>
    <t>Ac chirurgical GAR 497 - 0 (319)</t>
  </si>
  <si>
    <t>Ac chirurgical GAR 497 - 3 (322)</t>
  </si>
  <si>
    <t>Ac chirurgical GAR 497 - 4 (323)</t>
  </si>
  <si>
    <t>Ac chirurgical GAR 497 - 5 (324)</t>
  </si>
  <si>
    <t>Ac chirurgical GAR 497 - 6 (325)</t>
  </si>
  <si>
    <t>Ac chirurgical GAR 497 - 8 (327)</t>
  </si>
  <si>
    <t>Ac chirurgical GAR 497 - 9 (328)</t>
  </si>
  <si>
    <t>Ac chirurgical GAT 499 - 0 (347)</t>
  </si>
  <si>
    <t>Ac chirurgical GAT 499 - 6 (353)</t>
  </si>
  <si>
    <t>Ac chirurgical GE 547 - 8 (380)</t>
  </si>
  <si>
    <t>Ac chirurgical GE 547 - 9 (381)</t>
  </si>
  <si>
    <t>Ac chirurgical GE 547 - 10 (382)</t>
  </si>
  <si>
    <t>Ac chirurgical GE 547 - 11 (383)</t>
  </si>
  <si>
    <t>Ac chirurgical GE 547 - 12 (384)</t>
  </si>
  <si>
    <t>Ac chirurgical GE 547 - 13 (385)</t>
  </si>
  <si>
    <t>Ac chirurgical GE 547 - 14 (386)</t>
  </si>
  <si>
    <t>Ac chirurgical GE 547 - 15 (387)</t>
  </si>
  <si>
    <t>Ac chirurgical GE 548 - 18 (412)</t>
  </si>
  <si>
    <t>Ac chirurgical GER 565 - 8 (424)</t>
  </si>
  <si>
    <t>Ac chirurgical GER 565 - 9 (425)</t>
  </si>
  <si>
    <t>Ac chirurgical GER 565 - 10 (426)</t>
  </si>
  <si>
    <t>Ac chirurgical GER 565 - 11 (427)</t>
  </si>
  <si>
    <t>Ac chirurgical GER 565 - 12 (428)</t>
  </si>
  <si>
    <t>Ac chirurgical GER 565 - 13 (429)</t>
  </si>
  <si>
    <t>Ac chirurgical GER 565 - 14 (430)</t>
  </si>
  <si>
    <t>Ac chirurgical GER 565 - 15 (431)</t>
  </si>
  <si>
    <t>Ac chirurgical GER 566 - 20 (458)</t>
  </si>
  <si>
    <t>Ac chirurgical GR 513 - 4 (467)</t>
  </si>
  <si>
    <t>Ac chirurgical GR 513 - 8 (471)</t>
  </si>
  <si>
    <t>Ac chirurgical GR 513 - 9 (472)</t>
  </si>
  <si>
    <t>Ac chirurgical GR 513 - 10 (473)</t>
  </si>
  <si>
    <t>Ac chirurgical GR 513 - 11 (474)</t>
  </si>
  <si>
    <t>Ac chirurgical GR 513 - 12 (475)</t>
  </si>
  <si>
    <t>Ac chirurgical GR 513 - 13 (476)</t>
  </si>
  <si>
    <t>Ac chirurgical GR 513 - 14 (477)</t>
  </si>
  <si>
    <t>Ac chirurgical GR 513 - 15 (478)</t>
  </si>
  <si>
    <t>Ac chirurgical GR 513 - 16 (479)</t>
  </si>
  <si>
    <t>Ac chirurgical GT 515 - 1 (502)</t>
  </si>
  <si>
    <t>Ac chirurgical GT 515 - 5 (506)</t>
  </si>
  <si>
    <t>Ac chirurgical GT 515 - 6 (507)</t>
  </si>
  <si>
    <t>Ac chirurgical GT 515 - 8 (509)</t>
  </si>
  <si>
    <t>Ac chirurgical GT 515 - 9 (510)</t>
  </si>
  <si>
    <t>Ac chirurgical GT 515 - 10 (511)</t>
  </si>
  <si>
    <t>Ac chirurgical GT 515 - 11 (512)</t>
  </si>
  <si>
    <t>Ac chirurgical GT 515 - 12 (513)</t>
  </si>
  <si>
    <t>Ac chirurgical GT 515 - 13 (514)</t>
  </si>
  <si>
    <t>Ac chirurgical GT 515 - 14 (515)</t>
  </si>
  <si>
    <t>Ac chirurgical GT 515 - 15 (516)</t>
  </si>
  <si>
    <t>Ac chirurgical GT 515 - 16 (517)</t>
  </si>
  <si>
    <t>Ac chirurgical H 521 - 3 (541)</t>
  </si>
  <si>
    <t>Ac chirurgical H 521 - 4 (542)</t>
  </si>
  <si>
    <t>Ac chirurgical H 521 - 5 (543)</t>
  </si>
  <si>
    <t>Ac chirurgical Hernia 571 - 1 (551)</t>
  </si>
  <si>
    <t>Ac chirurgical Hernia 571 - 2 (552)</t>
  </si>
  <si>
    <t>Ac chirurgical Hernia 571 - 3 (553)</t>
  </si>
  <si>
    <t>Ac chirurgical Hernia 571 - 4 (554)</t>
  </si>
  <si>
    <t>Ac chirurgical HR 421 - 3 (563)</t>
  </si>
  <si>
    <t>Ac chirurgical HR 421 - 5 (565)</t>
  </si>
  <si>
    <t>Ac chirurgical Mayo T 441 - 3 (583)</t>
  </si>
  <si>
    <t>Ac chirurgical Mayo T 442 - 1 (585)</t>
  </si>
  <si>
    <t>Ac chirurgical Mayo T 442 - 2 (586)</t>
  </si>
  <si>
    <t>Ac chirurgical Mayo T 442 - 3 (587)</t>
  </si>
  <si>
    <t>Ac chirurgical Mayo T 442 - 4 (588)</t>
  </si>
  <si>
    <t>Ac chirurgical PB 537 - 4 (594)</t>
  </si>
  <si>
    <t>Ac chirurgical PD 533 - 1 (615)</t>
  </si>
  <si>
    <t>Ac chirurgical PD 533 - 2 (616)</t>
  </si>
  <si>
    <t>Ac chirurgical PD 533 - 4 (618)</t>
  </si>
  <si>
    <t>Ac chirurgical PD 533 - 6 (620)</t>
  </si>
  <si>
    <t>Ac chirurgical PH 543 - 6 (644)</t>
  </si>
  <si>
    <t>Ac chirurgical PH 543 - 7 (645)</t>
  </si>
  <si>
    <t>Plasă (implant) pentru hernioplastie Siliconata (bifațetată) (1319)</t>
  </si>
  <si>
    <t>Stent biliar 8FR (1634)</t>
  </si>
  <si>
    <t>Stent ureteral mono J 4FR (1641)</t>
  </si>
  <si>
    <t>Stent ureteral mono J 6FR (1642)</t>
  </si>
  <si>
    <t>Stent ureteral mono J 7FR (1643)</t>
  </si>
  <si>
    <t>Stent ureteral mono J 8FR (1644)</t>
  </si>
  <si>
    <t>Stent ureteral mono J 9FR (1645)</t>
  </si>
  <si>
    <t>Stent ureteral mono J 10FR (1646)</t>
  </si>
  <si>
    <t>Stent ureteral Pigtail cu ghid bilateral X-RAY 3FR, pentru copii (1651)</t>
  </si>
  <si>
    <t>Stent ureteral Pigtail cu ghid bilateral X-RAY 4FR, pentru copii (1653)</t>
  </si>
  <si>
    <t>CMF SATIAMED</t>
  </si>
  <si>
    <t>IMSP CENTRUL DE SANATATE CIUCIULEA</t>
  </si>
  <si>
    <t>IMSP CENTRUL DE SANATATE CORTEN</t>
  </si>
  <si>
    <t>IMSP CENTRUL DE SANATATE OCHIUL ALB</t>
  </si>
  <si>
    <t>IMSP CENTRUL DE SANATATE TAUL</t>
  </si>
  <si>
    <t>Ac pentru amniocenteză 18G, 120mm(689)</t>
  </si>
  <si>
    <t>Ac pentru amniocenteză 18G, 180mm(691)</t>
  </si>
  <si>
    <t>Ac pentru amniocenteză 20G, 80mm(693)</t>
  </si>
  <si>
    <t>Ac pentru amniocenteză 20G, 120mm(695)</t>
  </si>
  <si>
    <t>Ac pentru amniocenteză 20G, 150mm(696)</t>
  </si>
  <si>
    <t>Ac pentru anestezie epidurală 24G(708)</t>
  </si>
  <si>
    <t>Ac pentru puncție și aspirație din creasta iliacă 18G, 10-45mm(754)</t>
  </si>
  <si>
    <t>Ac pentru stiloul de insulină 4mm(771)</t>
  </si>
  <si>
    <t>Ac pentru stiloul de insulină 6mm(772)</t>
  </si>
  <si>
    <t>Ac pentru stiloul de insulină 8mm(773)</t>
  </si>
  <si>
    <t>Șervețele cu alcool 65mm*30mm(1402)</t>
  </si>
  <si>
    <t>Trusă toracenteză (Pneumocath set)(1680)</t>
  </si>
  <si>
    <t>Vacuum-chiuretă pentru biopsie endometrială tip Pipelle(1783)</t>
  </si>
  <si>
    <t>IMSP INSTITUTUL DE NEUROLOGIE și NEUROCHIRURGIE DIOMID GHERMAN</t>
  </si>
  <si>
    <t>Ace chirurgicale 2B1 - 0,8 x 32</t>
  </si>
  <si>
    <t>Ace chirurgicale 2B1- 0,9 x 40</t>
  </si>
  <si>
    <t>Cateter ombilical cu două intrări 6F</t>
  </si>
  <si>
    <t>Set pentru cateterizarea vaselor centrale Monolumen G-11 (9Fr)</t>
  </si>
  <si>
    <t>IMSP CENTRUL DE SANATATE BUJOR</t>
  </si>
  <si>
    <t>Categorie</t>
  </si>
  <si>
    <t>Consumabile medicale pentru ATI, catetere, sonde și tuburi</t>
  </si>
  <si>
    <t>Nr. Lot procedură inițială</t>
  </si>
  <si>
    <t>Consumabile medicale chirurgicale</t>
  </si>
  <si>
    <t>Dispozitive ortopedice, de susținere și pentru reabilitare</t>
  </si>
  <si>
    <t>Consumabile medicale pentru diagnosticare și proceduri</t>
  </si>
  <si>
    <t>Consumabile medicale: Echipament de protecție (de unică folosință și radiologic), câmpuri și seturi chirurgicale</t>
  </si>
  <si>
    <t>CENTRUL CONSULTATIV - DIAGNOSTIC AL MINISTERULUI APARARII</t>
  </si>
  <si>
    <t>CENTRUL DE PLASAMENT TEMPORAR PENTRU PERSOANE CU DIZABILITATI (ADULTE) BALTI</t>
  </si>
  <si>
    <t>IM CENTRUL STOMATOLOGIC MUNICIPAL CHISINAU</t>
  </si>
  <si>
    <t>IMSP CENTRUL DE SANATATE BASARABEASCA</t>
  </si>
  <si>
    <t>IMSP CENTRUL DE SANATATE CAUSENI</t>
  </si>
  <si>
    <t>IMSP CENTRUL DE SANATATE DONDUSENI</t>
  </si>
  <si>
    <t>IMSP CENTRUL DE SANATATE ONISCANI</t>
  </si>
  <si>
    <t>IMSP CENTRUL DE SANATATE PEPENI</t>
  </si>
  <si>
    <t>IMSP CENTRUL MEDICILOR DE FAMILIE FLORESTI</t>
  </si>
  <si>
    <t>Consumabile medicale diverse, inclusiv articole de igienă</t>
  </si>
  <si>
    <t>Consumabile medicale suplimentare</t>
  </si>
  <si>
    <t>01-18</t>
  </si>
  <si>
    <t>38-50</t>
  </si>
  <si>
    <t>73-86</t>
  </si>
  <si>
    <t>105-118</t>
  </si>
  <si>
    <t>130</t>
  </si>
  <si>
    <t>136-149</t>
  </si>
  <si>
    <t>161-169</t>
  </si>
  <si>
    <t>181-191</t>
  </si>
  <si>
    <t>203-216</t>
  </si>
  <si>
    <t>236-246</t>
  </si>
  <si>
    <t>261-267</t>
  </si>
  <si>
    <t>280</t>
  </si>
  <si>
    <t>294-301</t>
  </si>
  <si>
    <t>318</t>
  </si>
  <si>
    <t>320-327</t>
  </si>
  <si>
    <t>343</t>
  </si>
  <si>
    <t>346-355</t>
  </si>
  <si>
    <t>372-384</t>
  </si>
  <si>
    <t>400</t>
  </si>
  <si>
    <t>408</t>
  </si>
  <si>
    <t>413</t>
  </si>
  <si>
    <t>424</t>
  </si>
  <si>
    <t>425-428</t>
  </si>
  <si>
    <t>451</t>
  </si>
  <si>
    <t>429</t>
  </si>
  <si>
    <t>441</t>
  </si>
  <si>
    <t>Cearșaf jetabil pentru investigații (rulou igienic) (1028)</t>
  </si>
  <si>
    <t>Sondă Blakemore Nr. 10 (suplimentar)</t>
  </si>
  <si>
    <t>Sondă Blakemore Nr. 12 (suplimentar)</t>
  </si>
  <si>
    <t>Sondă Blakemore Nr. 14 (suplimentar)</t>
  </si>
  <si>
    <t>Sondă Blakemore Nr. 16 (suplimentar)</t>
  </si>
  <si>
    <t>Ac de tip Luer Lock Hub (662)</t>
  </si>
  <si>
    <t>Consumabile medicale parafarmaceutice</t>
  </si>
  <si>
    <t>Bandaj (Feșe) de tifon, 10m x 10cm, nesterilă, densitatea min. 18g/m2 (803)</t>
  </si>
  <si>
    <t>Bandaj (Feșe) de tifon, 10m x 14-15cm, nesterilă, densitatea min. 18 g/m2 (804)</t>
  </si>
  <si>
    <t>Bandaj elastic - 2 m x 8cm (810)</t>
  </si>
  <si>
    <t>Bandaj elastic - 3 m x 20cm (811)</t>
  </si>
  <si>
    <t>Bandaj elastic - 3-4 m x 10cm (812)</t>
  </si>
  <si>
    <t>Ciorapi antitromboflebitici XXXL (1045)</t>
  </si>
  <si>
    <t>Mănuși din cauciuc deproteinizat Nr. 5 (1194)</t>
  </si>
  <si>
    <t>Mănuşi sterile ortopedice. Mărimea 7,5 (1222)</t>
  </si>
  <si>
    <t>Mănuşi sterile ortopedice. Mărimea 8 (1223)</t>
  </si>
  <si>
    <t>Mănuşi sterile ortopedice. Mărimea 8,5 (1224)</t>
  </si>
  <si>
    <t>Pereche</t>
  </si>
  <si>
    <t>Pompă pentru administrarea medicamentului (MultiRates CBI PCA CP Pump) (1325)</t>
  </si>
  <si>
    <t>Sac pentru perfuzie (1352)</t>
  </si>
  <si>
    <t>IMSP CENTRUL DE SANATATE LIMBENII VECHI</t>
  </si>
  <si>
    <t>IMSP CENTRUL DE SANATATE CONGAZ</t>
  </si>
  <si>
    <t>CABINETUL INDIVIDUAL AL MEDICULUI DE FAMILIE SAPTEFRATI LUDMILA</t>
  </si>
  <si>
    <t>IM CENTRUL STOMATOLOGIC RAIONAL SOROCA</t>
  </si>
  <si>
    <t>IMSP CENTRUL DE SANATATE BIRUINTA</t>
  </si>
  <si>
    <t>IMSP CENTRUL DE SANATATE COSTESTI RASCANI</t>
  </si>
  <si>
    <t>IMSP CENTRUL DE SANATATE MACARESTI-COSTULENI</t>
  </si>
  <si>
    <t>IMSP CENTRUL DE SANATATE PRIPICENI RAZESI</t>
  </si>
  <si>
    <t>IMSP CENTRUL DE SANATATE SARATENII VECHI</t>
  </si>
  <si>
    <t>IMSP CENTRUL DE SANATATE TVARDITA</t>
  </si>
  <si>
    <t>IMSP CENTRUL DE SANATATE VADUL LUI VODĂ</t>
  </si>
  <si>
    <t>IMSP CENTRUL DE SANATATE ZUBRESTI</t>
  </si>
  <si>
    <t>Set pentru cateterizarea arterelor periferice după metoda Seldinger. Galben 22G/80mm (1490)</t>
  </si>
  <si>
    <t>Ac pentru acupunctură 0,30x25mm(680)</t>
  </si>
  <si>
    <t>Irigator-clizma Esmarch (1151)</t>
  </si>
  <si>
    <t>Recipient plastic pentru deșeuri tăietor-înțepătoare, 2,5 litri (1347)</t>
  </si>
  <si>
    <t>Canulă nazală pentru oxigen, pediatrică (883)</t>
  </si>
  <si>
    <t>Mască pentru oxigen, adulți (1250)</t>
  </si>
  <si>
    <t>Mască laringiană I-GEL N 2 (1237)</t>
  </si>
  <si>
    <t>Kinesio tape 5cm x 5m (suplimentar)</t>
  </si>
  <si>
    <t>Ac jetabil p-u ORL 23G (ac lung pentru anestezie locală) (suplimentar)</t>
  </si>
  <si>
    <t>Ac pentru acupunctură 0,18x7mm (suplimentar)</t>
  </si>
  <si>
    <t>Ace chirurgicale 2B1 - 0,8 x 32 (suplimentar)</t>
  </si>
  <si>
    <t>Ace chirurgicale 2B1- 0,9 x 40 (suplimentar)</t>
  </si>
  <si>
    <t>Ansa pentru rezecție (suplimentar)</t>
  </si>
  <si>
    <t>Balon Bakri (suplimentar)</t>
  </si>
  <si>
    <t>Canulă de aspirație fină (suplimentar)</t>
  </si>
  <si>
    <t>Canulă port venos implantabilă cu cateter 8,5FR (suplimentar)</t>
  </si>
  <si>
    <t>Cateter cu mandren (set) (suplimentar)</t>
  </si>
  <si>
    <t>Cateter dilatator a căilor biliare tip Soehendra 10Fr (suplimentar)</t>
  </si>
  <si>
    <t>Cateter dilatator a căilor biliare tip Soehendra 8Fr (suplimentar)</t>
  </si>
  <si>
    <t>Cateter Foley  (suplimentar)</t>
  </si>
  <si>
    <t>Cateter ombilical cu două intrări 6F (suplimentar)</t>
  </si>
  <si>
    <t>Cateter subclaviar (suplimentar)</t>
  </si>
  <si>
    <t>Cateter urinar CH 4 (suplimentar)</t>
  </si>
  <si>
    <t>Cateter urinar CH 5 (suplimentar)</t>
  </si>
  <si>
    <t>Cateter urinar extern pentru bărbați, prezervativ urinar 30mm  (suplimentar)</t>
  </si>
  <si>
    <t>Cateter urinar extern pentru bărbați, prezervativ urinar 35mm (suplimentar)</t>
  </si>
  <si>
    <t>Cearșaf jetabil din hârtie pentru investigații (rulou igienic) (suplimentar)</t>
  </si>
  <si>
    <t>Cearșaf pentru acoperirea mesei  (suplimentar)</t>
  </si>
  <si>
    <t>Container pentru transportarea materialului biologic (suplimentar)</t>
  </si>
  <si>
    <t>Containere pentru ace 2 litri  (suplimentar)</t>
  </si>
  <si>
    <t>Degetare de unică folosință  (suplimentar)</t>
  </si>
  <si>
    <t>Inel pentru protecția stomei (suplimentar)</t>
  </si>
  <si>
    <t>Lentă centimetrică  (suplimentar)</t>
  </si>
  <si>
    <t>Mănuși chirurgicale sterile din poliizopren (suplimentar)</t>
  </si>
  <si>
    <t>Mănuși pentru lucru la temperaturi joase (Cryo-Gloves) (suplimentar)</t>
  </si>
  <si>
    <t>Masca CPAP nazală mărimea L (suplimentar)</t>
  </si>
  <si>
    <t>Masca CPAP nazală mărimea M (suplimentar)</t>
  </si>
  <si>
    <t>Pansament absorbant adeziv steril (suplimentar)</t>
  </si>
  <si>
    <t>Pansament cu tripsină și mexidol (pentru tratarea escariilor) 20cm-20cm (suplimentar)</t>
  </si>
  <si>
    <t>Pansament pentru îngrijirea pielii în jurul tubului traheostomic și fixarea lui  (suplimentar)</t>
  </si>
  <si>
    <t>Pipă orofaringiană tip Guedel, size 000, 35mm (suplimentar)</t>
  </si>
  <si>
    <t>Pipă orofaringiană tip Guedel, size 1,5, 70mm (suplimentar)</t>
  </si>
  <si>
    <t>Ploscă urinară cu capac gradată (suplimentar)</t>
  </si>
  <si>
    <t>Protector/retractor plagă tip Alexis 17-25cm (suplimentar)</t>
  </si>
  <si>
    <t>Protector/retractor plagă tip Alexis 20-25 cm (suplimentar)</t>
  </si>
  <si>
    <t>Pungă sterilă pentru transportarea organelor la prelevare transplant (suplimentar)</t>
  </si>
  <si>
    <t>Pungă Termo-Gel 20x30 cm (suplimentar)</t>
  </si>
  <si>
    <t>Retractor chirurgical din silicon radioopac  (suplimentar)</t>
  </si>
  <si>
    <t>Rulou de peliculă tehnică  (suplimentar)</t>
  </si>
  <si>
    <t>Sârmă pentru ansa amigdalectomia ORL (suplimentar)</t>
  </si>
  <si>
    <t>Șervetele igienice pentru gastroscopie (suplimentar)</t>
  </si>
  <si>
    <t>Tub pentru Timpanostomie, tip Mini-Tef.  (suplimentar)</t>
  </si>
  <si>
    <t>Truse pentru drenaj toracic complet cu valvă Heimlih și sistem de colectare (suplimentar)</t>
  </si>
  <si>
    <t>Tampoane sterile fără alcool 60x60mm (suplimentar)</t>
  </si>
  <si>
    <t>Tampon absorbant neurochirurgical 13x25mm (suplimentar)</t>
  </si>
  <si>
    <t>Tampon absorbant neurochirurgical 13x76 mm (suplimentar)</t>
  </si>
  <si>
    <t>Tampon steril fără alcool 60x30mm  (suplimentar)</t>
  </si>
  <si>
    <t>Stent biliar biodegradabil 1-3 luni, expandabil cu balon (suplimentar)</t>
  </si>
  <si>
    <t>Stent biliar biodegradabil 3-6 luni, expandabil cu balon (suplimentar)</t>
  </si>
  <si>
    <t>Stent biliar biodegradabil 6 luni, expandabil cu balon (suplimentar)</t>
  </si>
  <si>
    <t>Stent biliar/ pancreatic biodegradabil (suplimentar)</t>
  </si>
  <si>
    <t>Stent biliar/pancreatic biodegradabil 11 săptămâni (suplimentar)</t>
  </si>
  <si>
    <t>Stent biliar/pancreatic biodegradabil 12 zile (suplimentar)</t>
  </si>
  <si>
    <t>Set cateter subclavicular 8F (suplimentar)</t>
  </si>
  <si>
    <t>Set complet pentru drenaj continu pleural și toracic (suplimentar)</t>
  </si>
  <si>
    <t>Set drenare nasobiliară (suplimentar)</t>
  </si>
  <si>
    <t>Sonda urinară Foley CH 6 (suplimentar)</t>
  </si>
  <si>
    <t>Sonda-set naso-duodenală pentru nutriție /d3,7-4,2 mm/ (suplimentar)</t>
  </si>
  <si>
    <t>Sonde pentru aspirație uterine "Junona" (suplimentar)</t>
  </si>
  <si>
    <t>Speculă rectală de unică folosință (suplimentar)</t>
  </si>
  <si>
    <t>Stend lacrimal pentru Dacrioccistorinostomie (DCR) (suplimentar)</t>
  </si>
  <si>
    <t>Lame pentru bisturiu Nr. 17 (1162)</t>
  </si>
  <si>
    <t>Recipient plastic pentru deșeuri tăietor-înțepătoare, 5,0 litri (1348)</t>
  </si>
  <si>
    <t>Câmp chirurgical utilitar steril 90x75cm cu bandă adezivă (suplimentar)</t>
  </si>
  <si>
    <t xml:space="preserve">Seringă cu ac,5ml sau 6ml, ac 22Gx1¼ </t>
  </si>
  <si>
    <t>Test pentru sarcina HCG</t>
  </si>
  <si>
    <t>Periuță citologică</t>
  </si>
  <si>
    <t>Garou hemostatic copii</t>
  </si>
  <si>
    <t>Set cu introducer pentru puncție transseptala (nedflectabil)</t>
  </si>
  <si>
    <t>Ac pentru puncție transseptala</t>
  </si>
  <si>
    <t>Manifold cu 3 robineti</t>
  </si>
  <si>
    <t>Seringi injectoare</t>
  </si>
  <si>
    <t>Conectoare Y</t>
  </si>
  <si>
    <t>Seringi pentru injectare substanţă contrast</t>
  </si>
  <si>
    <t>Set chirurgical  de cîmpuri sterile pentru intervenții spinale cu nivel sporit de lichide</t>
  </si>
  <si>
    <t>Mască pentru respirație artificială non-invazivă cu Fixatoare adult (Mască de ventilare pentru terapia CPAP NONIVAZIVA (presiune continuă pozitivă a căilor aeriene) cu ham din butadien nitrilic sau silicon)</t>
  </si>
  <si>
    <t>Mască de examinare simplă (1226)</t>
  </si>
  <si>
    <t>Injector seringă pentru perfuzie  (1149)</t>
  </si>
  <si>
    <t>Mănuşi pentru examinare, netede, latex cu pudră, Nesterile, S  (1209)</t>
  </si>
  <si>
    <t>Mănuşi pentru examinare, netede, latex cu pudră, Nesterile, M (1210)</t>
  </si>
  <si>
    <t>Mănuşi pentru examinare, netede, latex cu pudră, Nesterile, L  (1211)</t>
  </si>
  <si>
    <t>Mască de ventilare pentru terapia CPAP (presiune continuă pozitivă a căilor aeriene) cu ham din butadien nitrilic sau silicon, 10mm (1227)</t>
  </si>
  <si>
    <t>Mască de ventilare pentru terapia CPAP (presiune continuă pozitivă a căilor aeriene) cu ham din butadien nitrilic sau silicon, 12,5mm (1228)</t>
  </si>
  <si>
    <t>Mască de ventilare pentru terapia CPAP (presiune continuă pozitivă a căilor aeriene) cu ham din butadien nitrilic sau silicon, 15,0mm (1229)</t>
  </si>
  <si>
    <t>Mască de ventilare pentru terapia CPAP (presiune continuă pozitivă a căilor aeriene) cu ham din butadien nitrilic sau silicon, 20,0mm (1233)</t>
  </si>
  <si>
    <t>Seringă cu ac, 10ml sau 12ml, ac 21Gx1½  (1373)</t>
  </si>
  <si>
    <t>Seringă cu ac, 2ml sau 3ml, ac 23Gx1 (1377)</t>
  </si>
  <si>
    <t>Seringă sterilă cu ac nedetașabil, pentru insulină, ac ≥29G  (1395)</t>
  </si>
  <si>
    <t>Stilet de intubație 10F (1664)</t>
  </si>
  <si>
    <t>CENTRUL DE PLASAMENT TEMPORAR PENTRU PERSOANE CU DIZABILITATI (ADULTE) BRINZENI</t>
  </si>
  <si>
    <t>IMSP INSTITUTUL DE PNEUMOLOGIE CHIRIL DRAGANIUC</t>
  </si>
  <si>
    <t>Set cateter pentru vena subclaviculară 18G, bilumen (1408)</t>
  </si>
  <si>
    <t>Sistem de perfuzie a soluţiilor cu ac metalic (1572)</t>
  </si>
  <si>
    <t>Seringă cu ac, 20ml sau 24ml, ac 20Gx1½ (1375)</t>
  </si>
  <si>
    <t>Mănuşi pentru examinare, latex, netede, fără pudră, Nesterile, L (1207)</t>
  </si>
  <si>
    <t>Set de administrare gravitațională pentru nutriție enterală (suplimentar)</t>
  </si>
  <si>
    <t>Vată medicală nesterilă, 100g  (1785)</t>
  </si>
  <si>
    <t>Ochelari de protecție fototerapie (suplimentar)</t>
  </si>
  <si>
    <t>Canule nazale pentru nou-născuți</t>
  </si>
  <si>
    <t>Șorț protector nesteril din polietilenă 170 cm (suplimentar)</t>
  </si>
  <si>
    <t>Husă cu elastic pentru saltea 200x90x13cm</t>
  </si>
  <si>
    <t>Husă cu elastic pentru brancardă 200x60x10cm</t>
  </si>
  <si>
    <t>Containere pentru deseuri medicale 50L</t>
  </si>
  <si>
    <t>Containere pentru deseuri medicale 30L</t>
  </si>
  <si>
    <t>Specificație tehnică</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</si>
  <si>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</si>
  <si>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</si>
  <si>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</si>
  <si>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</si>
  <si>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</si>
  <si>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</si>
  <si>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</si>
  <si>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</si>
  <si>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</si>
  <si>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Pediatrice, diametru nările nu mai mare de 4mm, înălțimea 5 - 8mm, distanța între nările 5-7mm. Fabricat din PVC moale, netoxic, latex free. Nesterilă.</t>
  </si>
  <si>
    <t>Canulă pentru clistere, 200 ml</t>
  </si>
  <si>
    <t>Canulă pentru clistere, 400 ml</t>
  </si>
  <si>
    <t>FR10, L-60cm (±5cm), steril; vârf deschis; Vârf fluier cu supapă de control pentru aspirație precisă; Material: PVC, transparent; Vizibilitate la Raze-X. Nepirogenic, netoxic. Cu 2 ochi mari laterali. Ambalaj individual</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</si>
  <si>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</si>
  <si>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</si>
  <si>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</si>
  <si>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 xml:space="preserve">1.Mărimea: CH 6; (F), lungimea 40cm (±1cm)
2.Material: PVC (Polivinil chloride), transparent cu linie XRO
3.Perforat la 2 cm de la vârf
4.Marcat la ~ 10cm de la capătul distal
5.Marcare în cm, intervalul 1cm
6.Atraumatic
7.Ambalare individuală, 8. Pe ambalajul produsului să fie indicat, că cateterul este pentru aspirație traheală; </t>
  </si>
  <si>
    <t>1.Mărimea: CH 8; (F), lungimea - 40cm (±1cm)
2.Material: PVC (Polivinil chloride), transparent cu linie XRO
3.Perforat la 2 cm de la vârf
4.Marcat la ~ 10cm de la capătul distal
5.Marcare în cm, intervalul 1cm
6.Atraumatic
7.Ambalare individuală, 8. Pe ambalajul produsului să fie indicat, că cateterul este pentru aspirație traheală;</t>
  </si>
  <si>
    <t>1.diametru 14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</si>
  <si>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</si>
  <si>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</si>
  <si>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</si>
  <si>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</si>
  <si>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</si>
  <si>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</si>
  <si>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</si>
  <si>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</si>
  <si>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</si>
  <si>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 xml:space="preserve">1.dimensiuni: CH 26, lungimea 40 - 45cm 2. balon simetric, rotund 3.cu 2 canale 4.material: latex siliconat 5.orificii amplasate lateral 6.vârf atraumatic, cilindric 7.steril 8.radioopac 9.valvă Luer - Lock tip seringă 10.ambalat individual </t>
  </si>
  <si>
    <t xml:space="preserve">1.dimensiuni: CH 28, lungimea 40 - 45cm 2. balon simetric, rotund 3.cu 2 canale 4.material: latex siliconat 5.orificii amplasate lateral 6.vârf atraumatic, cilindric 7.steril 8.radioopac 9.valvă Luer - Lock tip seringă 10.ambalat individual </t>
  </si>
  <si>
    <t xml:space="preserve">1.dimensiuni: CH 30, lungimea 40 - 45cm 2. balon simetric, rotund 3.cu 2 canale 4.material: latex siliconat 5.orificii amplasate lateral 6.vârf atraumatic, cilindric 7.steril 8.radioopac 9.valvă Luer - Lock tip seringă 10.ambalat individual </t>
  </si>
  <si>
    <t xml:space="preserve">1.Dimensiune: CH 28 (F), lungimea 40-45cm, balon simetric rotund cu volumul 30-50ml; Model: cu 3 (TREI) canale; Material: silicon/latex siliconat; Orificii amplasate lateral; Vârf atraumatic, drept, cilindric; Vârf atraumatic, drept, cilindric; Steril, radioopac; valvă Luer silur - Lock tip Seringă; Ambalare individuală; </t>
  </si>
  <si>
    <t>1.Dimensiune: CH 30 (F), lungimea 40-45cm, balon simetric rotund cu volumul 30-50ml; Model: cu 3 (TREI) canale; Material: silicon/latex siliconat; Orificii amplasate lateral; Vârf atraumatic, drept, cilindric; Vârf atraumatic, drept, cilindric; Steril, radioopac; valvă Luer silur - Lock tip Seringă; Ambalare individuală;</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</si>
  <si>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</si>
  <si>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</si>
  <si>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</si>
  <si>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</si>
  <si>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</si>
  <si>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</si>
  <si>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FR10; L 100-120cm, stomacal/duodenal, poliuretan biocompatibil, cu mandren, conector Y</t>
  </si>
  <si>
    <t>FR12; L 100-120cm, stomacal/duodenal, poliuretan biocompatibil, cu mandren, conector Y</t>
  </si>
  <si>
    <t>FR14; L 100-120cm, stomacal/duodenal, poliuretan biocompatibil, cu mandren, conector Y</t>
  </si>
  <si>
    <t>FR16; L 100-120cm, stomacal/duodenal, poliuretan biocompatibil, cu mandren, conector Y</t>
  </si>
  <si>
    <t>FR18; L 100-120cm, stomacal/duodenal, poliuretan biocompatibil, cu mandren, conector Y</t>
  </si>
  <si>
    <t xml:space="preserve">DRENAJE PLEURALE TORACICE CU STILET FR18, d=6,0mm, d=350-400mm, roșu </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</si>
  <si>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</si>
  <si>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</si>
  <si>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</si>
  <si>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</si>
  <si>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</si>
  <si>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Drenuri tubulare din latex, sterile. Lățimea 5cm - lungimea 30cm (±2cm) (pentru drenarea cavității abdominale). Ambalat individual</t>
  </si>
  <si>
    <t>Mască laringiană Nr. 1. 100% silicon medical. Reutilizabilă. Conector polisulfon rezistent la autoclavare. Mască cu design Non-epiglottis-bar.</t>
  </si>
  <si>
    <t>Mască laringiană Nr. 2. 100% silicon medical. Reutilizabilă. Conector polisulfon rezistent la autoclavare. Mască cu design Non-epiglottis-bar.</t>
  </si>
  <si>
    <t>Mască laringiană Nr. 3. 100% silicon medical. Reutilizabilă. Conector polisulfon rezistent la autoclavare. Mască cu design Non-epiglottis-bar.</t>
  </si>
  <si>
    <t>Mască laringiană Nr. 4. 100% silicon medical. Reutilizabilă. Conector polisulfon rezistent la autoclavare. Mască cu design Non-epiglottis-bar.</t>
  </si>
  <si>
    <t>Mască laringiană Nr. 5. 100% silicon medical. Reutilizabilă. Conector polisulfon rezistent la autoclavare. Mască cu design Non-epiglottis-bar.</t>
  </si>
  <si>
    <t xml:space="preserve">Pentru adulți, dotată cu dispozitiv de fixare (bandă elastică), prelungitor de 2, 5m. Pe furtun exista câteva adaptoare conice. Fără latex. </t>
  </si>
  <si>
    <t>Mască laringiană IGEL N 2, copii</t>
  </si>
  <si>
    <t>Mască respiratorie pentru VAP Nr. 3.5/adulți, fără flatanți, cu manșon de culoare, design antialunecare, dom transparent. Forma anatomica precisă (negonflabilă). Disponibil cu/fără inel de fixare.</t>
  </si>
  <si>
    <t>Mască respiratorie pentru VAP Nr. 4.5/adulți, fără flatanți, cu manșon de culoare, design antialunecare, dom transparent. Forma anatomica precisă (negonflabilă). Disponibil cu/fără inel de fixare.</t>
  </si>
  <si>
    <t>Mască respiratorie pentru VAP Nr. 5.5/adulți, fără flatanți, cu manșon de culoare, design antialunecare, dom transparent. Forma anatomica precisă (negonflabilă). Disponibil cu/fără inel de fixare.</t>
  </si>
  <si>
    <t>Mască respiratorie pentru VAP Nr. 4.5/adulți, din PVC, cu perna gonflabila și inel de fixare cu cod de culoare. Formă anatomică</t>
  </si>
  <si>
    <t>Mască respiratorie pentru VAP Nr. 5.5/adulți, din PVC, cu perna gonflabila și inel de fixare cu cod de culoare. Formă anatomică</t>
  </si>
  <si>
    <t>Materiale de bază ale plasticului – polivinilhlorid și dietilftalat; Containerul pentru recoltarea sângelui – volum de 450 ml (±10ml) asigurat cu soluție anticoagulantă;
Containerul pentru transferul componentului sanguin – volum de 400 ml (±10ml);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tubulaturii pilot a acestuia;
d) fantă pe partea inferioară, pentru suspendarea containerului în suportul de transfuzie.
Soluția anticoagulantă – va conține citrat de natriu, fosfat, adenină și dextroză în volum de 63ml;
Etichetele de fond și marcajul - inviolabile și rezistente la T minus 80°C și umiditate sporită, asigurate cu cod-bare pentru identificare serie/lor;
Sistemul de recoltare a probei sanguine de laborator:
a) pentru eprubetă vacuum;
b) dotată cu holder și ac;
c) integrat în sistemul închis și steril al tubulaturii de recoltare; 
d) asigurate cu clame;
e) amplasat pe tubulatura de recoltare până la ramificarea racordului Y care va conține :
Tubulatura de prelevare a sângelui de donator cu 10 segmente aliatorii și cod numeric de identificare a acestora ; 
Tubulaturile de transfer a componentelor sanguine asigurat cu lungimea tubulaturii de transfer nu mai mică de 40cm, prezența codului numeric de identificare a acestora și asigurat cu clamă.
f) utilizare ulterioară inofensivă – obligatoriu prezent.
Forma de ambalare: fiecare unitate ambalată separat, livrate în ambalaj securizat, marcat și etichetat de producător cu menționarea datelor de identitate (denumire, număr lot/serie, inclusiv identificare prin cod bare, termenii de valabilitate, condiții de păstrare) și prezența notificărilor „DE UZ UNIC”, „STERIL”. Datele de identitate expuse pe ambalaj vor coincide în mod obligator cu cele de pe eticheta containerului. Ambalat individual.</t>
  </si>
  <si>
    <t xml:space="preserve">Unitatea de aspirație a plăgii, închisă. Unitatea Bellow 600/800 ml. Troacar curbat. Două drenuri libere. Cuier. Tub de conectare cu conector Y și c-clemă. Steril, gata de utilizare, cu valvă(supapă). MĂRIMEA: FR20. Ambalat individual </t>
  </si>
  <si>
    <t xml:space="preserve">Set canule irigație conector Jane, 1canulă - 18FR(6,0mm), 1canulă - 24FR(8,0mm), steril. Ambalat individual </t>
  </si>
  <si>
    <t>Set cateter pentru vena subclaviculară. Cateter 20G. Material: PUR, radioopac, lungime 8-20cm. Ace 19-22G, lungime 38-50mm. Ghid metalic 0.35-0.68mm, lungime 35-60cm. Bilumen</t>
  </si>
  <si>
    <t>Set cateter pentru vena subclaviculară. Cateter 22G. Material: PUR, radioopac, lungime 8-20cm. Ace 19-22G, lungime 38-50mm. Ghid metalic 0.35-0.68mm, lungime 35-60cm. Bilumen</t>
  </si>
  <si>
    <t>Set de extensie cu diametrul mic cu supapă Safeflow.</t>
  </si>
  <si>
    <t>Set format din tuburi duble pentru irigare/aspirare  lungime 300 cm, pentru endourologie(1 irigare: 1 aspirație) Tubul irigare-Capăt proximal cu canulă pentru introducerea în flacon irigare, conectare simultană la 2 surse de soluție irigare, capăt distal din silicon Ø 5 mm ce permite conectarea la port Luer Lock a canalului de irigare a instrumentului. Tubul 2 de aspirație cu cap distal si proximal silicon Ø 5 mm ce permite conectarea la porturile utilajului de aspirație și canal aspirație instrument. Ambalat individual. Steril.</t>
  </si>
  <si>
    <t>Set de gastrotomie percutană endoscopică. Cu manșetă circulară silicon cu diametru 10FR. Lungime - 40cm (+-3cm)</t>
  </si>
  <si>
    <t>Set de gastrotomie percutană endoscopică. Cu manșetă circulară silicon cu diametru 12FR. Lungime - 40cm (+-3cm)</t>
  </si>
  <si>
    <t>Set de gastrotomie percutană endoscopică. Cu manșetă circulară silicon cu diametru 14FR. Lungime - 40cm (+-3cm)</t>
  </si>
  <si>
    <t>Set de gastrotomie percutană endoscopică. Cu manșetă circulară silicon cu diametru 16FR. Lungime - 40cm (+-3cm)</t>
  </si>
  <si>
    <t>Set de gastrotomie percutană endoscopică. Cu manșetă circulară silicon cu diametru 18FR. Lungime - 40cm (+-3cm)</t>
  </si>
  <si>
    <t>Set de gastrotomie percutană endoscopică. Cu manșetă circulară silicon cu diametru 20FR. Lungime - 40cm (+-3cm)</t>
  </si>
  <si>
    <t>Set de gastrotomie percutană endoscopică. Cu manșetă circulară silicon cu diametru 22FR. Lungime - 40cm (+-3cm)</t>
  </si>
  <si>
    <t>Set de gastrotomie percutană endoscopică. Cu manșetă circulară silicon cu diametru 24FR. Lungime - 40cm (+-3cm)</t>
  </si>
  <si>
    <t xml:space="preserve">7FR; valvă anti reflux, cu port lateral pentru infuzie intravenoasă, pentru instalarea cateterului SwanGanz sau electrod transvenos bipolar. Setul să includă introducer, dilatator, ghid metalic "J", ac pentru puncție </t>
  </si>
  <si>
    <t xml:space="preserve">8FR; valvă anti reflux, cu port lateral pentru infuzie intravenoasă, pentru instalarea cateterului SwanGanz sau electrod transvenos bipolar. Setul să includă introducer, dilatator, ghid metalic "J", ac pentru puncție </t>
  </si>
  <si>
    <t xml:space="preserve">9FR; valvă anti reflux, cu port lateral pentru infuzie intravenoasă, pentru instalarea cateterului SwanGanz sau electrod transvenos bipolar. Setul să includă introducer, dilatator, ghid metalic "J", ac pentru puncție </t>
  </si>
  <si>
    <t>Set pentru cateterizare arterelor periferice după metoda Seldinger pentru măsurarea invazivă presiunii arteriale și preluarea sângelui la analiza+linia de extensie cu supapă hemostatica speciala. Mărimea galben 22G/80mm</t>
  </si>
  <si>
    <t>Set pentru cateterizarea venoasă centrală percutanată (PICC lines) pentru nou-născuți cu GEMN diametrul 1,9FR cu un lumen, impregnate cu vancomicină. Material : silicon sau poliuretan)</t>
  </si>
  <si>
    <t>Sondă Blakemore Nr. 18, lungimea 120 cm(±10cm), cu vizibilitate X-Ray</t>
  </si>
  <si>
    <t>Sondă Blakemore Nr. 19, lungimea 120 cm(±10cm), cu vizibilitate X-Ray</t>
  </si>
  <si>
    <t>Sondă Blakemore Nr. 20, lungimea 120 cm(±10cm), cu vizibilitate X-Ray</t>
  </si>
  <si>
    <t>Sondă Blakemore Nr. 21, lungimea 120 cm(±10cm), cu vizibilitate X-Ray</t>
  </si>
  <si>
    <t>Sondă Blakemore Nr. 22, lungimea 120 cm(±10cm), cu vizibilitate X-Ray</t>
  </si>
  <si>
    <t>Sondă Blakemore Nr. 23, lungimea 120 cm(±10cm), cu vizibilitate X-Ray</t>
  </si>
  <si>
    <t>Sondă nazogastrală pentru intubarea intestinului 10 G, L=300cm (±20cm)</t>
  </si>
  <si>
    <t>Sondă nazogastrală pentru intubarea intestinului 12 G, L=300cm (±20cm)</t>
  </si>
  <si>
    <t>Sondă nazogastrală pentru intubarea intestinului 14 G, L=300cm (±20cm)</t>
  </si>
  <si>
    <t>Sondă nazogastrală pentru intubarea intestinului 16 G, L=300cm (±20cm)</t>
  </si>
  <si>
    <t>Sondă nazogastrală pentru intubarea intestinului 18 G, L=300cm (±20cm)</t>
  </si>
  <si>
    <t>Sondă nazogastrală pentru intubarea intestinului 8 G, L=300cm (±20cm)</t>
  </si>
  <si>
    <t>16FR, fără latex. Confecționat din aluminiu maleabil, acoperit cu plastic medical lubricat. Steril. Ambalat individual.</t>
  </si>
  <si>
    <t>Tub de intubare 8.0 cu orificiu pentru aspirație supraglotic.</t>
  </si>
  <si>
    <t>Tub de intubare 8.5 cu orificiu pentru aspirație supraglotic.</t>
  </si>
  <si>
    <t>Tub de intubare 9.0 cu orificiu pentru aspirație supraglotic.</t>
  </si>
  <si>
    <t>PVC, înclinarea vârfului 37º, adaptor 15mm (±1mm), cu manșetă, linie radioopacă. Cu extra lumen ce permite aspirație subglotica. să permită aspirație continuă fără risc pentru corzile vocale. N7</t>
  </si>
  <si>
    <t>PVC, înclinarea vârfului 37º, adaptor 15mm (±1mm), cu manșetă, linie radioopacă. Cu extra lumen ce permite aspirație subglotica. să permită aspirație continuă fără risc pentru corzile vocale. N8</t>
  </si>
  <si>
    <t>PVC, înclinarea vârfului 37º, adaptor 15mm (±1mm), cu manșetă, linie radioopacă. Cu extra lumen ce permite aspirație subglotica. să permită aspirație continuă fără risc pentru corzile vocale. N9</t>
  </si>
  <si>
    <t>Tub p-u drenaj tip "Redon" Nr.10. Apirogen, silicon, cu gradație în cm, linie radioopacă, conector, tub drept, lungimea 500-520mm. Steril, ambalat individual</t>
  </si>
  <si>
    <t>Tub p-u drenaj tip "Redon" Nr.22. Apirogen, silicon, cu gradație în cm, linie radioopacă, conector, tub drept, lungimea 500-520mm. Steril, ambalat individual</t>
  </si>
  <si>
    <t>Tub p-u drenaj tip "Redon" Nr.26. Apirogen, silicon, cu gradație în cm, linie radioopacă, conector, tub drept, lungimea 500-520mm. Steril, ambalat individual</t>
  </si>
  <si>
    <t>10ch, biocompatibil, tromborezistent, rezistența la creșterea microorganismelor, cu semne distinctive la 1-2cm, drepte, transparent, cu rezistența mărită, cu coeficient de Frecare mic, cu găuri de drenare conice, din silicon, ambalaj steril, lungimea 500-520mm. Ambalaj individual</t>
  </si>
  <si>
    <t>14ch, biocompatibil, tromborezistent, rezistența la creșterea microorganismelor, cu semne distinctive la 1-2cm, drepte, transparent, cu rezistența mărită, cu coeficient de Frecare mic, cu găuri de drenare conice, din silicon, ambalaj steril, lungimea 500-520mm. Ambalaj individual</t>
  </si>
  <si>
    <t>Tub pentru evacuarea gazelor la nou-născuți. Lungime 5-10cm. Diametrul 2-4mm.</t>
  </si>
  <si>
    <t>4.5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</si>
  <si>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 aspirație, să permită un contact cât mai bun cu traheea. Steril. Ambalat individual</t>
  </si>
  <si>
    <t>6.5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</si>
  <si>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Set cateter pentru vena subclaviculară. Cateter 18G. Material: PUR, radioopac, lungime 8-20cm. Ace 19-22G, lungime 38-50mm. Ghid metalic 0.35-0.68mm, lungime 35-60cm. Bilumen</t>
  </si>
  <si>
    <t>Dispozitiv cu mobilitate bună, capete rotunjite și strat de plastic care acoperă complet dispozitivul cu scopul evitării traumei. Mărime 10 F</t>
  </si>
  <si>
    <t>Dispozitiv cu mobilitate bună, capete rotunjite și strat de plastic care acoperă complet dispozitivul cu scopul evitării traumei. Mărime 16 F</t>
  </si>
  <si>
    <t>1.Sterile (Metoda de sterilizare: radiații Gamma)
2.Ascuțite 
3.Material: oțel-carbon
4.Dimensiune lamă: Nr.17 - (compatibil cu mâner bisturiu Nr.4)
5.Mod de ambalare: ambalate individual în folie de aluminiu
6.Ambalate în cutii până la 100 buc.</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</si>
  <si>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</si>
  <si>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Stent biliar. Obligatoriu: dotate cu pucher, teflon, diametru 8FR</t>
  </si>
  <si>
    <t>Stent ureteral. 1 dimensiuni: 10FR,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</si>
  <si>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</si>
  <si>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</si>
  <si>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</si>
  <si>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</si>
  <si>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</si>
  <si>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Cateter ureteral dublu J, 3FR, material- 100% silicon, lungime 20cm, vârf deschis fir ghidare Fix 0.021"-0.035", 110cm; dispozitiv pentru a împinge cateterul de la endoscop în ureter și bazinet 70cm</t>
  </si>
  <si>
    <t>Cateter ureteral dublu J, 4FR, material- 100% silicon, lungime 20cm, vârf deschis fir ghidare Fix 0.021"-0.035", 110cm; dispozitiv pentru a împinge cateterul de la endoscop în ureter și bazinet 4, 8FR/Ch 70cm</t>
  </si>
  <si>
    <t>Cearșaf jetabil pentru investigații (rulou igienic), lățime minimă 80cm * lungime minimă 200 m (rulou), nesteril. Ambalat individual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</si>
  <si>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</si>
  <si>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</si>
  <si>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</si>
  <si>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 - DIMENSIUNE EUROPEANĂ STANDARD</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</si>
  <si>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</si>
  <si>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 Produsul respectiv nu este un dispozitiv medical. Nu este obligatorie înregistrarea acestuia la AMDM.</t>
  </si>
  <si>
    <t>De unică folosință, cu suprafață protectoare impermeabilă pentru murdarii (lichide și a.), lungimea 140cm (±10cm), lățime 80cm (±5cm), densitatea 40 g/m2, din polietilenă rezistentă la umiditate, hidrofobă, fără scame</t>
  </si>
  <si>
    <t xml:space="preserve">1.Material: polipropilenă - nețesut, 3 straturi, 3 pliuri 2.fixare:cu elastic 3.culoare: alb, albastru sau verde 4. fixator pentru nas, conform EN 14863 - Medical face mask </t>
  </si>
  <si>
    <t>Dispozitiv din cauciuc moale cu bandă ajustabilă atașată. Mărime L</t>
  </si>
  <si>
    <t>Dispozitiv din cauciuc moale cu bandă ajustabilă atașată. Mărime M</t>
  </si>
  <si>
    <t>Dispozitiv din cauciuc moale cu bandă ajustabilă atașată. Mărime S</t>
  </si>
  <si>
    <t>1.capacitate 2500ml - 3000ml 2.PVC moale cu canulă rigidă</t>
  </si>
  <si>
    <t>Ploscă din inox, măsuri minime 355х290х50mm, cu mâner și capac</t>
  </si>
  <si>
    <t>Ploscă pentru femei Capacitate: 2 litri, material - masă plastică; cu mâner și capac</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</si>
  <si>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</si>
  <si>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</si>
  <si>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Ac pentru acupunctură 0,18 x 7mm. De unică folosință, steril. Cu tub de ghidaj. Ambalare până la 100buc.</t>
  </si>
  <si>
    <t>Ac pentru acupunctură 0,30 x 25mm. De unică folosință, steril. Cu tub de ghidaj. Ambalare până la 100buc.</t>
  </si>
  <si>
    <t>Ace pentru amniocenteză 18G, lungimea 120mm (±5mm), de unică folosință, apirogene, în ambalaj individual, sterile, cu marcaj special ultrapoint. Pentru colectarea lichidului amniotic. Luer-lock</t>
  </si>
  <si>
    <t>Ace pentru amniocenteză 18G, lungimea 180mm (±5mm), de unică folosință, apirogene, în ambalaj individual, sterile, cu marcaj special ultrapoint. Pentru colectarea lichidului amniotic. Luer-lock</t>
  </si>
  <si>
    <t>Ace pentru amniocenteză 20G, lungimea 120mm (±10mm), de unică folosință, apirogene, în ambalaj individual, sterile, cu marcaj special ultrapoint. Pentru colectarea lichidului amniotic. Luer-lock</t>
  </si>
  <si>
    <t>Ace pentru amniocenteză 20G, lungimea 150mm (±10mm), de unică folosință, apirogene, în ambalaj individual, sterile, cu marcaj special ultrapoint. Pentru colectarea lichidului amniotic. Luer-lock</t>
  </si>
  <si>
    <t>Ace pentru amniocenteză 20G, lungimea 80mm (±5mm), de unică folosință, apirogene, în ambalaj individual, sterile, cu marcaj special ultrapoint. Pentru colectarea lichidului amniotic. Luer-lock</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</si>
  <si>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</si>
  <si>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Dimensiune ac: 18G, lungimea acului - ajustabilă de la minim 1 până la 40mm, mâner ergonomic, port Luer Lock pentru conectare seringă, Stilet pentru introducerea și curățarea acului, Steril, de unică folosință. Ambalare individuală.</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</si>
  <si>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</si>
  <si>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</si>
  <si>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</si>
  <si>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Ac conductor pentru puncție 110/85mm cu cateter 10F 500mm (±20mm), sac de colecție cu supapă anti reflux 2000ml (±50ml), Seringă 50 ml, Clapan lui Heimlih. Adaptor cu robinet tridirecțional</t>
  </si>
  <si>
    <t>Din plastic, lungimea 270-280mm, diametru 2mm, spațiu pentru piston 220mm (±20mm), cu marcajul adâncimii introducerii 20-120mm cu valoarea diviziunii 10mm, cu 4 orificii laterale la capăt, steril, de unică folosință. Ambalată individual.</t>
  </si>
  <si>
    <t>Teste pentru determinarea sarcinii. Ambalaj individual cu indicarea termenului de valabilitate, uz unic.</t>
  </si>
  <si>
    <t>Ac de tip Luer Lock Hub, din oțel inoxidabil, reutilizabil, autoclavabil, de dimensiunea 1,4x50mm, în set a câte 6 bucăți.</t>
  </si>
  <si>
    <t xml:space="preserve">Bandaj (Feșe) de tifon, lățimea 10cm-11cm, NESTERILĂ, hidrofil, densitatea min. 18 g/m2. 
- Bumbac 100%, 
- este rulată și condiționată în ambalaj individual, fără cusături și defecte de țesere
- țesătura feșii nu permite desprinderea de fire libere pe margini
Caracteristici fizico-mecanice:
- lățimea 10cm-11cm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</si>
  <si>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(Feșe) de tifon, lățimea 14cm-15cm, NESTERILĂ, hidrofil, densitatea min. 18 g/m2. 
- Bumbac 100%, 
- este rulată și condiționată în ambalaj individual, fără cusături și defecte de țesere
- țesătura feșii nu permite desprinderea de fire libere pe margini
Caracteristici fizico-mecanice:
- lățimea 14-15cm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</si>
  <si>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1.Nesteril 2.lățime:8cm ± 2cm (stare liberă) 3.lungime: 2 m (stare liberă) 4.cleme de fixare 5.ambalaj individual 6.țesătură: bumbac-min 60%, poliamidă și/sau elastan 7. elasticitate: ≥ 100%. Densitatea nu mai mică de 80 g/m2 </t>
  </si>
  <si>
    <t xml:space="preserve">1.Nesteril 
2.Dimensiune: lățime 20cm ± 2cm (stare liberă) x lungime 3-4 m (stare liberă)
3.Elastictate ≥ 100%
4.cleme de fixare 5.ambalaj individual 6.țesătură: bumbac-min 60%, poliamidă și/sau elastan. Densitatea nu mai mică de 80 g/m2 </t>
  </si>
  <si>
    <t xml:space="preserve">1.Nesteril 2.lățime:10cm ± 2cm (stare liberă) 3.lungime: 3-4 m (stare liberă) 4.cleme de fixare 5.ambalaj individual 6.țesătură: bumbac-min 60%, poliamidă și/sau elastan 7. elasticitate: ≥ 100%. Densitatea nu mai mică de 80 g/m2 </t>
  </si>
  <si>
    <t>Ciorapi lungi coapsă, la capătul superior cu bandă din silicon, cu decupaj inferior mobil pentru vizualizarea stării țesuturilor, compresie gr. 1-3 Sock pressure 18-24mm/Hg, mărimea XXXL</t>
  </si>
  <si>
    <t>Mănuși din cauciuc deproteinizat Nr. 5. Asigură protecția împotriva leziunilor accidentale.</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</si>
  <si>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 degetelor 9,7 mils manșetă 11,5mils.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 (în dependență de categoria produsului)</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</si>
  <si>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5degetelor 9, 7 mils manșetă 11, 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9001(în dependență de categoria produsului)</t>
  </si>
  <si>
    <t>Volum 275 ml. Viteza 2-8 ml/ora. Administrarea în bolus-0, 5/1 ml. Timpul de blocare 10/15 min. Pentru analgezia multinodală.</t>
  </si>
  <si>
    <t xml:space="preserve">Volum - 2000ml, steril, conector - female luer. Ambalat individual. </t>
  </si>
  <si>
    <t xml:space="preserve">Ac jetabil p-u ORL 23G (ac lung pentru anestezie locală). 23G x 2⅜'', Ø 0,60 x 60 mm </t>
  </si>
  <si>
    <t>Ansa pentru rezecție monopolară 22Fr 12/30⁰ Richard Wolf / 8422,351</t>
  </si>
  <si>
    <t>Balon hemostatic, Bakri ПВ XL-450mm, latex, balon 300ml</t>
  </si>
  <si>
    <t xml:space="preserve">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Ambalajul și eticheta conform Directivei 93/42 CEE (modificată prin Directiva 2007/47/CE), cu indicarea denumirii și adresei producătorului, denumirea și codul produsului, numărului lotului, data fabricării lotului, data expirării lotului, țara de origine. </t>
  </si>
  <si>
    <t>Canulă de aspirație tip Yankauer 12Fr diametru intern 2mm; diametrul extern 4mm. Canulă aspirator care se adaptează la aspiratorul standard de la unit, vârfului este conceput pentru a nu aspira și a se bloca aspirația cu țesuturile moi. Steril. material PVC transparent, cu orificii cu vacuum control. L-300mm (± 10mm)</t>
  </si>
  <si>
    <t xml:space="preserve">1.Cateter cu cameră implantabilă tip LOW profil pentru administrare de chimioterapice, antibiotice, nutriție parenterală, prelevare sanguină, transfuzii. Cameră conține trei puncte de sutura pentru o fixare cât mai bună; material: rezervor din titan îmbrăcat în polysulfone (PSU), rezistentă la injectare sub presiune de max 325 pși (22.4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Dimensiunea Standard (greutate cameră 9 gr, dimensiune suprafața /la baza cameră 35x27mm, înălțime cameră 12 mm, diametru membrana silicon 10-12 mm, volum intern 0.5 ml). Cateter disponibil în varianta de 8, 5 F din Silicon sau poliuretan, lungime 600-800 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deHP. - Termen de valabilitate - minim 3 ani în momentul livrării </t>
  </si>
  <si>
    <t xml:space="preserve">Cateter cu mandren (set) - Cateter cu dublu lumen, adaptat pentru flux sporit, calibru 11Fr, lungime 200mm (± 10mm)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t>
  </si>
  <si>
    <t>Cateter dilatator a căilor biliare tip Soehendra cu diapazonul de dilatare 10 Fr. Canal 4,2 mm</t>
  </si>
  <si>
    <t>Cateter dilatator a căilor biliare tip Soehendra cu diapazonul de dilatare 8-8,5 Fr. Canal d-3,7 mm</t>
  </si>
  <si>
    <t>Cateter Foley uretro-vezical CH 4.CH 4, lungimea 40-45, balon simetric, rotund cu 2 canale. Material silicon cu orificii amplasate lateral, vârf atraumatic, cilindric. Steril, radiopac, valvă luer-Losk tip seringă, ambalat individual.</t>
  </si>
  <si>
    <t xml:space="preserve">Cateter subclaviar. Steril. Diametrul: 1,4mm (±0,1mm) </t>
  </si>
  <si>
    <t xml:space="preserve">Cateter subclaviar diametru 0,6mm (±0, 1mm) </t>
  </si>
  <si>
    <t xml:space="preserve">Cateter urinar Nelaton CH 4, lungimea 40-42 cm, material PNC cu 2 orificii laterale. Steril, culoare internațională, tub moale, ambalaj individual. </t>
  </si>
  <si>
    <t xml:space="preserve">Cateter urinar Nelaton CH 5, lungimea 40-42 cm, material PNC cu 2 orificii laterale. Steril, culoare internațională, tub moale, ambalaj individual. </t>
  </si>
  <si>
    <t>Sterilizat cu oxid de etilenă, latex natural și înveliș din silicon, vârful este prevăzut cu striații pentru a se evita răsucirea sistemului de drenaj, diametru 30 mm, posibilitate de a atașa capătul distal la tubul de drenaj al pungii urinare</t>
  </si>
  <si>
    <t>Sterilizat cu oxid de etilena, latex natural și înveliș din silicon, vârful este prevăzut cu striații pentru a se evita răsucirea sistemului de drenaj, diametru 35 mm, posibilitate de a atașa capătul distal la tubul de drenaj al pungii urinare</t>
  </si>
  <si>
    <t>Cearșaf jetabil din hârtie pentru investigații, rulou de 3 straturi grosime, lățime 60-70cm, lungime 80-100 m (rulou), cu delimitare la fiecare 1m, nesteril. Ambalat individual.</t>
  </si>
  <si>
    <t>Cearșaf pentru acoperirea mesei. Pentru masa de col angiografie endoscopică cu buzunare 800x500mm, pentru sculele endoscopice, minim 10 buc în set</t>
  </si>
  <si>
    <t xml:space="preserve">Container pentru transportarea materialului biologic 330x210x210mm (± 10mm), polistiren </t>
  </si>
  <si>
    <t xml:space="preserve">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</si>
  <si>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Degetare de unică folosință. 100 bucăți în set</t>
  </si>
  <si>
    <t xml:space="preserve"> Inel pentru protecția stomei, 48 mm nu provoacă iritații, nu se usucă, nu conține alcool. Se adaptează oricărui model de sac stomic și oricărui forme a stomei.</t>
  </si>
  <si>
    <t xml:space="preserve">Injector endoscopic cu funcție de coagulare pentru hemostază pentru proceduri de EMR, EMD. Cu port de irigare. Lungime ac 4mm, Lungime totală: 2300mm (±50mm). </t>
  </si>
  <si>
    <t>Lentă centimetrică de 2 metri, pentru măsurarea lungimii nou-născutului</t>
  </si>
  <si>
    <t>Mănuși chirurgicale sterile din poliizopren, mărimea 7,5</t>
  </si>
  <si>
    <t xml:space="preserve">Mănuși pentru lucru la temperaturi joase, în ultra congelator și cu azot lichid, mărimea L. Rezistente la apă. </t>
  </si>
  <si>
    <t>Prevăzută cu conector pentru aport suplimentar de oxigen. 
- Ham cu fixare în patru puncte ajustabil cu sistem Velcro. 
- Sistem de fixare cu două cleme rapide pentru o utilizare ușoară și sigură. 
- Perniță ușoară din silicon turnat pentru utilizare îndelungată cu confort sporit. 
- Conectare tub cu pivotare 360° pentru poziționare optimă și mobilitate maximă. 
- Pad pentru frunte disponibil în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</si>
  <si>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</si>
  <si>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</si>
  <si>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pentru îngrijirea pielii în jurul tubului traheostomic și fixarea lui, din spumă poliuretanică, cu tăietura sub formă de Y, dimensiunea 8cm x 8cm (±0,5cm). Ambalajul și eticheta conform Directivei 93/42 CEE (modificată prin Directiva 2007/47/CE), cu indicarea denumirii și adresei producătorului, denumirea și codul produsului, numărului lotului, data fabricării lotului, data expirării lotului, țara de origine. </t>
  </si>
  <si>
    <t>Pipă orofaringiană tip Guedel, size 000.Canule de intubare tip Guedel (Pipe Guedel) 35mm</t>
  </si>
  <si>
    <t>Pipă orofaringiană tip Guedel, size 1,5. Canule de intubare tip Guedel (Pipe Guedel) 70mm</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</si>
  <si>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</si>
  <si>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</si>
  <si>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</si>
  <si>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</si>
  <si>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</si>
  <si>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Recipient din material plastic rigid (polipropilenă) cu posibilitate de închidere temporară și definitivă, impermeabil, rezistent la acțiuni mecanice. Capacitate 1L, dimensiuni 8*8*15cm.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</si>
  <si>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 xml:space="preserve"> Retractor chirurgical din silicon radioopac. Flexibil. Rezistent, suprafaţa netedă, fără țesut aderent, diferite culori, dimensiune - 2,5mm. Albastru; Roșu; Galben; Alb</t>
  </si>
  <si>
    <t>Rulou de peliculă tehnică -Descriere
Densitate - 90 microni, Lățimea - 3 m, Lungimea - 300 m</t>
  </si>
  <si>
    <t>1.volum: 30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</si>
  <si>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1.Volumul - 10-20 litri
2.Cu pictograma "Pericol biologic"
4.Rezistență mecanică mare, nu permite scurgerea lichidelor
5.Sacul să poată fi închis ușor și sigur 6.Rezistent la temperatura mai mare de 121 grade Celsius. Produsul respectiv nu este un dispozitiv medical. Nu este obligatorie înregistrarea acestuia la AMDM.</t>
  </si>
  <si>
    <t>1.Volumul - 50 - 80 litri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</si>
  <si>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Sârmă pentru ansa amigdalectomia ORL, diametru 0,5 mm x 10m</t>
  </si>
  <si>
    <t>Salfetă/Tampon steril, saturate cu 70% isopropyl alcool, pentru uz extern, 65x30±5mm, 2 straturi, ambalate în cutie plastic (a câte 50-200 buc) cu posibilitate de extragere a câte 1 Bucată.</t>
  </si>
  <si>
    <t>Șervetele de o singura folosință, pentru gastroscopie, care absoarbe saliva, cu lipici pentru fixare în timpul endoscopiei</t>
  </si>
  <si>
    <t>Set pentru cateterizarea vaselor centrale 8F*20 cm: 1.Cateter cu un lumen 8F*20 cm, 2.Ghid J. 0,32-0,38х60 cm, 3. Dilatator 8Fx12cm, 4.Ac 18Gx7 cm 5.Seringă 5-10ml, 6.Bisturiu. 7.Valvă tip fluture, cu clemă. Steril, apirogen, netoxic.</t>
  </si>
  <si>
    <t>Componența setului:
• Câmp pentru Craniotomie 310x190x340 cm (± 10 cm) - 1 buc 
• Film de incizie integrat în câmpul operator dimensiuni 20x30 cm; fenestrate ovală;
 Zona absorbantă pe toată suprafaţa de incizie; rezistenta la penetrare lichide de 
150 cm (±10 cm) de H2O/cm2 
• Fixatoare pentru tuburi cu bandă velcro- 2 buc;
• pungă de colectare a lichidelor cu port de drenare și nivel de separarea a deșeurilor; integrat în câmpul chirurgical; 60.x115 cm(±5cm); 
• Material SMS pe toată suprafața câmpului, cu rezistență lichide 60 cm (± 5 cm) H2O/cm2 
• Câmp de sterilizare 90x90 cm (±5 cm) – din SMS – 1 buc
• Câmp chirurgical pentru Masa Mare de instrumente
• Câmp pentru masa de instrumente cu Zona ranforsată cu SMS. 160x280 cm (±10cm) – 1 buc
• Câmp pentru Masa Mayo cu ranforsare SMS. 80x150 cm (±5 cm) – 1buc
• Șervetele sterile pentru absorbție de lichide, sa nu lase scame, 50x60 cm (±5cm) - 2 buc
• pungă pentru suturi din celuloză - 1 buc</t>
  </si>
  <si>
    <t xml:space="preserve">Set complet pentru drenaj continu pleural și toracic. Ac cu bizou scurt 3,35 x 78 mm (±3mm) pentru puncție;-seringă de unică folosință PVC-free și Latex-free din 3 componente- 50ml, luer-lock; robinet cu trei căi de culoare albă prevăzut cu tub prelungitor de 100 mm cu conexiuni luer-lock; pungă de 2 l, cu prelungitor de 90 cm (±3cm), pentru colectare; valvă unidirecțională; cateter de drenaj din poliuretan, diametru 2,7 mm, lungime 450 mm (±10mm), radioopac, prevăzut cu înveliș de protecție din PVC; sterilizare cu EO; </t>
  </si>
  <si>
    <t xml:space="preserve">Set drenare nasobiliară. Cateter alfa, tub nazal, tub- extensiv, conector, PVC, lungime 2900mm, 8-10 Fr. </t>
  </si>
  <si>
    <t xml:space="preserve">Set pentru cateterizarea vaselor centrale biluminal (9FR), L=20-30cm, Material: a. Poliuretan, b. Rentghencontrast, c.Cu marcaj al lungimii cateterului, d.Cu conductor metalic tip “J”, e.Cu valvă de siguranța care protejează de embolie gazoasa sau hemoragie în caz de deconectare accidentală a perfuziei. </t>
  </si>
  <si>
    <t>Sondă Blakemore Nr. 10, lungimea 120 cm(±10cm), cu vizibilitate X-Ray</t>
  </si>
  <si>
    <t>Sondă Blakemore Nr. 12, lungimea 120 cm(±10cm), cu vizibilitate X-Ray</t>
  </si>
  <si>
    <t>Sondă Blakemore Nr. 14, lungimea 120 cm(±10cm), cu vizibilitate X-Ray</t>
  </si>
  <si>
    <t>Sondă Blakemore Nr. 16, lungimea 120 cm(±10cm), cu vizibilitate X-Ray</t>
  </si>
  <si>
    <t>Sondă gastrică cu pâlnie СН-12, oranj (pentru lavaj gastric tip Moskin) diametrul intern=3, 5mm (±0, 3mm), diametrul extern =5, 5mm (±0, 5mm), L=70-110cm</t>
  </si>
  <si>
    <t>Sondă gastrică cu pâlnie СН-14, oranj (pentru lavaj gastric tip Moskin) diametrul intern=3, 5mm (±0, 3mm), diametrul extern =5, 5mm (±0, 5mm), L=70-110cm</t>
  </si>
  <si>
    <t>Sondă gastrică cu pâlnie СН-16, oranj (pentru lavaj gastric tip Moskin) diametrul intern=3, 5mm (±0, 3mm), diametrul extern =5, 5mm (±0, 5mm), L=70-110cm</t>
  </si>
  <si>
    <t>Sondă gastrică cu pâlnie СН-18, oranj (pentru lavaj gastric tip Moskin) diametrul intern=3, 5mm (±0, 3mm), diametrul extern =5, 5mm (±0, 5mm), L=70-110cm</t>
  </si>
  <si>
    <t>Sondă intestinală 8FR, 100cm (±5cm), radioopac</t>
  </si>
  <si>
    <t>Sonda urinară Foley CH 6 1.dimensiuni: CH6, lungimea30-35cm. 2.balon simetric, rotund. 3.cu 2 canale. 4.material: silicon. 5.orificii amplasate lateral. 6.vârf atraumatic, cilindric. 7.steril. 8 radiopac, 9.valvă Luer-Lock tip seringă. 10.ambalat individual</t>
  </si>
  <si>
    <t>Sonda-set naso-duodenală pentru nutriție /d3,7-4,2 mm/. Lungimea mai mare de 250cm, cu ghid metalic-0,35,pentru canalul endoscopentrului de 3,7-4,2mm</t>
  </si>
  <si>
    <t xml:space="preserve">Tub flexibil din polimer, în interiorul căruia este plasat un piston, echipat cu un mâner. Pistonul este montat într-un tub cu posibilitatea axială mișcări. Lungimea sculei este de 300 mm, Diametrul tubului este de 3,0 mm. Găurile sunt făcute la capătul distal, rotunjit atraumatic al tubului. Pistonul este fabricat din polimer. Volum 10mkl. De unică folosință, ambalaj individual. Steril. </t>
  </si>
  <si>
    <t>Speculă rectală bivalvă, tip Bodenhammer, 155 mm (± 5 mm), lungimea oglinzii 90 mm, diametru 17 mm. De unică folosință, ambalaj individual. Sterile/Ne sterile, material plastic</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</si>
  <si>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</si>
  <si>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</si>
  <si>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</si>
  <si>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</si>
  <si>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</si>
  <si>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</si>
  <si>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</si>
  <si>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 xml:space="preserve">Tampoane sterile fără alcool, pentru aplicarea după procedură (large size) 1.dimensiuni: 60 x 60 mm (±5 mm) 2.fără alcool 2.ambalat individual în cutii de câte 100 bucăți </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</si>
  <si>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</si>
  <si>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</si>
  <si>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Tampon steril fără alcool 60x30mm, 100 bucăți în set</t>
  </si>
  <si>
    <t>Set PNEUMOCATH pentru drenaj toracic, cateter toracic 8F/50cm, ac pentru puncție, robinet cu 2 cai, adaptor pentru aspirație, Seringă 50-60ml, pungă de colectare 2000ml, valvă Heimlih</t>
  </si>
  <si>
    <t xml:space="preserve">Tub pentru Timpanostomie, tip Mini-Tef.. Dimensiunile pentru aplicații maturi, canalul auditiv extern mic și canalul urechii întortocheate. Tuburile mini-tef sunt confecționate din fluor plastic alb și prezintă o flanta interioara cu diametru mai mare. Diametrul intern a fetii externe 0.89 mm, diametrul tot al circumferinței fetii externe 2.0 mm. Diametrul circumferinței fetii interne 1.6 mm. Lungimea brațului 1.0 mm. Lungimea totală a tubului 1.5 mm. Steril, de unică folosință. </t>
  </si>
  <si>
    <t>Bandă adezivă medicală "Kinesio tape". Mărimea 5cm x 5m , Țesetură din bumbac, elastan, tip lipici: acrilic. Purtare continuă 3-5 zile. Rezistent la apă. Hipoalergenic, fără latex. Pentru utilizare medicală.</t>
  </si>
  <si>
    <t>1.Periuță pentru prelevarea materialului biologic din canalul cervical la femei tip Endobrash.                  2.Capul periei tip rimel: lungimea 20mm (+/- 0, 5mm), fir de nailon fixat pe fir inoxidabil.       3.Mâner diametru 3mm, lungimea 175mm (+/- 10mm), din polipropilenă, lungimea totală a dispozitivului 195mm (+/- 10mm).               4.Sterilizate cu oxid de etilenă.                     5.Ambalate individual în cutii de până la 200 bucăți.   6.Cu punct de rupere (breakable) la 35mm (+/- 0, 5mm), sa fie posibil de rupt suportul de plastic fara taiere cu foarfeca.                                                      7.Certificate de calitate: Certificate de calitate: ISO 9001:2015, marca CE.                                          8.Prezentarea obligator a mostrelor la CRDM.</t>
  </si>
  <si>
    <t>1. Garou reutilizabil, nesteril, dimensiuni: lungime 45cm (±1cm)x lățime 2.5cm                                                      2.fixator din plastic, cu sistem de siguranță închidere/deschidere rapidă, dotat cu un dispozitiv de închidere sigur și ușor de folosit, slăbit și îndepărtat cu o singură mână.                                             3.material: țesut, nu conține latex,  hipoalergenic și poate fi utilizat în cazul persoanelor cu pielea sensibilă;                                                                    4. Suprafața netedă și moale, procedura de puncție venoasă să fie cât mai confortabilă pentru pacienții, pe suprafata garoului desenate imagini amuzante.                                      5. Certificate de calitate: ISO 9001:2015, marca CE, EN ISO 13485.                                          8.Prezentarea obligator a mostrelor la CRDM.</t>
  </si>
  <si>
    <t>Mănuși pentru examinare, netede
sau micro texturate, nesterile, latex
natural, fără pudră, Mărimea L
- de tip ambidextru
Ambalaj: maxim 100 bucăți
Fabricate conform standardelor:
EN 455; EN 420; EN 374-2.</t>
  </si>
  <si>
    <t>Seringi sterile de unică folosință,
- ac nedetagabil din olel/inox, &gt; 29G x&lt;1/2
- volum 1 ml (U-100), grade de măsurare a volumului și unităților internaționale
- forrnate din 3 piese: cilindru transparent, piston, garnitura de cauciuc
- confecționată etanșat
- ac hipoalergic, apirogen, - produs latex free;
- arnbalai individual</t>
  </si>
  <si>
    <t>DEHP-free, pentru administarea nutritiei enterale, cu adaptor universal, care permite conectarea la mai multe tipuri de recipiente pentru nutritia enterala (atat la flacoanele din sticla, cat si la pungi).</t>
  </si>
  <si>
    <t>Container pentru colectarea deșeurilor lichide rezelutate din activitatea medicală. Volumul 30L. Material PVC. Culoarea galbenă, capac cu cutie autoblocant, sistemul de închidere să elimine posibilitatea de contaminare a personalului care manipulează cu deșeurile. Pereții să fie rezistenți la perforare și rezistenți la acțiunea produselor dezinfectante. Fără de pedală, fără roți cu mînere.</t>
  </si>
  <si>
    <t>Container pentru colectarea deșeurilor lichide rezelutate din activitatea medicală. Volumul 50L. Material PVC. Culoarea galbenă, capac cu cutie autoblocant, sistemul de închidere să elimine posibilitatea de contaminare a personalului care manipulează cu deșeurile. Pereții să fie rezistenți la perforare și rezistenți la acțiunea produselor dezinfectante. Fără de pedală, fără roți cu mînere. Dimensiune înălțme de la 60-70cm</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</si>
  <si>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100-150 gr. </t>
  </si>
  <si>
    <t xml:space="preserve">Mănuşi pentru examinare, netede, latex cu pudră, Nesterile, L </t>
  </si>
  <si>
    <t>Mănuşi pentru examinare, netede, latex cu pudră, Nesterile, M</t>
  </si>
  <si>
    <t xml:space="preserve">Mănuşi pentru examinare, netede, latex cu pudră, Nesterile, S </t>
  </si>
  <si>
    <t>Mască de ventilare pentru terapia CPAP (presiune continuă pozitivă a căilor aeriene) cu ham din butadien nitrilic sau silicon, 10mm</t>
  </si>
  <si>
    <t>Mască de ventilare pentru terapia CPAP (presiune continuă pozitivă a căilor aeriene) cu ham din butadien nitrilic sau silicon, 12,5mm</t>
  </si>
  <si>
    <t>Mască de ventilare pentru terapia CPAP (presiune continuă pozitivă a căilor aeriene) cu ham din butadien nitrilic sau silicon, 15,0mm</t>
  </si>
  <si>
    <t>Mască de ventilare pentru terapia CPAP (presiune continuă pozitivă a căilor aeriene) cu ham din butadien nitrilic sau silicon, 20,0mm</t>
  </si>
  <si>
    <t>200x60x10, material netesut, densitatea-35 g/m2, pentru brancarde</t>
  </si>
  <si>
    <t>200x90x13, material netesut, densitatea 35g/m2, pentru saltele</t>
  </si>
  <si>
    <t>Canule nazale pentru nou-născuți. Dimensiuni: S, M, L, XL.</t>
  </si>
  <si>
    <t>Ochelari de protecție fototerapie nou-născuți. Fixaj din bandă adezivă, dimensiuni: 25-35cm.</t>
  </si>
  <si>
    <t xml:space="preserve">Seringă sterilă, jetabilă
- 3 piese (piston, corp, garnitură), 
- capacitate de 10 ml sau 12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</si>
  <si>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20 ml sau 24 ml, - ac 20Gx1½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</si>
  <si>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Seringi sterilă, jetabilă
- 3 piese (piston, corp, garnitură), 
- capacitate de 2 ml - 3 ml, 
- ac 23Gx1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</si>
  <si>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 xml:space="preserve">Seringă sterilă, jetabilă
- 3 piese (piston, corp, garnitură), 
- capacitate de 5 ml sau 6 ml, - ac 22Gx1¼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</si>
  <si>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Ac pentru puncție transseptala disponibil in 2 tipuri anatomice (adulti si copii), unghi de tesire 50 grade, Indicatorul de pe protecția acului arată direcția curbei acului. Acul sa fie cu stilet in complect. Dimensiuni 18 ga, lungimea uzabila 71 cm, sa fie compatibila cu teaca introductoare transseptala cu lungimea 63 cm</t>
  </si>
  <si>
    <t xml:space="preserve">Teacă cu valvă hemostatică pentru puncție transseptala (Lungimea canulei utile de 60-63 cm,
cu ID de 8-9 F cu valva hemostatica, (pentru hemostaza
efectiva si risc minimal de embolie aeriana) pentru abord femoral se vor livra cu miniguide wire de otel
inoxidabil sau de nitinol/platinum cu lungimi de 180 cm de tip J de 0,032, tip curvature 45-50 grade; lungimea dilatatorului 67 cm.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</si>
  <si>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Valva hemostatica Y cu închidere axiala, tip push-push, torque system, introductory fir ghid compatibil cu 0,014 inch.</t>
  </si>
  <si>
    <t xml:space="preserve">Confecționat din polycarbonate. Presiune de 200 si 500 psi. Cu 3 porturi.    </t>
  </si>
  <si>
    <t>CE, clasul dispozitivului conform directivei 93/42/EEC - IIa, trebuie să acopere nas sigură, diapazonul de presiuni - 4-30 hPa, port pentru măsurare presiunii cu diametrul Ø 4mm, posibilitate de a conecta canulă cu oxigen, diametru la fișă conform standardului EN ISO 5356-1 - Ø 22mm, corpul măștii să fie solid (policarbonat), suport la frunte cu posibilități de reglare, zonele de contact cu piele din material moale (silicon), să nu conțină latex, bandă de susținere din material elastic cu lățime ≤22mm, fără supapă de asfixie, sistema de exhalatie incorporata, posibilitate de a prelucra Mască cu substanțe chimice (dezinfectante), nivelul de zgomot ≤28dB.</t>
  </si>
  <si>
    <t>Seringa sterila din 3 componente fără ac cu volume de 5 ml si 20 ml, cu conexiune de tip Luer Lock,</t>
  </si>
  <si>
    <t>Din policarbonat, capacitate 10-12 ml, Adaptor rotativ Maner tip aripioară”.</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</si>
  <si>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manșon de cauciuc între tub și acul metalic pentru administrarea suplimentară a medicamentelor;
- tipul de conectare a tubului și acului Luer-Slip
- lungimea tubului minim 140cm 
- acul metalic al perfuzorului este fabricat din oțel-inox, dimensiunea 21G x 1½ , apirogen, netoxic. Ambalat individual</t>
  </si>
  <si>
    <t>Prelungitor pentru sisteme infuzie (1326)</t>
  </si>
  <si>
    <t xml:space="preserve">1.steril 2.lungime: 150cm (±10cm) 3.material: PVC, transparent 4.de unică folosință 5.ambalaj individual 6.Conector: Luer-Lock .Tip “male-female”7.teremen de valabilitate - 3 ani de la livrare </t>
  </si>
  <si>
    <t>CENTRUL DE PLASAMENT TEMPORAR PENTRU PERSOANE CU DIZABILITATI HINCESTI</t>
  </si>
  <si>
    <t>IMSP SPITALUL CLINIC DE RECUPERARE ȘI ÎNGRIJIRI CRONICE</t>
  </si>
  <si>
    <t>Preț fără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</si>
</sst>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sz val="12"/>
      <name val="Times New Roman"/>
      <family val="1"/>
      <charset val="204"/>
    </font>
    <font>
      <sz val="10"/>
      <name val="Arial"/>
      <family val="2"/>
    </font>
    <font>
      <sz val="10"/>
      <name val="Arial"/>
      <family val="2"/>
      <charset val="204"/>
    </font>
    <font>
      <sz val="11"/>
      <color theme="1"/>
      <name val="Calibri"/>
      <family val="2"/>
      <scheme val="minor"/>
    </font>
    <font>
      <b/>
      <sz val="11"/>
      <color theme="1"/>
      <name val="Times New Roman"/>
      <family val="1"/>
      <charset val="204"/>
    </font>
    <font>
      <sz val="11"/>
      <color theme="1"/>
      <name val="Times New Roman"/>
      <family val="1"/>
      <charset val="204"/>
    </font>
    <font>
      <sz val="11"/>
      <color theme="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9" tint="0.79998168889431442"/>
        <bgColor indexed="64"/>
      </patternFill>
    </fill>
    <fill>
      <patternFill patternType="solid">
        <fgColor theme="9" tint="0.79998168889431442"/>
        <bgColor theme="9" tint="0.79998168889431442"/>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xf numFmtId="0" fontId="5" fillId="0" borderId="0"/>
    <xf numFmtId="0" fontId="5" fillId="0" borderId="0"/>
    <xf numFmtId="0" fontId="6" fillId="0" borderId="0"/>
    <xf numFmtId="0" fontId="6" fillId="0" borderId="0"/>
    <xf numFmtId="0" fontId="5" fillId="0" borderId="0"/>
    <xf numFmtId="0" fontId="6" fillId="0" borderId="0"/>
    <xf numFmtId="0" fontId="9" fillId="0" borderId="0"/>
    <xf numFmtId="0" fontId="5" fillId="0" borderId="0"/>
  </cellStyleXfs>
  <cellXfs count="51">
    <xf numFmtId="0" fontId="0" fillId="0" borderId="0" xfId="0"/>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3" fillId="2" borderId="1" xfId="1" applyFont="1" applyFill="1" applyBorder="1" applyAlignment="1" applyProtection="1">
      <alignment horizontal="left" vertical="center" wrapText="1"/>
      <protection locked="0"/>
    </xf>
    <xf numFmtId="0" fontId="3" fillId="2" borderId="1" xfId="1" applyFont="1" applyFill="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7" applyFont="1" applyFill="1" applyBorder="1" applyAlignment="1">
      <alignment horizontal="center" vertical="center"/>
    </xf>
    <xf numFmtId="0" fontId="10" fillId="2" borderId="1" xfId="0" applyFont="1" applyFill="1" applyBorder="1" applyAlignment="1">
      <alignment horizontal="center" vertical="center" wrapText="1"/>
    </xf>
    <xf numFmtId="0" fontId="2" fillId="3" borderId="1" xfId="2"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3" borderId="4" xfId="2"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164" fontId="3" fillId="2" borderId="1" xfId="1" applyNumberFormat="1" applyFont="1" applyFill="1" applyBorder="1" applyAlignment="1" applyProtection="1">
      <alignment horizontal="center" vertical="center" wrapText="1"/>
      <protection locked="0"/>
    </xf>
    <xf numFmtId="164" fontId="2" fillId="2" borderId="4" xfId="0" applyNumberFormat="1" applyFont="1" applyFill="1" applyBorder="1" applyAlignment="1">
      <alignment horizontal="center" vertical="center"/>
    </xf>
    <xf numFmtId="164" fontId="2" fillId="3" borderId="1" xfId="2" applyNumberFormat="1" applyFont="1" applyFill="1" applyBorder="1" applyAlignment="1">
      <alignment horizontal="center" vertical="center" wrapText="1"/>
    </xf>
    <xf numFmtId="164" fontId="2" fillId="0" borderId="0" xfId="0" applyNumberFormat="1" applyFont="1" applyAlignment="1">
      <alignment horizontal="center" vertical="center"/>
    </xf>
    <xf numFmtId="0" fontId="2" fillId="2" borderId="2" xfId="0" applyFont="1" applyFill="1" applyBorder="1" applyAlignment="1">
      <alignment horizontal="left" vertical="center" wrapText="1"/>
    </xf>
    <xf numFmtId="164" fontId="2"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2" fillId="4" borderId="0" xfId="0" applyFont="1" applyFill="1" applyAlignment="1">
      <alignment horizontal="center" vertical="center"/>
    </xf>
    <xf numFmtId="0" fontId="3" fillId="2" borderId="1" xfId="0" applyFont="1" applyFill="1" applyBorder="1" applyAlignment="1">
      <alignment horizontal="center" vertical="center" wrapText="1"/>
    </xf>
    <xf numFmtId="10"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cellXfs>
  <cellStyles count="10">
    <cellStyle name="Normal 2" xfId="1" xr:uid="{00000000-0005-0000-0000-000000000000}"/>
    <cellStyle name="Normal 3" xfId="5" xr:uid="{00000000-0005-0000-0000-000001000000}"/>
    <cellStyle name="Normal 3 3" xfId="8" xr:uid="{00000000-0005-0000-0000-000002000000}"/>
    <cellStyle name="Normal 4" xfId="6" xr:uid="{00000000-0005-0000-0000-000003000000}"/>
    <cellStyle name="Normal 5" xfId="4" xr:uid="{00000000-0005-0000-0000-000004000000}"/>
    <cellStyle name="Обычный" xfId="0" builtinId="0"/>
    <cellStyle name="Обычный 2" xfId="9" xr:uid="{00000000-0005-0000-0000-000006000000}"/>
    <cellStyle name="Обычный 2 2" xfId="3" xr:uid="{00000000-0005-0000-0000-000007000000}"/>
    <cellStyle name="Обычный 3" xfId="7" xr:uid="{00000000-0005-0000-0000-000008000000}"/>
    <cellStyle name="Обычный 5" xfId="2" xr:uid="{00000000-0005-0000-0000-000009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U467"/>
  <sheetViews>
    <sheetView tabSelected="1" zoomScale="80" zoomScaleNormal="80" workbookViewId="0">
      <selection activeCell="HU465" sqref="HU465"/>
    </sheetView>
  </sheetViews>
  <sheetFormatPr defaultColWidth="9.140625" defaultRowHeight="13.5" customHeight="1" x14ac:dyDescent="0.25"/>
  <cols>
    <col min="1" max="1" width="9.140625" style="18"/>
    <col min="2" max="3" width="50.5703125" style="17" customWidth="1"/>
    <col min="4" max="4" width="11.5703125" style="33" customWidth="1"/>
    <col min="5" max="5" width="9.140625" style="18" customWidth="1"/>
    <col min="6" max="17" width="9.140625" style="18" hidden="1" customWidth="1"/>
    <col min="18" max="18" width="10" style="18" hidden="1" customWidth="1"/>
    <col min="19" max="162" width="9.140625" style="18" hidden="1" customWidth="1"/>
    <col min="163" max="163" width="11" style="18" hidden="1" customWidth="1"/>
    <col min="164" max="174" width="11.42578125" style="18" hidden="1" customWidth="1"/>
    <col min="175" max="224" width="9.140625" style="18" hidden="1" customWidth="1"/>
    <col min="225" max="225" width="9.140625" style="19" customWidth="1"/>
    <col min="226" max="226" width="30.28515625" style="20" hidden="1" customWidth="1"/>
    <col min="227" max="227" width="10.140625" style="18" hidden="1" customWidth="1"/>
    <col min="228" max="228" width="7.85546875" style="18" customWidth="1"/>
    <col min="229" max="229" width="11.28515625" style="18" customWidth="1"/>
    <col min="230" max="16384" width="9.140625" style="18"/>
  </cols>
  <sheetData>
    <row r="1" spans="1:229" s="5" customFormat="1" ht="180" customHeight="1" x14ac:dyDescent="0.25">
      <c r="A1" s="21" t="s">
        <v>56</v>
      </c>
      <c r="B1" s="21" t="s">
        <v>0</v>
      </c>
      <c r="C1" s="21" t="s">
        <v>724</v>
      </c>
      <c r="D1" s="24" t="s">
        <v>1007</v>
      </c>
      <c r="E1" s="21" t="s">
        <v>1</v>
      </c>
      <c r="F1" s="21" t="s">
        <v>57</v>
      </c>
      <c r="G1" s="21" t="s">
        <v>58</v>
      </c>
      <c r="H1" s="21" t="s">
        <v>59</v>
      </c>
      <c r="I1" s="21" t="s">
        <v>600</v>
      </c>
      <c r="J1" s="21" t="s">
        <v>541</v>
      </c>
      <c r="K1" s="21" t="s">
        <v>60</v>
      </c>
      <c r="L1" s="21" t="s">
        <v>61</v>
      </c>
      <c r="M1" s="21" t="s">
        <v>63</v>
      </c>
      <c r="N1" s="21" t="s">
        <v>542</v>
      </c>
      <c r="O1" s="21" t="s">
        <v>709</v>
      </c>
      <c r="P1" s="21" t="s">
        <v>1005</v>
      </c>
      <c r="Q1" s="21" t="s">
        <v>62</v>
      </c>
      <c r="R1" s="21" t="s">
        <v>64</v>
      </c>
      <c r="S1" s="21" t="s">
        <v>68</v>
      </c>
      <c r="T1" s="21" t="s">
        <v>66</v>
      </c>
      <c r="U1" s="21" t="s">
        <v>543</v>
      </c>
      <c r="V1" s="21" t="s">
        <v>65</v>
      </c>
      <c r="W1" s="21" t="s">
        <v>69</v>
      </c>
      <c r="X1" s="21" t="s">
        <v>70</v>
      </c>
      <c r="Y1" s="21" t="s">
        <v>71</v>
      </c>
      <c r="Z1" s="21" t="s">
        <v>601</v>
      </c>
      <c r="AA1" s="21" t="s">
        <v>73</v>
      </c>
      <c r="AB1" s="21" t="s">
        <v>72</v>
      </c>
      <c r="AC1" s="21" t="s">
        <v>67</v>
      </c>
      <c r="AD1" s="21" t="s">
        <v>510</v>
      </c>
      <c r="AE1" s="21" t="s">
        <v>74</v>
      </c>
      <c r="AF1" s="21" t="s">
        <v>75</v>
      </c>
      <c r="AG1" s="21" t="s">
        <v>76</v>
      </c>
      <c r="AH1" s="21" t="s">
        <v>77</v>
      </c>
      <c r="AI1" s="21" t="s">
        <v>78</v>
      </c>
      <c r="AJ1" s="21" t="s">
        <v>79</v>
      </c>
      <c r="AK1" s="21" t="s">
        <v>80</v>
      </c>
      <c r="AL1" s="21" t="s">
        <v>81</v>
      </c>
      <c r="AM1" s="21" t="s">
        <v>82</v>
      </c>
      <c r="AN1" s="21" t="s">
        <v>544</v>
      </c>
      <c r="AO1" s="21" t="s">
        <v>83</v>
      </c>
      <c r="AP1" s="21" t="s">
        <v>602</v>
      </c>
      <c r="AQ1" s="21" t="s">
        <v>84</v>
      </c>
      <c r="AR1" s="21" t="s">
        <v>85</v>
      </c>
      <c r="AS1" s="21" t="s">
        <v>86</v>
      </c>
      <c r="AT1" s="21" t="s">
        <v>87</v>
      </c>
      <c r="AU1" s="21" t="s">
        <v>266</v>
      </c>
      <c r="AV1" s="21" t="s">
        <v>88</v>
      </c>
      <c r="AW1" s="12" t="s">
        <v>533</v>
      </c>
      <c r="AX1" s="21" t="s">
        <v>89</v>
      </c>
      <c r="AY1" s="21" t="s">
        <v>91</v>
      </c>
      <c r="AZ1" s="21" t="s">
        <v>545</v>
      </c>
      <c r="BA1" s="21" t="s">
        <v>267</v>
      </c>
      <c r="BB1" s="21" t="s">
        <v>90</v>
      </c>
      <c r="BC1" s="21" t="s">
        <v>92</v>
      </c>
      <c r="BD1" s="21" t="s">
        <v>94</v>
      </c>
      <c r="BE1" s="21" t="s">
        <v>93</v>
      </c>
      <c r="BF1" s="21" t="s">
        <v>97</v>
      </c>
      <c r="BG1" s="21" t="s">
        <v>98</v>
      </c>
      <c r="BH1" s="21" t="s">
        <v>100</v>
      </c>
      <c r="BI1" s="21" t="s">
        <v>603</v>
      </c>
      <c r="BJ1" s="21" t="s">
        <v>102</v>
      </c>
      <c r="BK1" s="21" t="s">
        <v>101</v>
      </c>
      <c r="BL1" s="21" t="s">
        <v>104</v>
      </c>
      <c r="BM1" s="21" t="s">
        <v>599</v>
      </c>
      <c r="BN1" s="21" t="s">
        <v>95</v>
      </c>
      <c r="BO1" s="21" t="s">
        <v>96</v>
      </c>
      <c r="BP1" s="21" t="s">
        <v>103</v>
      </c>
      <c r="BQ1" s="21" t="s">
        <v>322</v>
      </c>
      <c r="BR1" s="21" t="s">
        <v>105</v>
      </c>
      <c r="BS1" s="21" t="s">
        <v>106</v>
      </c>
      <c r="BT1" s="21" t="s">
        <v>99</v>
      </c>
      <c r="BU1" s="21" t="s">
        <v>511</v>
      </c>
      <c r="BV1" s="21" t="s">
        <v>107</v>
      </c>
      <c r="BW1" s="21" t="s">
        <v>133</v>
      </c>
      <c r="BX1" s="21" t="s">
        <v>109</v>
      </c>
      <c r="BY1" s="21" t="s">
        <v>512</v>
      </c>
      <c r="BZ1" s="21" t="s">
        <v>108</v>
      </c>
      <c r="CA1" s="21" t="s">
        <v>110</v>
      </c>
      <c r="CB1" s="21" t="s">
        <v>546</v>
      </c>
      <c r="CC1" s="21" t="s">
        <v>111</v>
      </c>
      <c r="CD1" s="21" t="s">
        <v>112</v>
      </c>
      <c r="CE1" s="21" t="s">
        <v>113</v>
      </c>
      <c r="CF1" s="21" t="s">
        <v>116</v>
      </c>
      <c r="CG1" s="21" t="s">
        <v>114</v>
      </c>
      <c r="CH1" s="21" t="s">
        <v>115</v>
      </c>
      <c r="CI1" s="21" t="s">
        <v>117</v>
      </c>
      <c r="CJ1" s="21" t="s">
        <v>269</v>
      </c>
      <c r="CK1" s="21" t="s">
        <v>268</v>
      </c>
      <c r="CL1" s="21" t="s">
        <v>119</v>
      </c>
      <c r="CM1" s="21" t="s">
        <v>120</v>
      </c>
      <c r="CN1" s="21" t="s">
        <v>122</v>
      </c>
      <c r="CO1" s="21" t="s">
        <v>124</v>
      </c>
      <c r="CP1" s="21" t="s">
        <v>121</v>
      </c>
      <c r="CQ1" s="21" t="s">
        <v>270</v>
      </c>
      <c r="CR1" s="21" t="s">
        <v>134</v>
      </c>
      <c r="CS1" s="21" t="s">
        <v>118</v>
      </c>
      <c r="CT1" s="21" t="s">
        <v>123</v>
      </c>
      <c r="CU1" s="21" t="s">
        <v>125</v>
      </c>
      <c r="CV1" s="21" t="s">
        <v>126</v>
      </c>
      <c r="CW1" s="21" t="s">
        <v>127</v>
      </c>
      <c r="CX1" s="21" t="s">
        <v>598</v>
      </c>
      <c r="CY1" s="21" t="s">
        <v>128</v>
      </c>
      <c r="CZ1" s="21" t="s">
        <v>604</v>
      </c>
      <c r="DA1" s="21" t="s">
        <v>129</v>
      </c>
      <c r="DB1" s="21" t="s">
        <v>130</v>
      </c>
      <c r="DC1" s="21" t="s">
        <v>131</v>
      </c>
      <c r="DD1" s="21" t="s">
        <v>132</v>
      </c>
      <c r="DE1" s="21" t="s">
        <v>271</v>
      </c>
      <c r="DF1" s="21" t="s">
        <v>513</v>
      </c>
      <c r="DG1" s="21" t="s">
        <v>547</v>
      </c>
      <c r="DH1" s="21" t="s">
        <v>135</v>
      </c>
      <c r="DI1" s="21" t="s">
        <v>136</v>
      </c>
      <c r="DJ1" s="21" t="s">
        <v>137</v>
      </c>
      <c r="DK1" s="21" t="s">
        <v>138</v>
      </c>
      <c r="DL1" s="21" t="s">
        <v>548</v>
      </c>
      <c r="DM1" s="21" t="s">
        <v>139</v>
      </c>
      <c r="DN1" s="21" t="s">
        <v>605</v>
      </c>
      <c r="DO1" s="21" t="s">
        <v>140</v>
      </c>
      <c r="DP1" s="21" t="s">
        <v>141</v>
      </c>
      <c r="DQ1" s="21" t="s">
        <v>142</v>
      </c>
      <c r="DR1" s="21" t="s">
        <v>143</v>
      </c>
      <c r="DS1" s="21" t="s">
        <v>144</v>
      </c>
      <c r="DT1" s="21" t="s">
        <v>145</v>
      </c>
      <c r="DU1" s="21" t="s">
        <v>146</v>
      </c>
      <c r="DV1" s="21" t="s">
        <v>147</v>
      </c>
      <c r="DW1" s="21" t="s">
        <v>272</v>
      </c>
      <c r="DX1" s="21" t="s">
        <v>148</v>
      </c>
      <c r="DY1" s="21" t="s">
        <v>149</v>
      </c>
      <c r="DZ1" s="21" t="s">
        <v>150</v>
      </c>
      <c r="EA1" s="21" t="s">
        <v>273</v>
      </c>
      <c r="EB1" s="21" t="s">
        <v>151</v>
      </c>
      <c r="EC1" s="21" t="s">
        <v>152</v>
      </c>
      <c r="ED1" s="21" t="s">
        <v>606</v>
      </c>
      <c r="EE1" s="21" t="s">
        <v>607</v>
      </c>
      <c r="EF1" s="21" t="s">
        <v>153</v>
      </c>
      <c r="EG1" s="21" t="s">
        <v>154</v>
      </c>
      <c r="EH1" s="21" t="s">
        <v>155</v>
      </c>
      <c r="EI1" s="21" t="s">
        <v>156</v>
      </c>
      <c r="EJ1" s="21" t="s">
        <v>157</v>
      </c>
      <c r="EK1" s="21" t="s">
        <v>514</v>
      </c>
      <c r="EL1" s="21" t="s">
        <v>158</v>
      </c>
      <c r="EM1" s="21" t="s">
        <v>159</v>
      </c>
      <c r="EN1" s="21" t="s">
        <v>160</v>
      </c>
      <c r="EO1" s="21" t="s">
        <v>161</v>
      </c>
      <c r="EP1" s="21" t="s">
        <v>162</v>
      </c>
      <c r="EQ1" s="21" t="s">
        <v>163</v>
      </c>
      <c r="ER1" s="21" t="s">
        <v>164</v>
      </c>
      <c r="ES1" s="21" t="s">
        <v>608</v>
      </c>
      <c r="ET1" s="21" t="s">
        <v>165</v>
      </c>
      <c r="EU1" s="21" t="s">
        <v>166</v>
      </c>
      <c r="EV1" s="21" t="s">
        <v>609</v>
      </c>
      <c r="EW1" s="21" t="s">
        <v>549</v>
      </c>
      <c r="EX1" s="21" t="s">
        <v>167</v>
      </c>
      <c r="EY1" s="21" t="s">
        <v>168</v>
      </c>
      <c r="EZ1" s="21" t="s">
        <v>169</v>
      </c>
      <c r="FA1" s="21" t="s">
        <v>170</v>
      </c>
      <c r="FB1" s="21" t="s">
        <v>171</v>
      </c>
      <c r="FC1" s="21" t="s">
        <v>172</v>
      </c>
      <c r="FD1" s="21" t="s">
        <v>173</v>
      </c>
      <c r="FE1" s="21" t="s">
        <v>710</v>
      </c>
      <c r="FF1" s="21" t="s">
        <v>174</v>
      </c>
      <c r="FG1" s="21" t="s">
        <v>175</v>
      </c>
      <c r="FH1" s="21" t="s">
        <v>176</v>
      </c>
      <c r="FI1" s="21" t="s">
        <v>177</v>
      </c>
      <c r="FJ1" s="21" t="s">
        <v>178</v>
      </c>
      <c r="FK1" s="21" t="s">
        <v>528</v>
      </c>
      <c r="FL1" s="21" t="s">
        <v>179</v>
      </c>
      <c r="FM1" s="21" t="s">
        <v>180</v>
      </c>
      <c r="FN1" s="21" t="s">
        <v>181</v>
      </c>
      <c r="FO1" s="21" t="s">
        <v>182</v>
      </c>
      <c r="FP1" s="21" t="s">
        <v>183</v>
      </c>
      <c r="FQ1" s="21" t="s">
        <v>184</v>
      </c>
      <c r="FR1" s="21" t="s">
        <v>185</v>
      </c>
      <c r="FS1" s="21" t="s">
        <v>186</v>
      </c>
      <c r="FT1" s="21" t="s">
        <v>187</v>
      </c>
      <c r="FU1" s="21" t="s">
        <v>188</v>
      </c>
      <c r="FV1" s="21" t="s">
        <v>189</v>
      </c>
      <c r="FW1" s="21" t="s">
        <v>2</v>
      </c>
      <c r="FX1" s="21" t="s">
        <v>3</v>
      </c>
      <c r="FY1" s="21" t="s">
        <v>4</v>
      </c>
      <c r="FZ1" s="21" t="s">
        <v>5</v>
      </c>
      <c r="GA1" s="21" t="s">
        <v>6</v>
      </c>
      <c r="GB1" s="21" t="s">
        <v>7</v>
      </c>
      <c r="GC1" s="21" t="s">
        <v>8</v>
      </c>
      <c r="GD1" s="21" t="s">
        <v>9</v>
      </c>
      <c r="GE1" s="21" t="s">
        <v>10</v>
      </c>
      <c r="GF1" s="21" t="s">
        <v>11</v>
      </c>
      <c r="GG1" s="21" t="s">
        <v>12</v>
      </c>
      <c r="GH1" s="21" t="s">
        <v>13</v>
      </c>
      <c r="GI1" s="21" t="s">
        <v>14</v>
      </c>
      <c r="GJ1" s="21" t="s">
        <v>15</v>
      </c>
      <c r="GK1" s="21" t="s">
        <v>16</v>
      </c>
      <c r="GL1" s="21" t="s">
        <v>17</v>
      </c>
      <c r="GM1" s="21" t="s">
        <v>18</v>
      </c>
      <c r="GN1" s="21" t="s">
        <v>19</v>
      </c>
      <c r="GO1" s="21" t="s">
        <v>20</v>
      </c>
      <c r="GP1" s="21" t="s">
        <v>21</v>
      </c>
      <c r="GQ1" s="21" t="s">
        <v>22</v>
      </c>
      <c r="GR1" s="21" t="s">
        <v>23</v>
      </c>
      <c r="GS1" s="21" t="s">
        <v>24</v>
      </c>
      <c r="GT1" s="21" t="s">
        <v>25</v>
      </c>
      <c r="GU1" s="21" t="s">
        <v>26</v>
      </c>
      <c r="GV1" s="21" t="s">
        <v>27</v>
      </c>
      <c r="GW1" s="21" t="s">
        <v>28</v>
      </c>
      <c r="GX1" s="21" t="s">
        <v>29</v>
      </c>
      <c r="GY1" s="21" t="s">
        <v>30</v>
      </c>
      <c r="GZ1" s="21" t="s">
        <v>31</v>
      </c>
      <c r="HA1" s="21" t="s">
        <v>32</v>
      </c>
      <c r="HB1" s="21" t="s">
        <v>33</v>
      </c>
      <c r="HC1" s="21" t="s">
        <v>34</v>
      </c>
      <c r="HD1" s="21" t="s">
        <v>35</v>
      </c>
      <c r="HE1" s="21" t="s">
        <v>36</v>
      </c>
      <c r="HF1" s="21" t="s">
        <v>37</v>
      </c>
      <c r="HG1" s="21" t="s">
        <v>38</v>
      </c>
      <c r="HH1" s="21" t="s">
        <v>39</v>
      </c>
      <c r="HI1" s="21" t="s">
        <v>40</v>
      </c>
      <c r="HJ1" s="21" t="s">
        <v>41</v>
      </c>
      <c r="HK1" s="21" t="s">
        <v>42</v>
      </c>
      <c r="HL1" s="21" t="s">
        <v>43</v>
      </c>
      <c r="HM1" s="21" t="s">
        <v>44</v>
      </c>
      <c r="HN1" s="21" t="s">
        <v>45</v>
      </c>
      <c r="HO1" s="21" t="s">
        <v>1006</v>
      </c>
      <c r="HP1" s="21" t="s">
        <v>190</v>
      </c>
      <c r="HQ1" s="21" t="s">
        <v>46</v>
      </c>
      <c r="HR1" s="21" t="s">
        <v>534</v>
      </c>
      <c r="HS1" s="12" t="s">
        <v>536</v>
      </c>
    </row>
    <row r="2" spans="1:229" ht="13.5" customHeight="1" x14ac:dyDescent="0.25">
      <c r="A2" s="47">
        <v>1</v>
      </c>
      <c r="B2" s="1" t="s">
        <v>325</v>
      </c>
      <c r="C2" s="1" t="s">
        <v>325</v>
      </c>
      <c r="D2" s="25">
        <v>8.2733333333333334</v>
      </c>
      <c r="E2" s="3" t="s">
        <v>47</v>
      </c>
      <c r="F2" s="2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v>24</v>
      </c>
      <c r="FN2" s="3"/>
      <c r="FO2" s="3"/>
      <c r="FP2" s="3"/>
      <c r="FQ2" s="3"/>
      <c r="FR2" s="3"/>
      <c r="FS2" s="3"/>
      <c r="FT2" s="3"/>
      <c r="FU2" s="3"/>
      <c r="FV2" s="3"/>
      <c r="FW2" s="3"/>
      <c r="FX2" s="3"/>
      <c r="FY2" s="3"/>
      <c r="FZ2" s="3"/>
      <c r="GA2" s="3"/>
      <c r="GB2" s="3"/>
      <c r="GC2" s="3"/>
      <c r="GD2" s="3"/>
      <c r="GE2" s="3"/>
      <c r="GF2" s="3"/>
      <c r="GG2" s="3">
        <v>24</v>
      </c>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4">
        <f t="shared" ref="HQ2:HQ65" si="0">SUM(F2:HP2)</f>
        <v>48</v>
      </c>
      <c r="HR2" s="14" t="s">
        <v>537</v>
      </c>
      <c r="HS2" s="40" t="s">
        <v>552</v>
      </c>
      <c r="HU2" s="18">
        <f>D2*HQ2</f>
        <v>397.12</v>
      </c>
    </row>
    <row r="3" spans="1:229" ht="13.5" customHeight="1" x14ac:dyDescent="0.25">
      <c r="A3" s="48"/>
      <c r="B3" s="1" t="s">
        <v>324</v>
      </c>
      <c r="C3" s="1" t="s">
        <v>324</v>
      </c>
      <c r="D3" s="25">
        <v>8.2733333333333334</v>
      </c>
      <c r="E3" s="3" t="s">
        <v>47</v>
      </c>
      <c r="F3" s="22"/>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v>24</v>
      </c>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4">
        <f t="shared" si="0"/>
        <v>24</v>
      </c>
      <c r="HR3" s="14" t="s">
        <v>537</v>
      </c>
      <c r="HS3" s="40" t="s">
        <v>552</v>
      </c>
      <c r="HU3" s="18">
        <f t="shared" ref="HU3:HU66" si="1">D3*HQ3</f>
        <v>198.56</v>
      </c>
    </row>
    <row r="4" spans="1:229" ht="13.5" customHeight="1" x14ac:dyDescent="0.25">
      <c r="A4" s="48"/>
      <c r="B4" s="1" t="s">
        <v>323</v>
      </c>
      <c r="C4" s="1" t="s">
        <v>323</v>
      </c>
      <c r="D4" s="25">
        <v>8.2733333333333334</v>
      </c>
      <c r="E4" s="3" t="s">
        <v>47</v>
      </c>
      <c r="F4" s="2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v>24</v>
      </c>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4">
        <f t="shared" si="0"/>
        <v>24</v>
      </c>
      <c r="HR4" s="14" t="s">
        <v>537</v>
      </c>
      <c r="HS4" s="40" t="s">
        <v>552</v>
      </c>
      <c r="HU4" s="18">
        <f t="shared" si="1"/>
        <v>198.56</v>
      </c>
    </row>
    <row r="5" spans="1:229" ht="13.5" customHeight="1" x14ac:dyDescent="0.25">
      <c r="A5" s="48"/>
      <c r="B5" s="1" t="s">
        <v>326</v>
      </c>
      <c r="C5" s="1" t="s">
        <v>326</v>
      </c>
      <c r="D5" s="25">
        <v>8.2733333333333334</v>
      </c>
      <c r="E5" s="3" t="s">
        <v>47</v>
      </c>
      <c r="F5" s="22"/>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v>12</v>
      </c>
      <c r="GM5" s="3"/>
      <c r="GN5" s="3"/>
      <c r="GO5" s="3"/>
      <c r="GP5" s="3"/>
      <c r="GQ5" s="3"/>
      <c r="GR5" s="3"/>
      <c r="GS5" s="3"/>
      <c r="GT5" s="3"/>
      <c r="GU5" s="3"/>
      <c r="GV5" s="3"/>
      <c r="GW5" s="3"/>
      <c r="GX5" s="3"/>
      <c r="GY5" s="3"/>
      <c r="GZ5" s="3"/>
      <c r="HA5" s="3"/>
      <c r="HB5" s="3"/>
      <c r="HC5" s="3">
        <v>12</v>
      </c>
      <c r="HD5" s="3"/>
      <c r="HE5" s="3"/>
      <c r="HF5" s="3"/>
      <c r="HG5" s="3"/>
      <c r="HH5" s="3"/>
      <c r="HI5" s="3"/>
      <c r="HJ5" s="3"/>
      <c r="HK5" s="3"/>
      <c r="HL5" s="3"/>
      <c r="HM5" s="3"/>
      <c r="HN5" s="3"/>
      <c r="HO5" s="3"/>
      <c r="HP5" s="3"/>
      <c r="HQ5" s="4">
        <f t="shared" si="0"/>
        <v>24</v>
      </c>
      <c r="HR5" s="14" t="s">
        <v>537</v>
      </c>
      <c r="HS5" s="40" t="s">
        <v>552</v>
      </c>
      <c r="HU5" s="18">
        <f t="shared" si="1"/>
        <v>198.56</v>
      </c>
    </row>
    <row r="6" spans="1:229" ht="13.5" customHeight="1" x14ac:dyDescent="0.25">
      <c r="A6" s="48"/>
      <c r="B6" s="1" t="s">
        <v>335</v>
      </c>
      <c r="C6" s="1" t="s">
        <v>335</v>
      </c>
      <c r="D6" s="25">
        <v>8.2733333333333334</v>
      </c>
      <c r="E6" s="3" t="s">
        <v>47</v>
      </c>
      <c r="F6" s="2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v>12</v>
      </c>
      <c r="GM6" s="3"/>
      <c r="GN6" s="3"/>
      <c r="GO6" s="3">
        <v>12</v>
      </c>
      <c r="GP6" s="3"/>
      <c r="GQ6" s="3"/>
      <c r="GR6" s="3"/>
      <c r="GS6" s="3"/>
      <c r="GT6" s="3"/>
      <c r="GU6" s="3"/>
      <c r="GV6" s="3">
        <v>12</v>
      </c>
      <c r="GW6" s="3"/>
      <c r="GX6" s="3"/>
      <c r="GY6" s="3"/>
      <c r="GZ6" s="3"/>
      <c r="HA6" s="3"/>
      <c r="HB6" s="3"/>
      <c r="HC6" s="3"/>
      <c r="HD6" s="3"/>
      <c r="HE6" s="3"/>
      <c r="HF6" s="3"/>
      <c r="HG6" s="3"/>
      <c r="HH6" s="3"/>
      <c r="HI6" s="3"/>
      <c r="HJ6" s="3"/>
      <c r="HK6" s="3"/>
      <c r="HL6" s="3"/>
      <c r="HM6" s="3"/>
      <c r="HN6" s="3"/>
      <c r="HO6" s="3"/>
      <c r="HP6" s="3"/>
      <c r="HQ6" s="4">
        <f t="shared" si="0"/>
        <v>36</v>
      </c>
      <c r="HR6" s="14" t="s">
        <v>537</v>
      </c>
      <c r="HS6" s="40" t="s">
        <v>552</v>
      </c>
      <c r="HU6" s="18">
        <f t="shared" si="1"/>
        <v>297.84000000000003</v>
      </c>
    </row>
    <row r="7" spans="1:229" ht="13.5" customHeight="1" x14ac:dyDescent="0.25">
      <c r="A7" s="48"/>
      <c r="B7" s="1" t="s">
        <v>336</v>
      </c>
      <c r="C7" s="1" t="s">
        <v>336</v>
      </c>
      <c r="D7" s="25">
        <v>8.2733333333333334</v>
      </c>
      <c r="E7" s="3" t="s">
        <v>47</v>
      </c>
      <c r="F7" s="22"/>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v>36</v>
      </c>
      <c r="GH7" s="3"/>
      <c r="GI7" s="3"/>
      <c r="GJ7" s="3"/>
      <c r="GK7" s="3"/>
      <c r="GL7" s="3"/>
      <c r="GM7" s="3"/>
      <c r="GN7" s="3"/>
      <c r="GO7" s="3">
        <v>12</v>
      </c>
      <c r="GP7" s="3"/>
      <c r="GQ7" s="3"/>
      <c r="GR7" s="3"/>
      <c r="GS7" s="3"/>
      <c r="GT7" s="3"/>
      <c r="GU7" s="3"/>
      <c r="GV7" s="3"/>
      <c r="GW7" s="3"/>
      <c r="GX7" s="3"/>
      <c r="GY7" s="3"/>
      <c r="GZ7" s="3"/>
      <c r="HA7" s="3"/>
      <c r="HB7" s="3"/>
      <c r="HC7" s="3"/>
      <c r="HD7" s="3"/>
      <c r="HE7" s="3"/>
      <c r="HF7" s="3"/>
      <c r="HG7" s="3"/>
      <c r="HH7" s="3"/>
      <c r="HI7" s="3"/>
      <c r="HJ7" s="3"/>
      <c r="HK7" s="3"/>
      <c r="HL7" s="3"/>
      <c r="HM7" s="3"/>
      <c r="HN7" s="3"/>
      <c r="HO7" s="3"/>
      <c r="HP7" s="3"/>
      <c r="HQ7" s="4">
        <f t="shared" si="0"/>
        <v>48</v>
      </c>
      <c r="HR7" s="14" t="s">
        <v>537</v>
      </c>
      <c r="HS7" s="40" t="s">
        <v>552</v>
      </c>
      <c r="HU7" s="18">
        <f t="shared" si="1"/>
        <v>397.12</v>
      </c>
    </row>
    <row r="8" spans="1:229" ht="13.5" customHeight="1" x14ac:dyDescent="0.25">
      <c r="A8" s="48"/>
      <c r="B8" s="1" t="s">
        <v>337</v>
      </c>
      <c r="C8" s="1" t="s">
        <v>337</v>
      </c>
      <c r="D8" s="25">
        <v>8.2733333333333334</v>
      </c>
      <c r="E8" s="3" t="s">
        <v>47</v>
      </c>
      <c r="F8" s="22"/>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v>36</v>
      </c>
      <c r="GH8" s="3"/>
      <c r="GI8" s="3"/>
      <c r="GJ8" s="3"/>
      <c r="GK8" s="3"/>
      <c r="GL8" s="3"/>
      <c r="GM8" s="3"/>
      <c r="GN8" s="3"/>
      <c r="GO8" s="3">
        <v>12</v>
      </c>
      <c r="GP8" s="3"/>
      <c r="GQ8" s="3"/>
      <c r="GR8" s="3"/>
      <c r="GS8" s="3"/>
      <c r="GT8" s="3"/>
      <c r="GU8" s="3"/>
      <c r="GV8" s="3">
        <v>12</v>
      </c>
      <c r="GW8" s="3"/>
      <c r="GX8" s="3"/>
      <c r="GY8" s="3"/>
      <c r="GZ8" s="3"/>
      <c r="HA8" s="3"/>
      <c r="HB8" s="3"/>
      <c r="HC8" s="3"/>
      <c r="HD8" s="3"/>
      <c r="HE8" s="3"/>
      <c r="HF8" s="3"/>
      <c r="HG8" s="3"/>
      <c r="HH8" s="3"/>
      <c r="HI8" s="3"/>
      <c r="HJ8" s="3"/>
      <c r="HK8" s="3"/>
      <c r="HL8" s="3"/>
      <c r="HM8" s="3"/>
      <c r="HN8" s="3"/>
      <c r="HO8" s="3"/>
      <c r="HP8" s="3"/>
      <c r="HQ8" s="4">
        <f t="shared" si="0"/>
        <v>60</v>
      </c>
      <c r="HR8" s="14" t="s">
        <v>537</v>
      </c>
      <c r="HS8" s="40" t="s">
        <v>552</v>
      </c>
      <c r="HU8" s="18">
        <f t="shared" si="1"/>
        <v>496.4</v>
      </c>
    </row>
    <row r="9" spans="1:229" ht="13.5" customHeight="1" x14ac:dyDescent="0.25">
      <c r="A9" s="48"/>
      <c r="B9" s="1" t="s">
        <v>338</v>
      </c>
      <c r="C9" s="1" t="s">
        <v>338</v>
      </c>
      <c r="D9" s="25">
        <v>8.2733333333333334</v>
      </c>
      <c r="E9" s="3" t="s">
        <v>47</v>
      </c>
      <c r="F9" s="22"/>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v>24</v>
      </c>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4">
        <f t="shared" si="0"/>
        <v>24</v>
      </c>
      <c r="HR9" s="14" t="s">
        <v>537</v>
      </c>
      <c r="HS9" s="40" t="s">
        <v>552</v>
      </c>
      <c r="HU9" s="18">
        <f t="shared" si="1"/>
        <v>198.56</v>
      </c>
    </row>
    <row r="10" spans="1:229" ht="13.5" customHeight="1" x14ac:dyDescent="0.25">
      <c r="A10" s="48"/>
      <c r="B10" s="1" t="s">
        <v>339</v>
      </c>
      <c r="C10" s="1" t="s">
        <v>339</v>
      </c>
      <c r="D10" s="25">
        <v>8.2733333333333334</v>
      </c>
      <c r="E10" s="3" t="s">
        <v>47</v>
      </c>
      <c r="F10" s="22"/>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v>24</v>
      </c>
      <c r="GH10" s="3"/>
      <c r="GI10" s="3"/>
      <c r="GJ10" s="3"/>
      <c r="GK10" s="3"/>
      <c r="GL10" s="3"/>
      <c r="GM10" s="3"/>
      <c r="GN10" s="3"/>
      <c r="GO10" s="3"/>
      <c r="GP10" s="3"/>
      <c r="GQ10" s="3"/>
      <c r="GR10" s="3"/>
      <c r="GS10" s="3"/>
      <c r="GT10" s="3"/>
      <c r="GU10" s="3"/>
      <c r="GV10" s="3">
        <v>12</v>
      </c>
      <c r="GW10" s="3"/>
      <c r="GX10" s="3"/>
      <c r="GY10" s="3"/>
      <c r="GZ10" s="3"/>
      <c r="HA10" s="3"/>
      <c r="HB10" s="3"/>
      <c r="HC10" s="3"/>
      <c r="HD10" s="3"/>
      <c r="HE10" s="3"/>
      <c r="HF10" s="3"/>
      <c r="HG10" s="3"/>
      <c r="HH10" s="3"/>
      <c r="HI10" s="3"/>
      <c r="HJ10" s="3"/>
      <c r="HK10" s="3"/>
      <c r="HL10" s="3"/>
      <c r="HM10" s="3"/>
      <c r="HN10" s="3"/>
      <c r="HO10" s="3"/>
      <c r="HP10" s="3"/>
      <c r="HQ10" s="4">
        <f t="shared" si="0"/>
        <v>36</v>
      </c>
      <c r="HR10" s="14" t="s">
        <v>537</v>
      </c>
      <c r="HS10" s="40" t="s">
        <v>552</v>
      </c>
      <c r="HU10" s="18">
        <f t="shared" si="1"/>
        <v>297.84000000000003</v>
      </c>
    </row>
    <row r="11" spans="1:229" ht="13.5" customHeight="1" x14ac:dyDescent="0.25">
      <c r="A11" s="48"/>
      <c r="B11" s="1" t="s">
        <v>340</v>
      </c>
      <c r="C11" s="1" t="s">
        <v>340</v>
      </c>
      <c r="D11" s="25">
        <v>8.2733333333333334</v>
      </c>
      <c r="E11" s="3" t="s">
        <v>47</v>
      </c>
      <c r="F11" s="22"/>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v>12</v>
      </c>
      <c r="FX11" s="3"/>
      <c r="FY11" s="3"/>
      <c r="FZ11" s="3"/>
      <c r="GA11" s="3"/>
      <c r="GB11" s="3"/>
      <c r="GC11" s="3"/>
      <c r="GD11" s="3"/>
      <c r="GE11" s="3"/>
      <c r="GF11" s="3"/>
      <c r="GG11" s="3"/>
      <c r="GH11" s="3"/>
      <c r="GI11" s="3"/>
      <c r="GJ11" s="3"/>
      <c r="GK11" s="3"/>
      <c r="GL11" s="3">
        <v>12</v>
      </c>
      <c r="GM11" s="3"/>
      <c r="GN11" s="3"/>
      <c r="GO11" s="3"/>
      <c r="GP11" s="3"/>
      <c r="GQ11" s="3"/>
      <c r="GR11" s="3"/>
      <c r="GS11" s="3"/>
      <c r="GT11" s="3"/>
      <c r="GU11" s="3"/>
      <c r="GV11" s="3">
        <v>12</v>
      </c>
      <c r="GW11" s="3"/>
      <c r="GX11" s="3"/>
      <c r="GY11" s="3"/>
      <c r="GZ11" s="3"/>
      <c r="HA11" s="3"/>
      <c r="HB11" s="3"/>
      <c r="HC11" s="3"/>
      <c r="HD11" s="3"/>
      <c r="HE11" s="3"/>
      <c r="HF11" s="3"/>
      <c r="HG11" s="3"/>
      <c r="HH11" s="3"/>
      <c r="HI11" s="3"/>
      <c r="HJ11" s="3"/>
      <c r="HK11" s="3"/>
      <c r="HL11" s="3"/>
      <c r="HM11" s="3"/>
      <c r="HN11" s="3"/>
      <c r="HO11" s="3"/>
      <c r="HP11" s="3"/>
      <c r="HQ11" s="4">
        <f t="shared" si="0"/>
        <v>36</v>
      </c>
      <c r="HR11" s="14" t="s">
        <v>537</v>
      </c>
      <c r="HS11" s="40" t="s">
        <v>552</v>
      </c>
      <c r="HU11" s="18">
        <f t="shared" si="1"/>
        <v>297.84000000000003</v>
      </c>
    </row>
    <row r="12" spans="1:229" ht="13.5" customHeight="1" x14ac:dyDescent="0.25">
      <c r="A12" s="48"/>
      <c r="B12" s="1" t="s">
        <v>327</v>
      </c>
      <c r="C12" s="1" t="s">
        <v>327</v>
      </c>
      <c r="D12" s="25">
        <v>8.2733333333333334</v>
      </c>
      <c r="E12" s="3" t="s">
        <v>47</v>
      </c>
      <c r="F12" s="22"/>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v>24</v>
      </c>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v>12</v>
      </c>
      <c r="GZ12" s="3"/>
      <c r="HA12" s="3"/>
      <c r="HB12" s="3"/>
      <c r="HC12" s="3">
        <v>12</v>
      </c>
      <c r="HD12" s="3"/>
      <c r="HE12" s="3"/>
      <c r="HF12" s="3"/>
      <c r="HG12" s="3"/>
      <c r="HH12" s="3"/>
      <c r="HI12" s="3"/>
      <c r="HJ12" s="3"/>
      <c r="HK12" s="3"/>
      <c r="HL12" s="3"/>
      <c r="HM12" s="3"/>
      <c r="HN12" s="3"/>
      <c r="HO12" s="3"/>
      <c r="HP12" s="3"/>
      <c r="HQ12" s="4">
        <f t="shared" si="0"/>
        <v>48</v>
      </c>
      <c r="HR12" s="14" t="s">
        <v>537</v>
      </c>
      <c r="HS12" s="40" t="s">
        <v>552</v>
      </c>
      <c r="HU12" s="18">
        <f t="shared" si="1"/>
        <v>397.12</v>
      </c>
    </row>
    <row r="13" spans="1:229" ht="13.5" customHeight="1" x14ac:dyDescent="0.25">
      <c r="A13" s="48"/>
      <c r="B13" s="1" t="s">
        <v>328</v>
      </c>
      <c r="C13" s="1" t="s">
        <v>328</v>
      </c>
      <c r="D13" s="25">
        <v>8.2733333333333334</v>
      </c>
      <c r="E13" s="3" t="s">
        <v>47</v>
      </c>
      <c r="F13" s="22"/>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v>24</v>
      </c>
      <c r="FN13" s="3"/>
      <c r="FO13" s="3"/>
      <c r="FP13" s="3"/>
      <c r="FQ13" s="3"/>
      <c r="FR13" s="3"/>
      <c r="FS13" s="3"/>
      <c r="FT13" s="3"/>
      <c r="FU13" s="3"/>
      <c r="FV13" s="3"/>
      <c r="FW13" s="3"/>
      <c r="FX13" s="3"/>
      <c r="FY13" s="3"/>
      <c r="FZ13" s="3"/>
      <c r="GA13" s="3"/>
      <c r="GB13" s="3"/>
      <c r="GC13" s="3"/>
      <c r="GD13" s="3"/>
      <c r="GE13" s="3">
        <v>12</v>
      </c>
      <c r="GF13" s="3"/>
      <c r="GG13" s="3">
        <v>24</v>
      </c>
      <c r="GH13" s="3"/>
      <c r="GI13" s="3"/>
      <c r="GJ13" s="3"/>
      <c r="GK13" s="3"/>
      <c r="GL13" s="3"/>
      <c r="GM13" s="3"/>
      <c r="GN13" s="3"/>
      <c r="GO13" s="3"/>
      <c r="GP13" s="3"/>
      <c r="GQ13" s="3"/>
      <c r="GR13" s="3"/>
      <c r="GS13" s="3"/>
      <c r="GT13" s="3"/>
      <c r="GU13" s="3"/>
      <c r="GV13" s="3"/>
      <c r="GW13" s="3"/>
      <c r="GX13" s="3"/>
      <c r="GY13" s="3"/>
      <c r="GZ13" s="3"/>
      <c r="HA13" s="3"/>
      <c r="HB13" s="3"/>
      <c r="HC13" s="3">
        <v>12</v>
      </c>
      <c r="HD13" s="3"/>
      <c r="HE13" s="3"/>
      <c r="HF13" s="3"/>
      <c r="HG13" s="3"/>
      <c r="HH13" s="3"/>
      <c r="HI13" s="3"/>
      <c r="HJ13" s="3"/>
      <c r="HK13" s="3"/>
      <c r="HL13" s="3"/>
      <c r="HM13" s="3"/>
      <c r="HN13" s="3"/>
      <c r="HO13" s="3"/>
      <c r="HP13" s="3"/>
      <c r="HQ13" s="4">
        <f t="shared" si="0"/>
        <v>72</v>
      </c>
      <c r="HR13" s="14" t="s">
        <v>537</v>
      </c>
      <c r="HS13" s="40" t="s">
        <v>552</v>
      </c>
      <c r="HU13" s="18">
        <f t="shared" si="1"/>
        <v>595.68000000000006</v>
      </c>
    </row>
    <row r="14" spans="1:229" ht="13.5" customHeight="1" x14ac:dyDescent="0.25">
      <c r="A14" s="48"/>
      <c r="B14" s="1" t="s">
        <v>329</v>
      </c>
      <c r="C14" s="1" t="s">
        <v>329</v>
      </c>
      <c r="D14" s="25">
        <v>8.2733333333333334</v>
      </c>
      <c r="E14" s="3" t="s">
        <v>47</v>
      </c>
      <c r="F14" s="22"/>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v>12</v>
      </c>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v>24</v>
      </c>
      <c r="GH14" s="3"/>
      <c r="GI14" s="3"/>
      <c r="GJ14" s="3"/>
      <c r="GK14" s="3"/>
      <c r="GL14" s="3"/>
      <c r="GM14" s="3"/>
      <c r="GN14" s="3"/>
      <c r="GO14" s="3"/>
      <c r="GP14" s="3"/>
      <c r="GQ14" s="3"/>
      <c r="GR14" s="3"/>
      <c r="GS14" s="3"/>
      <c r="GT14" s="3"/>
      <c r="GU14" s="3"/>
      <c r="GV14" s="3"/>
      <c r="GW14" s="3"/>
      <c r="GX14" s="3"/>
      <c r="GY14" s="3"/>
      <c r="GZ14" s="3"/>
      <c r="HA14" s="3"/>
      <c r="HB14" s="3"/>
      <c r="HC14" s="3">
        <v>12</v>
      </c>
      <c r="HD14" s="3"/>
      <c r="HE14" s="3"/>
      <c r="HF14" s="3"/>
      <c r="HG14" s="3"/>
      <c r="HH14" s="3"/>
      <c r="HI14" s="3"/>
      <c r="HJ14" s="3"/>
      <c r="HK14" s="3"/>
      <c r="HL14" s="3"/>
      <c r="HM14" s="3"/>
      <c r="HN14" s="3"/>
      <c r="HO14" s="3"/>
      <c r="HP14" s="3"/>
      <c r="HQ14" s="4">
        <f t="shared" si="0"/>
        <v>48</v>
      </c>
      <c r="HR14" s="14" t="s">
        <v>537</v>
      </c>
      <c r="HS14" s="40" t="s">
        <v>552</v>
      </c>
      <c r="HU14" s="18">
        <f t="shared" si="1"/>
        <v>397.12</v>
      </c>
    </row>
    <row r="15" spans="1:229" ht="13.5" customHeight="1" x14ac:dyDescent="0.25">
      <c r="A15" s="48"/>
      <c r="B15" s="1" t="s">
        <v>330</v>
      </c>
      <c r="C15" s="1" t="s">
        <v>330</v>
      </c>
      <c r="D15" s="25">
        <v>8.2733333333333334</v>
      </c>
      <c r="E15" s="3" t="s">
        <v>47</v>
      </c>
      <c r="F15" s="22"/>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v>12</v>
      </c>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v>12</v>
      </c>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4">
        <f t="shared" si="0"/>
        <v>24</v>
      </c>
      <c r="HR15" s="14" t="s">
        <v>537</v>
      </c>
      <c r="HS15" s="40" t="s">
        <v>552</v>
      </c>
      <c r="HU15" s="18">
        <f t="shared" si="1"/>
        <v>198.56</v>
      </c>
    </row>
    <row r="16" spans="1:229" ht="13.5" customHeight="1" x14ac:dyDescent="0.25">
      <c r="A16" s="48"/>
      <c r="B16" s="1" t="s">
        <v>331</v>
      </c>
      <c r="C16" s="1" t="s">
        <v>331</v>
      </c>
      <c r="D16" s="25">
        <v>8.2733333333333334</v>
      </c>
      <c r="E16" s="3" t="s">
        <v>47</v>
      </c>
      <c r="F16" s="22"/>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v>12</v>
      </c>
      <c r="FC16" s="3"/>
      <c r="FD16" s="3"/>
      <c r="FE16" s="3"/>
      <c r="FF16" s="3"/>
      <c r="FG16" s="3"/>
      <c r="FH16" s="3"/>
      <c r="FI16" s="3"/>
      <c r="FJ16" s="3"/>
      <c r="FK16" s="3"/>
      <c r="FL16" s="3"/>
      <c r="FM16" s="3">
        <v>24</v>
      </c>
      <c r="FN16" s="3"/>
      <c r="FO16" s="3"/>
      <c r="FP16" s="3"/>
      <c r="FQ16" s="3"/>
      <c r="FR16" s="3"/>
      <c r="FS16" s="3"/>
      <c r="FT16" s="3"/>
      <c r="FU16" s="3"/>
      <c r="FV16" s="3"/>
      <c r="FW16" s="3"/>
      <c r="FX16" s="3"/>
      <c r="FY16" s="3"/>
      <c r="FZ16" s="3"/>
      <c r="GA16" s="3"/>
      <c r="GB16" s="3"/>
      <c r="GC16" s="3"/>
      <c r="GD16" s="3"/>
      <c r="GE16" s="3"/>
      <c r="GF16" s="3"/>
      <c r="GG16" s="3">
        <v>24</v>
      </c>
      <c r="GH16" s="3"/>
      <c r="GI16" s="3"/>
      <c r="GJ16" s="3"/>
      <c r="GK16" s="3"/>
      <c r="GL16" s="3"/>
      <c r="GM16" s="3"/>
      <c r="GN16" s="3"/>
      <c r="GO16" s="3"/>
      <c r="GP16" s="3"/>
      <c r="GQ16" s="3"/>
      <c r="GR16" s="3">
        <v>12</v>
      </c>
      <c r="GS16" s="3"/>
      <c r="GT16" s="3"/>
      <c r="GU16" s="3"/>
      <c r="GV16" s="3"/>
      <c r="GW16" s="3"/>
      <c r="GX16" s="3"/>
      <c r="GY16" s="3">
        <v>12</v>
      </c>
      <c r="GZ16" s="3"/>
      <c r="HA16" s="3"/>
      <c r="HB16" s="3"/>
      <c r="HC16" s="3"/>
      <c r="HD16" s="3"/>
      <c r="HE16" s="3"/>
      <c r="HF16" s="3"/>
      <c r="HG16" s="3"/>
      <c r="HH16" s="3"/>
      <c r="HI16" s="3"/>
      <c r="HJ16" s="3"/>
      <c r="HK16" s="3"/>
      <c r="HL16" s="3"/>
      <c r="HM16" s="3"/>
      <c r="HN16" s="3"/>
      <c r="HO16" s="3"/>
      <c r="HP16" s="3"/>
      <c r="HQ16" s="4">
        <f t="shared" si="0"/>
        <v>84</v>
      </c>
      <c r="HR16" s="14" t="s">
        <v>537</v>
      </c>
      <c r="HS16" s="40" t="s">
        <v>552</v>
      </c>
      <c r="HU16" s="18">
        <f t="shared" si="1"/>
        <v>694.96</v>
      </c>
    </row>
    <row r="17" spans="1:229" ht="13.5" customHeight="1" x14ac:dyDescent="0.25">
      <c r="A17" s="48"/>
      <c r="B17" s="1" t="s">
        <v>332</v>
      </c>
      <c r="C17" s="1" t="s">
        <v>332</v>
      </c>
      <c r="D17" s="25">
        <v>8.2733333333333334</v>
      </c>
      <c r="E17" s="3" t="s">
        <v>47</v>
      </c>
      <c r="F17" s="22"/>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v>24</v>
      </c>
      <c r="FN17" s="3"/>
      <c r="FO17" s="3"/>
      <c r="FP17" s="3"/>
      <c r="FQ17" s="3"/>
      <c r="FR17" s="3"/>
      <c r="FS17" s="3"/>
      <c r="FT17" s="3"/>
      <c r="FU17" s="3"/>
      <c r="FV17" s="3"/>
      <c r="FW17" s="3"/>
      <c r="FX17" s="3"/>
      <c r="FY17" s="3"/>
      <c r="FZ17" s="3"/>
      <c r="GA17" s="3"/>
      <c r="GB17" s="3"/>
      <c r="GC17" s="3"/>
      <c r="GD17" s="3"/>
      <c r="GE17" s="3"/>
      <c r="GF17" s="3"/>
      <c r="GG17" s="3">
        <v>24</v>
      </c>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4">
        <f t="shared" si="0"/>
        <v>48</v>
      </c>
      <c r="HR17" s="14" t="s">
        <v>537</v>
      </c>
      <c r="HS17" s="40" t="s">
        <v>552</v>
      </c>
      <c r="HU17" s="18">
        <f t="shared" si="1"/>
        <v>397.12</v>
      </c>
    </row>
    <row r="18" spans="1:229" ht="13.5" customHeight="1" x14ac:dyDescent="0.25">
      <c r="A18" s="48"/>
      <c r="B18" s="1" t="s">
        <v>333</v>
      </c>
      <c r="C18" s="1" t="s">
        <v>333</v>
      </c>
      <c r="D18" s="25">
        <v>8.2733333333333334</v>
      </c>
      <c r="E18" s="3" t="s">
        <v>47</v>
      </c>
      <c r="F18" s="22"/>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v>12</v>
      </c>
      <c r="GG18" s="3"/>
      <c r="GH18" s="3"/>
      <c r="GI18" s="3"/>
      <c r="GJ18" s="3"/>
      <c r="GK18" s="3"/>
      <c r="GL18" s="3"/>
      <c r="GM18" s="3"/>
      <c r="GN18" s="3"/>
      <c r="GO18" s="3">
        <v>12</v>
      </c>
      <c r="GP18" s="3"/>
      <c r="GQ18" s="3"/>
      <c r="GR18" s="3"/>
      <c r="GS18" s="3"/>
      <c r="GT18" s="3"/>
      <c r="GU18" s="3"/>
      <c r="GV18" s="3">
        <v>12</v>
      </c>
      <c r="GW18" s="3"/>
      <c r="GX18" s="3"/>
      <c r="GY18" s="3"/>
      <c r="GZ18" s="3"/>
      <c r="HA18" s="3"/>
      <c r="HB18" s="3"/>
      <c r="HC18" s="3"/>
      <c r="HD18" s="3"/>
      <c r="HE18" s="3"/>
      <c r="HF18" s="3"/>
      <c r="HG18" s="3"/>
      <c r="HH18" s="3"/>
      <c r="HI18" s="3"/>
      <c r="HJ18" s="3"/>
      <c r="HK18" s="3"/>
      <c r="HL18" s="3"/>
      <c r="HM18" s="3"/>
      <c r="HN18" s="3"/>
      <c r="HO18" s="3"/>
      <c r="HP18" s="3"/>
      <c r="HQ18" s="4">
        <f t="shared" si="0"/>
        <v>36</v>
      </c>
      <c r="HR18" s="14" t="s">
        <v>537</v>
      </c>
      <c r="HS18" s="40" t="s">
        <v>552</v>
      </c>
      <c r="HU18" s="18">
        <f t="shared" si="1"/>
        <v>297.84000000000003</v>
      </c>
    </row>
    <row r="19" spans="1:229" ht="13.5" customHeight="1" x14ac:dyDescent="0.25">
      <c r="A19" s="49"/>
      <c r="B19" s="1" t="s">
        <v>334</v>
      </c>
      <c r="C19" s="1" t="s">
        <v>334</v>
      </c>
      <c r="D19" s="25">
        <v>8.2733333333333334</v>
      </c>
      <c r="E19" s="3" t="s">
        <v>47</v>
      </c>
      <c r="F19" s="22"/>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v>12</v>
      </c>
      <c r="FX19" s="3"/>
      <c r="FY19" s="3"/>
      <c r="FZ19" s="3"/>
      <c r="GA19" s="3"/>
      <c r="GB19" s="3"/>
      <c r="GC19" s="3"/>
      <c r="GD19" s="3"/>
      <c r="GE19" s="3"/>
      <c r="GF19" s="3"/>
      <c r="GG19" s="3">
        <v>24</v>
      </c>
      <c r="GH19" s="3"/>
      <c r="GI19" s="3"/>
      <c r="GJ19" s="3"/>
      <c r="GK19" s="3"/>
      <c r="GL19" s="3"/>
      <c r="GM19" s="3"/>
      <c r="GN19" s="3"/>
      <c r="GO19" s="3">
        <v>12</v>
      </c>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4">
        <f t="shared" si="0"/>
        <v>48</v>
      </c>
      <c r="HR19" s="14" t="s">
        <v>537</v>
      </c>
      <c r="HS19" s="40" t="s">
        <v>552</v>
      </c>
      <c r="HU19" s="18">
        <f t="shared" si="1"/>
        <v>397.12</v>
      </c>
    </row>
    <row r="20" spans="1:229" ht="13.5" customHeight="1" x14ac:dyDescent="0.25">
      <c r="A20" s="47">
        <v>2</v>
      </c>
      <c r="B20" s="1" t="s">
        <v>341</v>
      </c>
      <c r="C20" s="1" t="s">
        <v>341</v>
      </c>
      <c r="D20" s="25">
        <v>8.2733333333333334</v>
      </c>
      <c r="E20" s="3" t="s">
        <v>47</v>
      </c>
      <c r="F20" s="22"/>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v>12</v>
      </c>
      <c r="HD20" s="3"/>
      <c r="HE20" s="3"/>
      <c r="HF20" s="3"/>
      <c r="HG20" s="3"/>
      <c r="HH20" s="3"/>
      <c r="HI20" s="3"/>
      <c r="HJ20" s="3"/>
      <c r="HK20" s="3"/>
      <c r="HL20" s="3"/>
      <c r="HM20" s="3"/>
      <c r="HN20" s="3"/>
      <c r="HO20" s="3"/>
      <c r="HP20" s="3"/>
      <c r="HQ20" s="4">
        <f t="shared" si="0"/>
        <v>12</v>
      </c>
      <c r="HR20" s="14" t="s">
        <v>537</v>
      </c>
      <c r="HS20" s="40" t="s">
        <v>553</v>
      </c>
      <c r="HU20" s="18">
        <f t="shared" si="1"/>
        <v>99.28</v>
      </c>
    </row>
    <row r="21" spans="1:229" ht="13.5" customHeight="1" x14ac:dyDescent="0.25">
      <c r="A21" s="48"/>
      <c r="B21" s="1" t="s">
        <v>348</v>
      </c>
      <c r="C21" s="1" t="s">
        <v>348</v>
      </c>
      <c r="D21" s="25">
        <v>8.2733333333333334</v>
      </c>
      <c r="E21" s="3" t="s">
        <v>47</v>
      </c>
      <c r="F21" s="22"/>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v>12</v>
      </c>
      <c r="GF21" s="3"/>
      <c r="GG21" s="3"/>
      <c r="GH21" s="3"/>
      <c r="GI21" s="3"/>
      <c r="GJ21" s="3"/>
      <c r="GK21" s="3"/>
      <c r="GL21" s="3">
        <v>12</v>
      </c>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4">
        <f t="shared" si="0"/>
        <v>24</v>
      </c>
      <c r="HR21" s="14" t="s">
        <v>537</v>
      </c>
      <c r="HS21" s="40" t="s">
        <v>553</v>
      </c>
      <c r="HU21" s="18">
        <f t="shared" si="1"/>
        <v>198.56</v>
      </c>
    </row>
    <row r="22" spans="1:229" ht="13.5" customHeight="1" x14ac:dyDescent="0.25">
      <c r="A22" s="48"/>
      <c r="B22" s="1" t="s">
        <v>349</v>
      </c>
      <c r="C22" s="1" t="s">
        <v>349</v>
      </c>
      <c r="D22" s="25">
        <v>8.2733333333333334</v>
      </c>
      <c r="E22" s="3" t="s">
        <v>47</v>
      </c>
      <c r="F22" s="22"/>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v>12</v>
      </c>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4">
        <f t="shared" si="0"/>
        <v>12</v>
      </c>
      <c r="HR22" s="14" t="s">
        <v>537</v>
      </c>
      <c r="HS22" s="40" t="s">
        <v>553</v>
      </c>
      <c r="HU22" s="18">
        <f t="shared" si="1"/>
        <v>99.28</v>
      </c>
    </row>
    <row r="23" spans="1:229" ht="13.5" customHeight="1" x14ac:dyDescent="0.25">
      <c r="A23" s="48"/>
      <c r="B23" s="1" t="s">
        <v>342</v>
      </c>
      <c r="C23" s="1" t="s">
        <v>342</v>
      </c>
      <c r="D23" s="25">
        <v>8.2733333333333334</v>
      </c>
      <c r="E23" s="3" t="s">
        <v>47</v>
      </c>
      <c r="F23" s="22"/>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v>12</v>
      </c>
      <c r="HD23" s="3"/>
      <c r="HE23" s="3"/>
      <c r="HF23" s="3"/>
      <c r="HG23" s="3"/>
      <c r="HH23" s="3"/>
      <c r="HI23" s="3"/>
      <c r="HJ23" s="3"/>
      <c r="HK23" s="3"/>
      <c r="HL23" s="3"/>
      <c r="HM23" s="3"/>
      <c r="HN23" s="3"/>
      <c r="HO23" s="3"/>
      <c r="HP23" s="3"/>
      <c r="HQ23" s="4">
        <f t="shared" si="0"/>
        <v>12</v>
      </c>
      <c r="HR23" s="14" t="s">
        <v>537</v>
      </c>
      <c r="HS23" s="40" t="s">
        <v>553</v>
      </c>
      <c r="HU23" s="18">
        <f t="shared" si="1"/>
        <v>99.28</v>
      </c>
    </row>
    <row r="24" spans="1:229" ht="13.5" customHeight="1" x14ac:dyDescent="0.25">
      <c r="A24" s="48"/>
      <c r="B24" s="1" t="s">
        <v>350</v>
      </c>
      <c r="C24" s="1" t="s">
        <v>350</v>
      </c>
      <c r="D24" s="25">
        <v>8.2733333333333334</v>
      </c>
      <c r="E24" s="3" t="s">
        <v>47</v>
      </c>
      <c r="F24" s="22"/>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v>12</v>
      </c>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4">
        <f t="shared" si="0"/>
        <v>12</v>
      </c>
      <c r="HR24" s="14" t="s">
        <v>537</v>
      </c>
      <c r="HS24" s="40" t="s">
        <v>553</v>
      </c>
      <c r="HU24" s="18">
        <f t="shared" si="1"/>
        <v>99.28</v>
      </c>
    </row>
    <row r="25" spans="1:229" ht="13.5" customHeight="1" x14ac:dyDescent="0.25">
      <c r="A25" s="48"/>
      <c r="B25" s="1" t="s">
        <v>343</v>
      </c>
      <c r="C25" s="1" t="s">
        <v>343</v>
      </c>
      <c r="D25" s="25">
        <v>8.2733333333333334</v>
      </c>
      <c r="E25" s="3" t="s">
        <v>47</v>
      </c>
      <c r="F25" s="22"/>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v>12</v>
      </c>
      <c r="GF25" s="3"/>
      <c r="GG25" s="3"/>
      <c r="GH25" s="3"/>
      <c r="GI25" s="3"/>
      <c r="GJ25" s="3"/>
      <c r="GK25" s="3"/>
      <c r="GL25" s="3">
        <v>12</v>
      </c>
      <c r="GM25" s="3"/>
      <c r="GN25" s="3"/>
      <c r="GO25" s="3"/>
      <c r="GP25" s="3"/>
      <c r="GQ25" s="3"/>
      <c r="GR25" s="3"/>
      <c r="GS25" s="3"/>
      <c r="GT25" s="3"/>
      <c r="GU25" s="3"/>
      <c r="GV25" s="3"/>
      <c r="GW25" s="3"/>
      <c r="GX25" s="3"/>
      <c r="GY25" s="3"/>
      <c r="GZ25" s="3"/>
      <c r="HA25" s="3"/>
      <c r="HB25" s="3"/>
      <c r="HC25" s="3">
        <v>12</v>
      </c>
      <c r="HD25" s="3"/>
      <c r="HE25" s="3"/>
      <c r="HF25" s="3"/>
      <c r="HG25" s="3"/>
      <c r="HH25" s="3"/>
      <c r="HI25" s="3"/>
      <c r="HJ25" s="3"/>
      <c r="HK25" s="3"/>
      <c r="HL25" s="3"/>
      <c r="HM25" s="3"/>
      <c r="HN25" s="3"/>
      <c r="HO25" s="3"/>
      <c r="HP25" s="3"/>
      <c r="HQ25" s="4">
        <f t="shared" si="0"/>
        <v>36</v>
      </c>
      <c r="HR25" s="14" t="s">
        <v>537</v>
      </c>
      <c r="HS25" s="40" t="s">
        <v>553</v>
      </c>
      <c r="HU25" s="18">
        <f t="shared" si="1"/>
        <v>297.84000000000003</v>
      </c>
    </row>
    <row r="26" spans="1:229" ht="13.5" customHeight="1" x14ac:dyDescent="0.25">
      <c r="A26" s="48"/>
      <c r="B26" s="1" t="s">
        <v>344</v>
      </c>
      <c r="C26" s="1" t="s">
        <v>344</v>
      </c>
      <c r="D26" s="25">
        <v>8.2733333333333334</v>
      </c>
      <c r="E26" s="3" t="s">
        <v>47</v>
      </c>
      <c r="F26" s="22"/>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v>12</v>
      </c>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v>12</v>
      </c>
      <c r="GS26" s="3"/>
      <c r="GT26" s="3"/>
      <c r="GU26" s="3"/>
      <c r="GV26" s="3"/>
      <c r="GW26" s="3"/>
      <c r="GX26" s="3"/>
      <c r="GY26" s="3"/>
      <c r="GZ26" s="3"/>
      <c r="HA26" s="3"/>
      <c r="HB26" s="3"/>
      <c r="HC26" s="3"/>
      <c r="HD26" s="3"/>
      <c r="HE26" s="3"/>
      <c r="HF26" s="3"/>
      <c r="HG26" s="3"/>
      <c r="HH26" s="3"/>
      <c r="HI26" s="3"/>
      <c r="HJ26" s="3"/>
      <c r="HK26" s="3"/>
      <c r="HL26" s="3"/>
      <c r="HM26" s="3"/>
      <c r="HN26" s="3"/>
      <c r="HO26" s="3"/>
      <c r="HP26" s="3"/>
      <c r="HQ26" s="4">
        <f t="shared" si="0"/>
        <v>24</v>
      </c>
      <c r="HR26" s="14" t="s">
        <v>537</v>
      </c>
      <c r="HS26" s="40" t="s">
        <v>553</v>
      </c>
      <c r="HU26" s="18">
        <f t="shared" si="1"/>
        <v>198.56</v>
      </c>
    </row>
    <row r="27" spans="1:229" ht="13.5" customHeight="1" x14ac:dyDescent="0.25">
      <c r="A27" s="48"/>
      <c r="B27" s="1" t="s">
        <v>345</v>
      </c>
      <c r="C27" s="1" t="s">
        <v>345</v>
      </c>
      <c r="D27" s="25">
        <v>8.2733333333333334</v>
      </c>
      <c r="E27" s="3" t="s">
        <v>47</v>
      </c>
      <c r="F27" s="22"/>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v>12</v>
      </c>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4">
        <f t="shared" si="0"/>
        <v>12</v>
      </c>
      <c r="HR27" s="14" t="s">
        <v>537</v>
      </c>
      <c r="HS27" s="40" t="s">
        <v>553</v>
      </c>
      <c r="HU27" s="18">
        <f t="shared" si="1"/>
        <v>99.28</v>
      </c>
    </row>
    <row r="28" spans="1:229" ht="13.5" customHeight="1" x14ac:dyDescent="0.25">
      <c r="A28" s="48"/>
      <c r="B28" s="1" t="s">
        <v>346</v>
      </c>
      <c r="C28" s="1" t="s">
        <v>346</v>
      </c>
      <c r="D28" s="25">
        <v>8.2733333333333334</v>
      </c>
      <c r="E28" s="3" t="s">
        <v>47</v>
      </c>
      <c r="F28" s="22"/>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v>12</v>
      </c>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4">
        <f t="shared" si="0"/>
        <v>12</v>
      </c>
      <c r="HR28" s="14" t="s">
        <v>537</v>
      </c>
      <c r="HS28" s="40" t="s">
        <v>553</v>
      </c>
      <c r="HU28" s="18">
        <f t="shared" si="1"/>
        <v>99.28</v>
      </c>
    </row>
    <row r="29" spans="1:229" ht="13.5" customHeight="1" x14ac:dyDescent="0.25">
      <c r="A29" s="49"/>
      <c r="B29" s="1" t="s">
        <v>347</v>
      </c>
      <c r="C29" s="1" t="s">
        <v>347</v>
      </c>
      <c r="D29" s="25">
        <v>8.2733333333333334</v>
      </c>
      <c r="E29" s="3" t="s">
        <v>47</v>
      </c>
      <c r="F29" s="22"/>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v>12</v>
      </c>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4">
        <f t="shared" si="0"/>
        <v>12</v>
      </c>
      <c r="HR29" s="14" t="s">
        <v>537</v>
      </c>
      <c r="HS29" s="40" t="s">
        <v>553</v>
      </c>
      <c r="HU29" s="18">
        <f t="shared" si="1"/>
        <v>99.28</v>
      </c>
    </row>
    <row r="30" spans="1:229" ht="13.5" customHeight="1" x14ac:dyDescent="0.25">
      <c r="A30" s="47">
        <v>3</v>
      </c>
      <c r="B30" s="1" t="s">
        <v>351</v>
      </c>
      <c r="C30" s="1" t="s">
        <v>351</v>
      </c>
      <c r="D30" s="25">
        <v>8.2733333333333334</v>
      </c>
      <c r="E30" s="3" t="s">
        <v>47</v>
      </c>
      <c r="F30" s="22"/>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v>24</v>
      </c>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4">
        <f t="shared" si="0"/>
        <v>24</v>
      </c>
      <c r="HR30" s="14" t="s">
        <v>537</v>
      </c>
      <c r="HS30" s="40" t="s">
        <v>554</v>
      </c>
      <c r="HU30" s="18">
        <f t="shared" si="1"/>
        <v>198.56</v>
      </c>
    </row>
    <row r="31" spans="1:229" ht="13.5" customHeight="1" x14ac:dyDescent="0.25">
      <c r="A31" s="48"/>
      <c r="B31" s="1" t="s">
        <v>358</v>
      </c>
      <c r="C31" s="1" t="s">
        <v>358</v>
      </c>
      <c r="D31" s="25">
        <v>8.2733333333333334</v>
      </c>
      <c r="E31" s="3" t="s">
        <v>47</v>
      </c>
      <c r="F31" s="22"/>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v>24</v>
      </c>
      <c r="FN31" s="3"/>
      <c r="FO31" s="3"/>
      <c r="FP31" s="3"/>
      <c r="FQ31" s="3"/>
      <c r="FR31" s="3"/>
      <c r="FS31" s="3"/>
      <c r="FT31" s="3"/>
      <c r="FU31" s="3"/>
      <c r="FV31" s="3"/>
      <c r="FW31" s="3"/>
      <c r="FX31" s="3"/>
      <c r="FY31" s="3"/>
      <c r="FZ31" s="3"/>
      <c r="GA31" s="3"/>
      <c r="GB31" s="3"/>
      <c r="GC31" s="3"/>
      <c r="GD31" s="3"/>
      <c r="GE31" s="3"/>
      <c r="GF31" s="3"/>
      <c r="GG31" s="3">
        <v>36</v>
      </c>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4">
        <f t="shared" si="0"/>
        <v>60</v>
      </c>
      <c r="HR31" s="14" t="s">
        <v>537</v>
      </c>
      <c r="HS31" s="40" t="s">
        <v>554</v>
      </c>
      <c r="HU31" s="18">
        <f t="shared" si="1"/>
        <v>496.4</v>
      </c>
    </row>
    <row r="32" spans="1:229" ht="13.5" customHeight="1" x14ac:dyDescent="0.25">
      <c r="A32" s="48"/>
      <c r="B32" s="1" t="s">
        <v>359</v>
      </c>
      <c r="C32" s="1" t="s">
        <v>359</v>
      </c>
      <c r="D32" s="25">
        <v>8.2733333333333334</v>
      </c>
      <c r="E32" s="3" t="s">
        <v>47</v>
      </c>
      <c r="F32" s="22"/>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v>24</v>
      </c>
      <c r="FN32" s="3"/>
      <c r="FO32" s="3"/>
      <c r="FP32" s="3"/>
      <c r="FQ32" s="3"/>
      <c r="FR32" s="3"/>
      <c r="FS32" s="3"/>
      <c r="FT32" s="3"/>
      <c r="FU32" s="3"/>
      <c r="FV32" s="3"/>
      <c r="FW32" s="3"/>
      <c r="FX32" s="3"/>
      <c r="FY32" s="3"/>
      <c r="FZ32" s="3"/>
      <c r="GA32" s="3"/>
      <c r="GB32" s="3"/>
      <c r="GC32" s="3"/>
      <c r="GD32" s="3"/>
      <c r="GE32" s="3"/>
      <c r="GF32" s="3"/>
      <c r="GG32" s="3">
        <v>36</v>
      </c>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4">
        <f t="shared" si="0"/>
        <v>60</v>
      </c>
      <c r="HR32" s="14" t="s">
        <v>537</v>
      </c>
      <c r="HS32" s="40" t="s">
        <v>554</v>
      </c>
      <c r="HU32" s="18">
        <f t="shared" si="1"/>
        <v>496.4</v>
      </c>
    </row>
    <row r="33" spans="1:229" ht="13.5" customHeight="1" x14ac:dyDescent="0.25">
      <c r="A33" s="48"/>
      <c r="B33" s="1" t="s">
        <v>360</v>
      </c>
      <c r="C33" s="1" t="s">
        <v>360</v>
      </c>
      <c r="D33" s="25">
        <v>8.2733333333333334</v>
      </c>
      <c r="E33" s="3" t="s">
        <v>47</v>
      </c>
      <c r="F33" s="22"/>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v>36</v>
      </c>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4">
        <f t="shared" si="0"/>
        <v>36</v>
      </c>
      <c r="HR33" s="14" t="s">
        <v>537</v>
      </c>
      <c r="HS33" s="40" t="s">
        <v>554</v>
      </c>
      <c r="HU33" s="18">
        <f t="shared" si="1"/>
        <v>297.84000000000003</v>
      </c>
    </row>
    <row r="34" spans="1:229" ht="13.5" customHeight="1" x14ac:dyDescent="0.25">
      <c r="A34" s="48"/>
      <c r="B34" s="1" t="s">
        <v>361</v>
      </c>
      <c r="C34" s="1" t="s">
        <v>361</v>
      </c>
      <c r="D34" s="25">
        <v>8.2733333333333334</v>
      </c>
      <c r="E34" s="3" t="s">
        <v>47</v>
      </c>
      <c r="F34" s="22"/>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v>24</v>
      </c>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4">
        <f t="shared" si="0"/>
        <v>24</v>
      </c>
      <c r="HR34" s="14" t="s">
        <v>537</v>
      </c>
      <c r="HS34" s="40" t="s">
        <v>554</v>
      </c>
      <c r="HU34" s="18">
        <f t="shared" si="1"/>
        <v>198.56</v>
      </c>
    </row>
    <row r="35" spans="1:229" ht="13.5" customHeight="1" x14ac:dyDescent="0.25">
      <c r="A35" s="48"/>
      <c r="B35" s="1" t="s">
        <v>362</v>
      </c>
      <c r="C35" s="1" t="s">
        <v>362</v>
      </c>
      <c r="D35" s="25">
        <v>8.2733333333333334</v>
      </c>
      <c r="E35" s="3" t="s">
        <v>47</v>
      </c>
      <c r="F35" s="22"/>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v>24</v>
      </c>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4">
        <f t="shared" si="0"/>
        <v>24</v>
      </c>
      <c r="HR35" s="14" t="s">
        <v>537</v>
      </c>
      <c r="HS35" s="40" t="s">
        <v>554</v>
      </c>
      <c r="HU35" s="18">
        <f t="shared" si="1"/>
        <v>198.56</v>
      </c>
    </row>
    <row r="36" spans="1:229" ht="13.5" customHeight="1" x14ac:dyDescent="0.25">
      <c r="A36" s="48"/>
      <c r="B36" s="1" t="s">
        <v>363</v>
      </c>
      <c r="C36" s="1" t="s">
        <v>363</v>
      </c>
      <c r="D36" s="25">
        <v>8.2733333333333334</v>
      </c>
      <c r="E36" s="3" t="s">
        <v>47</v>
      </c>
      <c r="F36" s="22"/>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v>12</v>
      </c>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4">
        <f t="shared" si="0"/>
        <v>12</v>
      </c>
      <c r="HR36" s="14" t="s">
        <v>537</v>
      </c>
      <c r="HS36" s="40" t="s">
        <v>554</v>
      </c>
      <c r="HU36" s="18">
        <f t="shared" si="1"/>
        <v>99.28</v>
      </c>
    </row>
    <row r="37" spans="1:229" ht="13.5" customHeight="1" x14ac:dyDescent="0.25">
      <c r="A37" s="48"/>
      <c r="B37" s="1" t="s">
        <v>352</v>
      </c>
      <c r="C37" s="1" t="s">
        <v>352</v>
      </c>
      <c r="D37" s="25">
        <v>8.2733333333333334</v>
      </c>
      <c r="E37" s="3" t="s">
        <v>47</v>
      </c>
      <c r="F37" s="22"/>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v>24</v>
      </c>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4">
        <f t="shared" si="0"/>
        <v>24</v>
      </c>
      <c r="HR37" s="14" t="s">
        <v>537</v>
      </c>
      <c r="HS37" s="40" t="s">
        <v>554</v>
      </c>
      <c r="HU37" s="18">
        <f t="shared" si="1"/>
        <v>198.56</v>
      </c>
    </row>
    <row r="38" spans="1:229" ht="13.5" customHeight="1" x14ac:dyDescent="0.25">
      <c r="A38" s="48"/>
      <c r="B38" s="1" t="s">
        <v>364</v>
      </c>
      <c r="C38" s="1" t="s">
        <v>364</v>
      </c>
      <c r="D38" s="25">
        <v>8.2733333333333334</v>
      </c>
      <c r="E38" s="3" t="s">
        <v>47</v>
      </c>
      <c r="F38" s="22"/>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v>24</v>
      </c>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4">
        <f t="shared" si="0"/>
        <v>24</v>
      </c>
      <c r="HR38" s="14" t="s">
        <v>537</v>
      </c>
      <c r="HS38" s="40" t="s">
        <v>554</v>
      </c>
      <c r="HU38" s="18">
        <f t="shared" si="1"/>
        <v>198.56</v>
      </c>
    </row>
    <row r="39" spans="1:229" ht="13.5" customHeight="1" x14ac:dyDescent="0.25">
      <c r="A39" s="48"/>
      <c r="B39" s="1" t="s">
        <v>353</v>
      </c>
      <c r="C39" s="1" t="s">
        <v>353</v>
      </c>
      <c r="D39" s="25">
        <v>8.2733333333333334</v>
      </c>
      <c r="E39" s="3" t="s">
        <v>47</v>
      </c>
      <c r="F39" s="22"/>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v>24</v>
      </c>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4">
        <f t="shared" si="0"/>
        <v>24</v>
      </c>
      <c r="HR39" s="14" t="s">
        <v>537</v>
      </c>
      <c r="HS39" s="40" t="s">
        <v>554</v>
      </c>
      <c r="HU39" s="18">
        <f t="shared" si="1"/>
        <v>198.56</v>
      </c>
    </row>
    <row r="40" spans="1:229" ht="13.5" customHeight="1" x14ac:dyDescent="0.25">
      <c r="A40" s="48"/>
      <c r="B40" s="1" t="s">
        <v>354</v>
      </c>
      <c r="C40" s="1" t="s">
        <v>354</v>
      </c>
      <c r="D40" s="25">
        <v>8.2733333333333334</v>
      </c>
      <c r="E40" s="3" t="s">
        <v>47</v>
      </c>
      <c r="F40" s="22"/>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v>12</v>
      </c>
      <c r="FC40" s="3"/>
      <c r="FD40" s="3"/>
      <c r="FE40" s="3"/>
      <c r="FF40" s="3"/>
      <c r="FG40" s="3"/>
      <c r="FH40" s="3"/>
      <c r="FI40" s="3"/>
      <c r="FJ40" s="3"/>
      <c r="FK40" s="3"/>
      <c r="FL40" s="3"/>
      <c r="FM40" s="3">
        <v>24</v>
      </c>
      <c r="FN40" s="3"/>
      <c r="FO40" s="3"/>
      <c r="FP40" s="3"/>
      <c r="FQ40" s="3"/>
      <c r="FR40" s="3"/>
      <c r="FS40" s="3"/>
      <c r="FT40" s="3"/>
      <c r="FU40" s="3"/>
      <c r="FV40" s="3"/>
      <c r="FW40" s="3"/>
      <c r="FX40" s="3"/>
      <c r="FY40" s="3"/>
      <c r="FZ40" s="3"/>
      <c r="GA40" s="3"/>
      <c r="GB40" s="3"/>
      <c r="GC40" s="3"/>
      <c r="GD40" s="3"/>
      <c r="GE40" s="3">
        <v>12</v>
      </c>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4">
        <f t="shared" si="0"/>
        <v>48</v>
      </c>
      <c r="HR40" s="14" t="s">
        <v>537</v>
      </c>
      <c r="HS40" s="40" t="s">
        <v>554</v>
      </c>
      <c r="HU40" s="18">
        <f t="shared" si="1"/>
        <v>397.12</v>
      </c>
    </row>
    <row r="41" spans="1:229" ht="13.5" customHeight="1" x14ac:dyDescent="0.25">
      <c r="A41" s="48"/>
      <c r="B41" s="1" t="s">
        <v>355</v>
      </c>
      <c r="C41" s="1" t="s">
        <v>355</v>
      </c>
      <c r="D41" s="25">
        <v>8.2733333333333334</v>
      </c>
      <c r="E41" s="3" t="s">
        <v>47</v>
      </c>
      <c r="F41" s="22"/>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v>12</v>
      </c>
      <c r="FC41" s="3"/>
      <c r="FD41" s="3"/>
      <c r="FE41" s="3"/>
      <c r="FF41" s="3"/>
      <c r="FG41" s="3"/>
      <c r="FH41" s="3"/>
      <c r="FI41" s="3"/>
      <c r="FJ41" s="3"/>
      <c r="FK41" s="3"/>
      <c r="FL41" s="3"/>
      <c r="FM41" s="3">
        <v>24</v>
      </c>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4">
        <f t="shared" si="0"/>
        <v>36</v>
      </c>
      <c r="HR41" s="14" t="s">
        <v>537</v>
      </c>
      <c r="HS41" s="40" t="s">
        <v>554</v>
      </c>
      <c r="HU41" s="18">
        <f t="shared" si="1"/>
        <v>297.84000000000003</v>
      </c>
    </row>
    <row r="42" spans="1:229" ht="13.5" customHeight="1" x14ac:dyDescent="0.25">
      <c r="A42" s="48"/>
      <c r="B42" s="1" t="s">
        <v>356</v>
      </c>
      <c r="C42" s="1" t="s">
        <v>356</v>
      </c>
      <c r="D42" s="25">
        <v>8.2733333333333334</v>
      </c>
      <c r="E42" s="3" t="s">
        <v>47</v>
      </c>
      <c r="F42" s="2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v>12</v>
      </c>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v>12</v>
      </c>
      <c r="GS42" s="3"/>
      <c r="GT42" s="3"/>
      <c r="GU42" s="3"/>
      <c r="GV42" s="3"/>
      <c r="GW42" s="3"/>
      <c r="GX42" s="3"/>
      <c r="GY42" s="3"/>
      <c r="GZ42" s="3"/>
      <c r="HA42" s="3"/>
      <c r="HB42" s="3"/>
      <c r="HC42" s="3"/>
      <c r="HD42" s="3"/>
      <c r="HE42" s="3"/>
      <c r="HF42" s="3"/>
      <c r="HG42" s="3"/>
      <c r="HH42" s="3"/>
      <c r="HI42" s="3"/>
      <c r="HJ42" s="3"/>
      <c r="HK42" s="3"/>
      <c r="HL42" s="3"/>
      <c r="HM42" s="3"/>
      <c r="HN42" s="3"/>
      <c r="HO42" s="3"/>
      <c r="HP42" s="3"/>
      <c r="HQ42" s="4">
        <f t="shared" si="0"/>
        <v>24</v>
      </c>
      <c r="HR42" s="14" t="s">
        <v>537</v>
      </c>
      <c r="HS42" s="40" t="s">
        <v>554</v>
      </c>
      <c r="HU42" s="18">
        <f t="shared" si="1"/>
        <v>198.56</v>
      </c>
    </row>
    <row r="43" spans="1:229" ht="13.5" customHeight="1" x14ac:dyDescent="0.25">
      <c r="A43" s="49"/>
      <c r="B43" s="1" t="s">
        <v>357</v>
      </c>
      <c r="C43" s="1" t="s">
        <v>357</v>
      </c>
      <c r="D43" s="25">
        <v>8.2733333333333334</v>
      </c>
      <c r="E43" s="3" t="s">
        <v>47</v>
      </c>
      <c r="F43" s="2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v>12</v>
      </c>
      <c r="FC43" s="3"/>
      <c r="FD43" s="3"/>
      <c r="FE43" s="3"/>
      <c r="FF43" s="3"/>
      <c r="FG43" s="3"/>
      <c r="FH43" s="3"/>
      <c r="FI43" s="3"/>
      <c r="FJ43" s="3"/>
      <c r="FK43" s="3"/>
      <c r="FL43" s="3"/>
      <c r="FM43" s="3">
        <v>24</v>
      </c>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4">
        <f t="shared" si="0"/>
        <v>36</v>
      </c>
      <c r="HR43" s="14" t="s">
        <v>537</v>
      </c>
      <c r="HS43" s="40" t="s">
        <v>554</v>
      </c>
      <c r="HU43" s="18">
        <f t="shared" si="1"/>
        <v>297.84000000000003</v>
      </c>
    </row>
    <row r="44" spans="1:229" ht="13.5" customHeight="1" x14ac:dyDescent="0.25">
      <c r="A44" s="3">
        <v>4</v>
      </c>
      <c r="B44" s="1" t="s">
        <v>365</v>
      </c>
      <c r="C44" s="1" t="s">
        <v>365</v>
      </c>
      <c r="D44" s="25">
        <v>8.2733333333333334</v>
      </c>
      <c r="E44" s="3" t="s">
        <v>47</v>
      </c>
      <c r="F44" s="22"/>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v>12</v>
      </c>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4">
        <f t="shared" si="0"/>
        <v>12</v>
      </c>
      <c r="HR44" s="14" t="s">
        <v>537</v>
      </c>
      <c r="HS44" s="3">
        <v>103</v>
      </c>
      <c r="HU44" s="18">
        <f t="shared" si="1"/>
        <v>99.28</v>
      </c>
    </row>
    <row r="45" spans="1:229" ht="13.5" customHeight="1" x14ac:dyDescent="0.25">
      <c r="A45" s="47">
        <v>5</v>
      </c>
      <c r="B45" s="1" t="s">
        <v>366</v>
      </c>
      <c r="C45" s="1" t="s">
        <v>366</v>
      </c>
      <c r="D45" s="25">
        <v>8.2733333333333334</v>
      </c>
      <c r="E45" s="3" t="s">
        <v>47</v>
      </c>
      <c r="F45" s="22"/>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v>12</v>
      </c>
      <c r="GS45" s="3"/>
      <c r="GT45" s="3"/>
      <c r="GU45" s="3"/>
      <c r="GV45" s="3"/>
      <c r="GW45" s="3"/>
      <c r="GX45" s="3"/>
      <c r="GY45" s="3"/>
      <c r="GZ45" s="3"/>
      <c r="HA45" s="3"/>
      <c r="HB45" s="3"/>
      <c r="HC45" s="3"/>
      <c r="HD45" s="3"/>
      <c r="HE45" s="3"/>
      <c r="HF45" s="3"/>
      <c r="HG45" s="3"/>
      <c r="HH45" s="3"/>
      <c r="HI45" s="3"/>
      <c r="HJ45" s="3"/>
      <c r="HK45" s="3"/>
      <c r="HL45" s="3"/>
      <c r="HM45" s="3"/>
      <c r="HN45" s="3"/>
      <c r="HO45" s="3"/>
      <c r="HP45" s="3"/>
      <c r="HQ45" s="4">
        <f t="shared" si="0"/>
        <v>12</v>
      </c>
      <c r="HR45" s="14" t="s">
        <v>537</v>
      </c>
      <c r="HS45" s="40" t="s">
        <v>555</v>
      </c>
      <c r="HU45" s="18">
        <f t="shared" si="1"/>
        <v>99.28</v>
      </c>
    </row>
    <row r="46" spans="1:229" ht="13.5" customHeight="1" x14ac:dyDescent="0.25">
      <c r="A46" s="48"/>
      <c r="B46" s="1" t="s">
        <v>367</v>
      </c>
      <c r="C46" s="1" t="s">
        <v>367</v>
      </c>
      <c r="D46" s="25">
        <v>8.2733333333333334</v>
      </c>
      <c r="E46" s="3" t="s">
        <v>47</v>
      </c>
      <c r="F46" s="22"/>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v>12</v>
      </c>
      <c r="HD46" s="3"/>
      <c r="HE46" s="3"/>
      <c r="HF46" s="3"/>
      <c r="HG46" s="3"/>
      <c r="HH46" s="3"/>
      <c r="HI46" s="3"/>
      <c r="HJ46" s="3"/>
      <c r="HK46" s="3"/>
      <c r="HL46" s="3"/>
      <c r="HM46" s="3"/>
      <c r="HN46" s="3"/>
      <c r="HO46" s="3"/>
      <c r="HP46" s="3"/>
      <c r="HQ46" s="4">
        <f t="shared" si="0"/>
        <v>12</v>
      </c>
      <c r="HR46" s="14" t="s">
        <v>537</v>
      </c>
      <c r="HS46" s="40" t="s">
        <v>555</v>
      </c>
      <c r="HU46" s="18">
        <f t="shared" si="1"/>
        <v>99.28</v>
      </c>
    </row>
    <row r="47" spans="1:229" ht="13.5" customHeight="1" x14ac:dyDescent="0.25">
      <c r="A47" s="48"/>
      <c r="B47" s="1" t="s">
        <v>376</v>
      </c>
      <c r="C47" s="1" t="s">
        <v>376</v>
      </c>
      <c r="D47" s="25">
        <v>8.2733333333333334</v>
      </c>
      <c r="E47" s="3" t="s">
        <v>47</v>
      </c>
      <c r="F47" s="2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v>12</v>
      </c>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v>36</v>
      </c>
      <c r="GH47" s="3"/>
      <c r="GI47" s="3"/>
      <c r="GJ47" s="3"/>
      <c r="GK47" s="3"/>
      <c r="GL47" s="3"/>
      <c r="GM47" s="3"/>
      <c r="GN47" s="3"/>
      <c r="GO47" s="3">
        <v>12</v>
      </c>
      <c r="GP47" s="3"/>
      <c r="GQ47" s="3"/>
      <c r="GR47" s="3"/>
      <c r="GS47" s="3"/>
      <c r="GT47" s="3"/>
      <c r="GU47" s="3"/>
      <c r="GV47" s="3"/>
      <c r="GW47" s="3"/>
      <c r="GX47" s="3"/>
      <c r="GY47" s="3">
        <v>12</v>
      </c>
      <c r="GZ47" s="3"/>
      <c r="HA47" s="3"/>
      <c r="HB47" s="3"/>
      <c r="HC47" s="3"/>
      <c r="HD47" s="3"/>
      <c r="HE47" s="3"/>
      <c r="HF47" s="3"/>
      <c r="HG47" s="3"/>
      <c r="HH47" s="3"/>
      <c r="HI47" s="3"/>
      <c r="HJ47" s="3"/>
      <c r="HK47" s="3"/>
      <c r="HL47" s="3"/>
      <c r="HM47" s="3"/>
      <c r="HN47" s="3"/>
      <c r="HO47" s="3"/>
      <c r="HP47" s="3"/>
      <c r="HQ47" s="4">
        <f t="shared" si="0"/>
        <v>72</v>
      </c>
      <c r="HR47" s="14" t="s">
        <v>537</v>
      </c>
      <c r="HS47" s="40" t="s">
        <v>555</v>
      </c>
      <c r="HU47" s="18">
        <f t="shared" si="1"/>
        <v>595.68000000000006</v>
      </c>
    </row>
    <row r="48" spans="1:229" ht="13.5" customHeight="1" x14ac:dyDescent="0.25">
      <c r="A48" s="48"/>
      <c r="B48" s="1" t="s">
        <v>377</v>
      </c>
      <c r="C48" s="1" t="s">
        <v>377</v>
      </c>
      <c r="D48" s="25">
        <v>8.2733333333333334</v>
      </c>
      <c r="E48" s="3" t="s">
        <v>47</v>
      </c>
      <c r="F48" s="2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v>12</v>
      </c>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4">
        <f t="shared" si="0"/>
        <v>12</v>
      </c>
      <c r="HR48" s="14" t="s">
        <v>537</v>
      </c>
      <c r="HS48" s="40" t="s">
        <v>555</v>
      </c>
      <c r="HU48" s="18">
        <f t="shared" si="1"/>
        <v>99.28</v>
      </c>
    </row>
    <row r="49" spans="1:229" ht="13.5" customHeight="1" x14ac:dyDescent="0.25">
      <c r="A49" s="48"/>
      <c r="B49" s="1" t="s">
        <v>378</v>
      </c>
      <c r="C49" s="1" t="s">
        <v>378</v>
      </c>
      <c r="D49" s="25">
        <v>8.2733333333333334</v>
      </c>
      <c r="E49" s="3" t="s">
        <v>47</v>
      </c>
      <c r="F49" s="22"/>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v>36</v>
      </c>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4">
        <f t="shared" si="0"/>
        <v>36</v>
      </c>
      <c r="HR49" s="14" t="s">
        <v>537</v>
      </c>
      <c r="HS49" s="40" t="s">
        <v>555</v>
      </c>
      <c r="HU49" s="18">
        <f t="shared" si="1"/>
        <v>297.84000000000003</v>
      </c>
    </row>
    <row r="50" spans="1:229" ht="13.5" customHeight="1" x14ac:dyDescent="0.25">
      <c r="A50" s="48"/>
      <c r="B50" s="1" t="s">
        <v>379</v>
      </c>
      <c r="C50" s="1" t="s">
        <v>379</v>
      </c>
      <c r="D50" s="25">
        <v>8.2733333333333334</v>
      </c>
      <c r="E50" s="3" t="s">
        <v>47</v>
      </c>
      <c r="F50" s="22"/>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v>12</v>
      </c>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4">
        <f t="shared" si="0"/>
        <v>12</v>
      </c>
      <c r="HR50" s="14" t="s">
        <v>537</v>
      </c>
      <c r="HS50" s="40" t="s">
        <v>555</v>
      </c>
      <c r="HU50" s="18">
        <f t="shared" si="1"/>
        <v>99.28</v>
      </c>
    </row>
    <row r="51" spans="1:229" ht="13.5" customHeight="1" x14ac:dyDescent="0.25">
      <c r="A51" s="48"/>
      <c r="B51" s="1" t="s">
        <v>368</v>
      </c>
      <c r="C51" s="1" t="s">
        <v>368</v>
      </c>
      <c r="D51" s="25">
        <v>8.2733333333333334</v>
      </c>
      <c r="E51" s="3" t="s">
        <v>47</v>
      </c>
      <c r="F51" s="22"/>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v>12</v>
      </c>
      <c r="HD51" s="3"/>
      <c r="HE51" s="3"/>
      <c r="HF51" s="3"/>
      <c r="HG51" s="3"/>
      <c r="HH51" s="3"/>
      <c r="HI51" s="3"/>
      <c r="HJ51" s="3"/>
      <c r="HK51" s="3"/>
      <c r="HL51" s="3"/>
      <c r="HM51" s="3"/>
      <c r="HN51" s="3"/>
      <c r="HO51" s="3"/>
      <c r="HP51" s="3"/>
      <c r="HQ51" s="4">
        <f t="shared" si="0"/>
        <v>12</v>
      </c>
      <c r="HR51" s="14" t="s">
        <v>537</v>
      </c>
      <c r="HS51" s="40" t="s">
        <v>555</v>
      </c>
      <c r="HU51" s="18">
        <f t="shared" si="1"/>
        <v>99.28</v>
      </c>
    </row>
    <row r="52" spans="1:229" ht="13.5" customHeight="1" x14ac:dyDescent="0.25">
      <c r="A52" s="48"/>
      <c r="B52" s="1" t="s">
        <v>369</v>
      </c>
      <c r="C52" s="1" t="s">
        <v>369</v>
      </c>
      <c r="D52" s="25">
        <v>8.2733333333333334</v>
      </c>
      <c r="E52" s="3" t="s">
        <v>47</v>
      </c>
      <c r="F52" s="22"/>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v>12</v>
      </c>
      <c r="GF52" s="3"/>
      <c r="GG52" s="3">
        <v>36</v>
      </c>
      <c r="GH52" s="3"/>
      <c r="GI52" s="3"/>
      <c r="GJ52" s="3"/>
      <c r="GK52" s="3"/>
      <c r="GL52" s="3"/>
      <c r="GM52" s="3"/>
      <c r="GN52" s="3"/>
      <c r="GO52" s="3"/>
      <c r="GP52" s="3"/>
      <c r="GQ52" s="3"/>
      <c r="GR52" s="3"/>
      <c r="GS52" s="3"/>
      <c r="GT52" s="3"/>
      <c r="GU52" s="3"/>
      <c r="GV52" s="3"/>
      <c r="GW52" s="3"/>
      <c r="GX52" s="3"/>
      <c r="GY52" s="3"/>
      <c r="GZ52" s="3"/>
      <c r="HA52" s="3"/>
      <c r="HB52" s="3"/>
      <c r="HC52" s="3">
        <v>12</v>
      </c>
      <c r="HD52" s="3"/>
      <c r="HE52" s="3"/>
      <c r="HF52" s="3"/>
      <c r="HG52" s="3"/>
      <c r="HH52" s="3"/>
      <c r="HI52" s="3"/>
      <c r="HJ52" s="3"/>
      <c r="HK52" s="3"/>
      <c r="HL52" s="3"/>
      <c r="HM52" s="3"/>
      <c r="HN52" s="3"/>
      <c r="HO52" s="3"/>
      <c r="HP52" s="3"/>
      <c r="HQ52" s="4">
        <f t="shared" si="0"/>
        <v>60</v>
      </c>
      <c r="HR52" s="14" t="s">
        <v>537</v>
      </c>
      <c r="HS52" s="40" t="s">
        <v>555</v>
      </c>
      <c r="HU52" s="18">
        <f t="shared" si="1"/>
        <v>496.4</v>
      </c>
    </row>
    <row r="53" spans="1:229" ht="13.5" customHeight="1" x14ac:dyDescent="0.25">
      <c r="A53" s="48"/>
      <c r="B53" s="1" t="s">
        <v>370</v>
      </c>
      <c r="C53" s="1" t="s">
        <v>370</v>
      </c>
      <c r="D53" s="25">
        <v>8.2733333333333334</v>
      </c>
      <c r="E53" s="3" t="s">
        <v>47</v>
      </c>
      <c r="F53" s="22"/>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v>12</v>
      </c>
      <c r="HD53" s="3"/>
      <c r="HE53" s="3"/>
      <c r="HF53" s="3"/>
      <c r="HG53" s="3"/>
      <c r="HH53" s="3"/>
      <c r="HI53" s="3"/>
      <c r="HJ53" s="3"/>
      <c r="HK53" s="3"/>
      <c r="HL53" s="3"/>
      <c r="HM53" s="3"/>
      <c r="HN53" s="3"/>
      <c r="HO53" s="3"/>
      <c r="HP53" s="3"/>
      <c r="HQ53" s="4">
        <f t="shared" si="0"/>
        <v>12</v>
      </c>
      <c r="HR53" s="14" t="s">
        <v>537</v>
      </c>
      <c r="HS53" s="40" t="s">
        <v>555</v>
      </c>
      <c r="HU53" s="18">
        <f t="shared" si="1"/>
        <v>99.28</v>
      </c>
    </row>
    <row r="54" spans="1:229" ht="13.5" customHeight="1" x14ac:dyDescent="0.25">
      <c r="A54" s="48"/>
      <c r="B54" s="1" t="s">
        <v>371</v>
      </c>
      <c r="C54" s="1" t="s">
        <v>371</v>
      </c>
      <c r="D54" s="25">
        <v>8.2733333333333334</v>
      </c>
      <c r="E54" s="3" t="s">
        <v>47</v>
      </c>
      <c r="F54" s="22"/>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v>36</v>
      </c>
      <c r="GM54" s="3"/>
      <c r="GN54" s="3"/>
      <c r="GO54" s="3"/>
      <c r="GP54" s="3"/>
      <c r="GQ54" s="3"/>
      <c r="GR54" s="3"/>
      <c r="GS54" s="3"/>
      <c r="GT54" s="3"/>
      <c r="GU54" s="3"/>
      <c r="GV54" s="3"/>
      <c r="GW54" s="3"/>
      <c r="GX54" s="3"/>
      <c r="GY54" s="3"/>
      <c r="GZ54" s="3"/>
      <c r="HA54" s="3"/>
      <c r="HB54" s="3"/>
      <c r="HC54" s="3">
        <v>12</v>
      </c>
      <c r="HD54" s="3"/>
      <c r="HE54" s="3"/>
      <c r="HF54" s="3"/>
      <c r="HG54" s="3"/>
      <c r="HH54" s="3"/>
      <c r="HI54" s="3"/>
      <c r="HJ54" s="3"/>
      <c r="HK54" s="3"/>
      <c r="HL54" s="3"/>
      <c r="HM54" s="3"/>
      <c r="HN54" s="3"/>
      <c r="HO54" s="3"/>
      <c r="HP54" s="3"/>
      <c r="HQ54" s="4">
        <f t="shared" si="0"/>
        <v>48</v>
      </c>
      <c r="HR54" s="14" t="s">
        <v>537</v>
      </c>
      <c r="HS54" s="40" t="s">
        <v>555</v>
      </c>
      <c r="HU54" s="18">
        <f t="shared" si="1"/>
        <v>397.12</v>
      </c>
    </row>
    <row r="55" spans="1:229" ht="13.5" customHeight="1" x14ac:dyDescent="0.25">
      <c r="A55" s="48"/>
      <c r="B55" s="1" t="s">
        <v>372</v>
      </c>
      <c r="C55" s="1" t="s">
        <v>372</v>
      </c>
      <c r="D55" s="25">
        <v>8.2733333333333334</v>
      </c>
      <c r="E55" s="3" t="s">
        <v>47</v>
      </c>
      <c r="F55" s="2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v>36</v>
      </c>
      <c r="GH55" s="3"/>
      <c r="GI55" s="3"/>
      <c r="GJ55" s="3"/>
      <c r="GK55" s="3"/>
      <c r="GL55" s="3">
        <v>24</v>
      </c>
      <c r="GM55" s="3"/>
      <c r="GN55" s="3"/>
      <c r="GO55" s="3"/>
      <c r="GP55" s="3"/>
      <c r="GQ55" s="3"/>
      <c r="GR55" s="3"/>
      <c r="GS55" s="3"/>
      <c r="GT55" s="3"/>
      <c r="GU55" s="3"/>
      <c r="GV55" s="3"/>
      <c r="GW55" s="3"/>
      <c r="GX55" s="3"/>
      <c r="GY55" s="3">
        <v>12</v>
      </c>
      <c r="GZ55" s="3"/>
      <c r="HA55" s="3"/>
      <c r="HB55" s="3"/>
      <c r="HC55" s="3"/>
      <c r="HD55" s="3"/>
      <c r="HE55" s="3"/>
      <c r="HF55" s="3"/>
      <c r="HG55" s="3"/>
      <c r="HH55" s="3"/>
      <c r="HI55" s="3"/>
      <c r="HJ55" s="3"/>
      <c r="HK55" s="3"/>
      <c r="HL55" s="3"/>
      <c r="HM55" s="3"/>
      <c r="HN55" s="3"/>
      <c r="HO55" s="3"/>
      <c r="HP55" s="3"/>
      <c r="HQ55" s="4">
        <f t="shared" si="0"/>
        <v>72</v>
      </c>
      <c r="HR55" s="14" t="s">
        <v>537</v>
      </c>
      <c r="HS55" s="40" t="s">
        <v>555</v>
      </c>
      <c r="HU55" s="18">
        <f t="shared" si="1"/>
        <v>595.68000000000006</v>
      </c>
    </row>
    <row r="56" spans="1:229" ht="13.5" customHeight="1" x14ac:dyDescent="0.25">
      <c r="A56" s="48"/>
      <c r="B56" s="1" t="s">
        <v>373</v>
      </c>
      <c r="C56" s="1" t="s">
        <v>373</v>
      </c>
      <c r="D56" s="25">
        <v>8.2733333333333334</v>
      </c>
      <c r="E56" s="3" t="s">
        <v>47</v>
      </c>
      <c r="F56" s="2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v>36</v>
      </c>
      <c r="GM56" s="3"/>
      <c r="GN56" s="3"/>
      <c r="GO56" s="3"/>
      <c r="GP56" s="3"/>
      <c r="GQ56" s="3"/>
      <c r="GR56" s="3">
        <v>12</v>
      </c>
      <c r="GS56" s="3"/>
      <c r="GT56" s="3"/>
      <c r="GU56" s="3"/>
      <c r="GV56" s="3"/>
      <c r="GW56" s="3"/>
      <c r="GX56" s="3"/>
      <c r="GY56" s="3"/>
      <c r="GZ56" s="3"/>
      <c r="HA56" s="3"/>
      <c r="HB56" s="3"/>
      <c r="HC56" s="3"/>
      <c r="HD56" s="3"/>
      <c r="HE56" s="3"/>
      <c r="HF56" s="3"/>
      <c r="HG56" s="3"/>
      <c r="HH56" s="3"/>
      <c r="HI56" s="3"/>
      <c r="HJ56" s="3"/>
      <c r="HK56" s="3"/>
      <c r="HL56" s="3"/>
      <c r="HM56" s="3"/>
      <c r="HN56" s="3"/>
      <c r="HO56" s="3"/>
      <c r="HP56" s="3"/>
      <c r="HQ56" s="4">
        <f t="shared" si="0"/>
        <v>48</v>
      </c>
      <c r="HR56" s="14" t="s">
        <v>537</v>
      </c>
      <c r="HS56" s="40" t="s">
        <v>555</v>
      </c>
      <c r="HU56" s="18">
        <f t="shared" si="1"/>
        <v>397.12</v>
      </c>
    </row>
    <row r="57" spans="1:229" ht="13.5" customHeight="1" x14ac:dyDescent="0.25">
      <c r="A57" s="48"/>
      <c r="B57" s="1" t="s">
        <v>374</v>
      </c>
      <c r="C57" s="1" t="s">
        <v>374</v>
      </c>
      <c r="D57" s="25">
        <v>8.2733333333333334</v>
      </c>
      <c r="E57" s="3" t="s">
        <v>47</v>
      </c>
      <c r="F57" s="22"/>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v>12</v>
      </c>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v>36</v>
      </c>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4">
        <f t="shared" si="0"/>
        <v>48</v>
      </c>
      <c r="HR57" s="14" t="s">
        <v>537</v>
      </c>
      <c r="HS57" s="40" t="s">
        <v>555</v>
      </c>
      <c r="HU57" s="18">
        <f t="shared" si="1"/>
        <v>397.12</v>
      </c>
    </row>
    <row r="58" spans="1:229" ht="13.5" customHeight="1" x14ac:dyDescent="0.25">
      <c r="A58" s="49"/>
      <c r="B58" s="1" t="s">
        <v>375</v>
      </c>
      <c r="C58" s="1" t="s">
        <v>375</v>
      </c>
      <c r="D58" s="25">
        <v>8.2733333333333334</v>
      </c>
      <c r="E58" s="3" t="s">
        <v>47</v>
      </c>
      <c r="F58" s="22"/>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v>12</v>
      </c>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v>24</v>
      </c>
      <c r="GJ58" s="3"/>
      <c r="GK58" s="3"/>
      <c r="GL58" s="3"/>
      <c r="GM58" s="3"/>
      <c r="GN58" s="3"/>
      <c r="GO58" s="3">
        <v>12</v>
      </c>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4">
        <f t="shared" si="0"/>
        <v>48</v>
      </c>
      <c r="HR58" s="14" t="s">
        <v>537</v>
      </c>
      <c r="HS58" s="40" t="s">
        <v>555</v>
      </c>
      <c r="HU58" s="18">
        <f t="shared" si="1"/>
        <v>397.12</v>
      </c>
    </row>
    <row r="59" spans="1:229" ht="13.5" customHeight="1" x14ac:dyDescent="0.25">
      <c r="A59" s="3">
        <v>6</v>
      </c>
      <c r="B59" s="1" t="s">
        <v>380</v>
      </c>
      <c r="C59" s="1" t="s">
        <v>380</v>
      </c>
      <c r="D59" s="25">
        <v>8.2733333333333334</v>
      </c>
      <c r="E59" s="3" t="s">
        <v>47</v>
      </c>
      <c r="F59" s="22"/>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v>12</v>
      </c>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4">
        <f t="shared" si="0"/>
        <v>12</v>
      </c>
      <c r="HR59" s="14" t="s">
        <v>537</v>
      </c>
      <c r="HS59" s="40" t="s">
        <v>556</v>
      </c>
      <c r="HU59" s="18">
        <f t="shared" si="1"/>
        <v>99.28</v>
      </c>
    </row>
    <row r="60" spans="1:229" ht="13.5" customHeight="1" x14ac:dyDescent="0.25">
      <c r="A60" s="47">
        <v>7</v>
      </c>
      <c r="B60" s="1" t="s">
        <v>382</v>
      </c>
      <c r="C60" s="1" t="s">
        <v>382</v>
      </c>
      <c r="D60" s="25">
        <v>8.2733333333333334</v>
      </c>
      <c r="E60" s="3" t="s">
        <v>47</v>
      </c>
      <c r="F60" s="22"/>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v>12</v>
      </c>
      <c r="GS60" s="3"/>
      <c r="GT60" s="3"/>
      <c r="GU60" s="3"/>
      <c r="GV60" s="3"/>
      <c r="GW60" s="3"/>
      <c r="GX60" s="3"/>
      <c r="GY60" s="3"/>
      <c r="GZ60" s="3"/>
      <c r="HA60" s="3"/>
      <c r="HB60" s="3"/>
      <c r="HC60" s="3"/>
      <c r="HD60" s="3"/>
      <c r="HE60" s="3"/>
      <c r="HF60" s="3"/>
      <c r="HG60" s="3"/>
      <c r="HH60" s="3"/>
      <c r="HI60" s="3"/>
      <c r="HJ60" s="3"/>
      <c r="HK60" s="3"/>
      <c r="HL60" s="3"/>
      <c r="HM60" s="3"/>
      <c r="HN60" s="3"/>
      <c r="HO60" s="3"/>
      <c r="HP60" s="3"/>
      <c r="HQ60" s="4">
        <f t="shared" si="0"/>
        <v>12</v>
      </c>
      <c r="HR60" s="14" t="s">
        <v>537</v>
      </c>
      <c r="HS60" s="40" t="s">
        <v>557</v>
      </c>
      <c r="HU60" s="18">
        <f t="shared" si="1"/>
        <v>99.28</v>
      </c>
    </row>
    <row r="61" spans="1:229" ht="13.5" customHeight="1" x14ac:dyDescent="0.25">
      <c r="A61" s="48"/>
      <c r="B61" s="1" t="s">
        <v>381</v>
      </c>
      <c r="C61" s="1" t="s">
        <v>381</v>
      </c>
      <c r="D61" s="25">
        <v>8.2733333333333334</v>
      </c>
      <c r="E61" s="3" t="s">
        <v>47</v>
      </c>
      <c r="F61" s="22"/>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v>12</v>
      </c>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4">
        <f t="shared" si="0"/>
        <v>12</v>
      </c>
      <c r="HR61" s="14" t="s">
        <v>537</v>
      </c>
      <c r="HS61" s="40" t="s">
        <v>557</v>
      </c>
      <c r="HU61" s="18">
        <f t="shared" si="1"/>
        <v>99.28</v>
      </c>
    </row>
    <row r="62" spans="1:229" ht="13.5" customHeight="1" x14ac:dyDescent="0.25">
      <c r="A62" s="48"/>
      <c r="B62" s="1" t="s">
        <v>390</v>
      </c>
      <c r="C62" s="1" t="s">
        <v>390</v>
      </c>
      <c r="D62" s="25">
        <v>8.2733333333333334</v>
      </c>
      <c r="E62" s="3" t="s">
        <v>47</v>
      </c>
      <c r="F62" s="22"/>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v>12</v>
      </c>
      <c r="GP62" s="3"/>
      <c r="GQ62" s="3"/>
      <c r="GR62" s="3"/>
      <c r="GS62" s="3"/>
      <c r="GT62" s="3"/>
      <c r="GU62" s="3"/>
      <c r="GV62" s="3"/>
      <c r="GW62" s="3"/>
      <c r="GX62" s="3"/>
      <c r="GY62" s="3"/>
      <c r="GZ62" s="3"/>
      <c r="HA62" s="3"/>
      <c r="HB62" s="3"/>
      <c r="HC62" s="3"/>
      <c r="HD62" s="3"/>
      <c r="HE62" s="3"/>
      <c r="HF62" s="3"/>
      <c r="HG62" s="3"/>
      <c r="HH62" s="3"/>
      <c r="HI62" s="3"/>
      <c r="HJ62" s="3"/>
      <c r="HK62" s="3"/>
      <c r="HL62" s="3"/>
      <c r="HM62" s="3">
        <v>48</v>
      </c>
      <c r="HN62" s="3"/>
      <c r="HO62" s="3"/>
      <c r="HP62" s="3"/>
      <c r="HQ62" s="4">
        <f t="shared" si="0"/>
        <v>60</v>
      </c>
      <c r="HR62" s="14" t="s">
        <v>537</v>
      </c>
      <c r="HS62" s="40" t="s">
        <v>557</v>
      </c>
      <c r="HU62" s="18">
        <f t="shared" si="1"/>
        <v>496.4</v>
      </c>
    </row>
    <row r="63" spans="1:229" ht="13.5" customHeight="1" x14ac:dyDescent="0.25">
      <c r="A63" s="48"/>
      <c r="B63" s="1" t="s">
        <v>391</v>
      </c>
      <c r="C63" s="1" t="s">
        <v>391</v>
      </c>
      <c r="D63" s="25">
        <v>8.2733333333333334</v>
      </c>
      <c r="E63" s="3" t="s">
        <v>47</v>
      </c>
      <c r="F63" s="22"/>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v>48</v>
      </c>
      <c r="HN63" s="3"/>
      <c r="HO63" s="3"/>
      <c r="HP63" s="3"/>
      <c r="HQ63" s="4">
        <f t="shared" si="0"/>
        <v>48</v>
      </c>
      <c r="HR63" s="14" t="s">
        <v>537</v>
      </c>
      <c r="HS63" s="40" t="s">
        <v>557</v>
      </c>
      <c r="HU63" s="18">
        <f t="shared" si="1"/>
        <v>397.12</v>
      </c>
    </row>
    <row r="64" spans="1:229" ht="13.5" customHeight="1" x14ac:dyDescent="0.25">
      <c r="A64" s="48"/>
      <c r="B64" s="1" t="s">
        <v>392</v>
      </c>
      <c r="C64" s="1" t="s">
        <v>392</v>
      </c>
      <c r="D64" s="25">
        <v>8.2733333333333334</v>
      </c>
      <c r="E64" s="3" t="s">
        <v>47</v>
      </c>
      <c r="F64" s="22"/>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v>36</v>
      </c>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v>48</v>
      </c>
      <c r="HN64" s="3"/>
      <c r="HO64" s="3"/>
      <c r="HP64" s="3"/>
      <c r="HQ64" s="4">
        <f t="shared" si="0"/>
        <v>84</v>
      </c>
      <c r="HR64" s="14" t="s">
        <v>537</v>
      </c>
      <c r="HS64" s="40" t="s">
        <v>557</v>
      </c>
      <c r="HU64" s="18">
        <f t="shared" si="1"/>
        <v>694.96</v>
      </c>
    </row>
    <row r="65" spans="1:229" ht="13.5" customHeight="1" x14ac:dyDescent="0.25">
      <c r="A65" s="48"/>
      <c r="B65" s="1" t="s">
        <v>393</v>
      </c>
      <c r="C65" s="1" t="s">
        <v>393</v>
      </c>
      <c r="D65" s="25">
        <v>8.2733333333333334</v>
      </c>
      <c r="E65" s="3" t="s">
        <v>47</v>
      </c>
      <c r="F65" s="22"/>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v>48</v>
      </c>
      <c r="HN65" s="3"/>
      <c r="HO65" s="3"/>
      <c r="HP65" s="3"/>
      <c r="HQ65" s="4">
        <f t="shared" si="0"/>
        <v>48</v>
      </c>
      <c r="HR65" s="14" t="s">
        <v>537</v>
      </c>
      <c r="HS65" s="40" t="s">
        <v>557</v>
      </c>
      <c r="HU65" s="18">
        <f t="shared" si="1"/>
        <v>397.12</v>
      </c>
    </row>
    <row r="66" spans="1:229" ht="13.5" customHeight="1" x14ac:dyDescent="0.25">
      <c r="A66" s="48"/>
      <c r="B66" s="1" t="s">
        <v>394</v>
      </c>
      <c r="C66" s="1" t="s">
        <v>394</v>
      </c>
      <c r="D66" s="25">
        <v>8.2733333333333334</v>
      </c>
      <c r="E66" s="3" t="s">
        <v>47</v>
      </c>
      <c r="F66" s="22"/>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v>48</v>
      </c>
      <c r="HN66" s="3"/>
      <c r="HO66" s="3"/>
      <c r="HP66" s="3"/>
      <c r="HQ66" s="4">
        <f t="shared" ref="HQ66:HQ129" si="2">SUM(F66:HP66)</f>
        <v>48</v>
      </c>
      <c r="HR66" s="14" t="s">
        <v>537</v>
      </c>
      <c r="HS66" s="40" t="s">
        <v>557</v>
      </c>
      <c r="HU66" s="18">
        <f t="shared" si="1"/>
        <v>397.12</v>
      </c>
    </row>
    <row r="67" spans="1:229" ht="13.5" customHeight="1" x14ac:dyDescent="0.25">
      <c r="A67" s="48"/>
      <c r="B67" s="1" t="s">
        <v>383</v>
      </c>
      <c r="C67" s="1" t="s">
        <v>383</v>
      </c>
      <c r="D67" s="25">
        <v>8.2733333333333334</v>
      </c>
      <c r="E67" s="3" t="s">
        <v>47</v>
      </c>
      <c r="F67" s="22"/>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v>36</v>
      </c>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4">
        <f t="shared" si="2"/>
        <v>36</v>
      </c>
      <c r="HR67" s="14" t="s">
        <v>537</v>
      </c>
      <c r="HS67" s="40" t="s">
        <v>557</v>
      </c>
      <c r="HU67" s="18">
        <f t="shared" ref="HU67:HU130" si="3">D67*HQ67</f>
        <v>297.84000000000003</v>
      </c>
    </row>
    <row r="68" spans="1:229" ht="13.5" customHeight="1" x14ac:dyDescent="0.25">
      <c r="A68" s="48"/>
      <c r="B68" s="1" t="s">
        <v>384</v>
      </c>
      <c r="C68" s="1" t="s">
        <v>384</v>
      </c>
      <c r="D68" s="25">
        <v>8.2733333333333334</v>
      </c>
      <c r="E68" s="3" t="s">
        <v>47</v>
      </c>
      <c r="F68" s="2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v>12</v>
      </c>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4">
        <f t="shared" si="2"/>
        <v>12</v>
      </c>
      <c r="HR68" s="14" t="s">
        <v>537</v>
      </c>
      <c r="HS68" s="40" t="s">
        <v>557</v>
      </c>
      <c r="HU68" s="18">
        <f t="shared" si="3"/>
        <v>99.28</v>
      </c>
    </row>
    <row r="69" spans="1:229" ht="13.5" customHeight="1" x14ac:dyDescent="0.25">
      <c r="A69" s="48"/>
      <c r="B69" s="1" t="s">
        <v>385</v>
      </c>
      <c r="C69" s="1" t="s">
        <v>385</v>
      </c>
      <c r="D69" s="25">
        <v>8.2733333333333334</v>
      </c>
      <c r="E69" s="3" t="s">
        <v>47</v>
      </c>
      <c r="F69" s="22"/>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v>36</v>
      </c>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4">
        <f t="shared" si="2"/>
        <v>36</v>
      </c>
      <c r="HR69" s="14" t="s">
        <v>537</v>
      </c>
      <c r="HS69" s="40" t="s">
        <v>557</v>
      </c>
      <c r="HU69" s="18">
        <f t="shared" si="3"/>
        <v>297.84000000000003</v>
      </c>
    </row>
    <row r="70" spans="1:229" ht="13.5" customHeight="1" x14ac:dyDescent="0.25">
      <c r="A70" s="48"/>
      <c r="B70" s="1" t="s">
        <v>386</v>
      </c>
      <c r="C70" s="1" t="s">
        <v>386</v>
      </c>
      <c r="D70" s="25">
        <v>8.2733333333333334</v>
      </c>
      <c r="E70" s="3" t="s">
        <v>47</v>
      </c>
      <c r="F70" s="22"/>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v>12</v>
      </c>
      <c r="GS70" s="3"/>
      <c r="GT70" s="3"/>
      <c r="GU70" s="3"/>
      <c r="GV70" s="3"/>
      <c r="GW70" s="3"/>
      <c r="GX70" s="3"/>
      <c r="GY70" s="3"/>
      <c r="GZ70" s="3"/>
      <c r="HA70" s="3"/>
      <c r="HB70" s="3"/>
      <c r="HC70" s="3"/>
      <c r="HD70" s="3"/>
      <c r="HE70" s="3"/>
      <c r="HF70" s="3"/>
      <c r="HG70" s="3"/>
      <c r="HH70" s="3"/>
      <c r="HI70" s="3"/>
      <c r="HJ70" s="3"/>
      <c r="HK70" s="3"/>
      <c r="HL70" s="3"/>
      <c r="HM70" s="3"/>
      <c r="HN70" s="3"/>
      <c r="HO70" s="3"/>
      <c r="HP70" s="3"/>
      <c r="HQ70" s="4">
        <f t="shared" si="2"/>
        <v>12</v>
      </c>
      <c r="HR70" s="14" t="s">
        <v>537</v>
      </c>
      <c r="HS70" s="40" t="s">
        <v>557</v>
      </c>
      <c r="HU70" s="18">
        <f t="shared" si="3"/>
        <v>99.28</v>
      </c>
    </row>
    <row r="71" spans="1:229" ht="13.5" customHeight="1" x14ac:dyDescent="0.25">
      <c r="A71" s="48"/>
      <c r="B71" s="1" t="s">
        <v>387</v>
      </c>
      <c r="C71" s="1" t="s">
        <v>387</v>
      </c>
      <c r="D71" s="25">
        <v>8.2733333333333334</v>
      </c>
      <c r="E71" s="3" t="s">
        <v>47</v>
      </c>
      <c r="F71" s="22"/>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v>12</v>
      </c>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4">
        <f t="shared" si="2"/>
        <v>12</v>
      </c>
      <c r="HR71" s="14" t="s">
        <v>537</v>
      </c>
      <c r="HS71" s="40" t="s">
        <v>557</v>
      </c>
      <c r="HU71" s="18">
        <f t="shared" si="3"/>
        <v>99.28</v>
      </c>
    </row>
    <row r="72" spans="1:229" ht="13.5" customHeight="1" x14ac:dyDescent="0.25">
      <c r="A72" s="48"/>
      <c r="B72" s="1" t="s">
        <v>388</v>
      </c>
      <c r="C72" s="1" t="s">
        <v>388</v>
      </c>
      <c r="D72" s="25">
        <v>8.2733333333333334</v>
      </c>
      <c r="E72" s="3" t="s">
        <v>47</v>
      </c>
      <c r="F72" s="22"/>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v>12</v>
      </c>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v>12</v>
      </c>
      <c r="GP72" s="3"/>
      <c r="GQ72" s="3"/>
      <c r="GR72" s="3"/>
      <c r="GS72" s="3"/>
      <c r="GT72" s="3"/>
      <c r="GU72" s="3"/>
      <c r="GV72" s="3"/>
      <c r="GW72" s="3"/>
      <c r="GX72" s="3"/>
      <c r="GY72" s="3"/>
      <c r="GZ72" s="3"/>
      <c r="HA72" s="3"/>
      <c r="HB72" s="3"/>
      <c r="HC72" s="3"/>
      <c r="HD72" s="3"/>
      <c r="HE72" s="3"/>
      <c r="HF72" s="3"/>
      <c r="HG72" s="3"/>
      <c r="HH72" s="3"/>
      <c r="HI72" s="3"/>
      <c r="HJ72" s="3"/>
      <c r="HK72" s="3"/>
      <c r="HL72" s="3"/>
      <c r="HM72" s="3">
        <v>48</v>
      </c>
      <c r="HN72" s="3"/>
      <c r="HO72" s="3"/>
      <c r="HP72" s="3"/>
      <c r="HQ72" s="4">
        <f t="shared" si="2"/>
        <v>72</v>
      </c>
      <c r="HR72" s="14" t="s">
        <v>537</v>
      </c>
      <c r="HS72" s="40" t="s">
        <v>557</v>
      </c>
      <c r="HU72" s="18">
        <f t="shared" si="3"/>
        <v>595.68000000000006</v>
      </c>
    </row>
    <row r="73" spans="1:229" ht="13.5" customHeight="1" x14ac:dyDescent="0.25">
      <c r="A73" s="49"/>
      <c r="B73" s="1" t="s">
        <v>389</v>
      </c>
      <c r="C73" s="1" t="s">
        <v>389</v>
      </c>
      <c r="D73" s="25">
        <v>8.2733333333333334</v>
      </c>
      <c r="E73" s="3" t="s">
        <v>47</v>
      </c>
      <c r="F73" s="22"/>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v>12</v>
      </c>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v>36</v>
      </c>
      <c r="GH73" s="3"/>
      <c r="GI73" s="3"/>
      <c r="GJ73" s="3"/>
      <c r="GK73" s="3"/>
      <c r="GL73" s="3"/>
      <c r="GM73" s="3"/>
      <c r="GN73" s="3"/>
      <c r="GO73" s="3">
        <v>12</v>
      </c>
      <c r="GP73" s="3"/>
      <c r="GQ73" s="3"/>
      <c r="GR73" s="3"/>
      <c r="GS73" s="3"/>
      <c r="GT73" s="3"/>
      <c r="GU73" s="3"/>
      <c r="GV73" s="3"/>
      <c r="GW73" s="3"/>
      <c r="GX73" s="3"/>
      <c r="GY73" s="3"/>
      <c r="GZ73" s="3"/>
      <c r="HA73" s="3"/>
      <c r="HB73" s="3"/>
      <c r="HC73" s="3"/>
      <c r="HD73" s="3"/>
      <c r="HE73" s="3"/>
      <c r="HF73" s="3"/>
      <c r="HG73" s="3"/>
      <c r="HH73" s="3"/>
      <c r="HI73" s="3"/>
      <c r="HJ73" s="3"/>
      <c r="HK73" s="3"/>
      <c r="HL73" s="3"/>
      <c r="HM73" s="3">
        <v>48</v>
      </c>
      <c r="HN73" s="3"/>
      <c r="HO73" s="3"/>
      <c r="HP73" s="3"/>
      <c r="HQ73" s="4">
        <f t="shared" si="2"/>
        <v>108</v>
      </c>
      <c r="HR73" s="14" t="s">
        <v>537</v>
      </c>
      <c r="HS73" s="40" t="s">
        <v>557</v>
      </c>
      <c r="HU73" s="18">
        <f t="shared" si="3"/>
        <v>893.52</v>
      </c>
    </row>
    <row r="74" spans="1:229" ht="13.5" customHeight="1" x14ac:dyDescent="0.25">
      <c r="A74" s="47">
        <v>8</v>
      </c>
      <c r="B74" s="1" t="s">
        <v>396</v>
      </c>
      <c r="C74" s="1" t="s">
        <v>396</v>
      </c>
      <c r="D74" s="25">
        <v>8.2733333333333334</v>
      </c>
      <c r="E74" s="3" t="s">
        <v>47</v>
      </c>
      <c r="F74" s="22"/>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v>24</v>
      </c>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4">
        <f t="shared" si="2"/>
        <v>24</v>
      </c>
      <c r="HR74" s="14" t="s">
        <v>537</v>
      </c>
      <c r="HS74" s="40" t="s">
        <v>558</v>
      </c>
      <c r="HU74" s="18">
        <f t="shared" si="3"/>
        <v>198.56</v>
      </c>
    </row>
    <row r="75" spans="1:229" ht="13.5" customHeight="1" x14ac:dyDescent="0.25">
      <c r="A75" s="48"/>
      <c r="B75" s="1" t="s">
        <v>395</v>
      </c>
      <c r="C75" s="1" t="s">
        <v>395</v>
      </c>
      <c r="D75" s="25">
        <v>8.2733333333333334</v>
      </c>
      <c r="E75" s="3" t="s">
        <v>47</v>
      </c>
      <c r="F75" s="22"/>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v>24</v>
      </c>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4">
        <f t="shared" si="2"/>
        <v>24</v>
      </c>
      <c r="HR75" s="14" t="s">
        <v>537</v>
      </c>
      <c r="HS75" s="40" t="s">
        <v>558</v>
      </c>
      <c r="HU75" s="18">
        <f t="shared" si="3"/>
        <v>198.56</v>
      </c>
    </row>
    <row r="76" spans="1:229" ht="13.5" customHeight="1" x14ac:dyDescent="0.25">
      <c r="A76" s="48"/>
      <c r="B76" s="1" t="s">
        <v>397</v>
      </c>
      <c r="C76" s="1" t="s">
        <v>397</v>
      </c>
      <c r="D76" s="25">
        <v>8.2733333333333334</v>
      </c>
      <c r="E76" s="3" t="s">
        <v>47</v>
      </c>
      <c r="F76" s="22"/>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v>24</v>
      </c>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4">
        <f t="shared" si="2"/>
        <v>24</v>
      </c>
      <c r="HR76" s="14" t="s">
        <v>537</v>
      </c>
      <c r="HS76" s="40" t="s">
        <v>558</v>
      </c>
      <c r="HU76" s="18">
        <f t="shared" si="3"/>
        <v>198.56</v>
      </c>
    </row>
    <row r="77" spans="1:229" ht="13.5" customHeight="1" x14ac:dyDescent="0.25">
      <c r="A77" s="48"/>
      <c r="B77" s="1" t="s">
        <v>398</v>
      </c>
      <c r="C77" s="1" t="s">
        <v>398</v>
      </c>
      <c r="D77" s="25">
        <v>8.2733333333333334</v>
      </c>
      <c r="E77" s="3" t="s">
        <v>47</v>
      </c>
      <c r="F77" s="22"/>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v>24</v>
      </c>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4">
        <f t="shared" si="2"/>
        <v>24</v>
      </c>
      <c r="HR77" s="14" t="s">
        <v>537</v>
      </c>
      <c r="HS77" s="40" t="s">
        <v>558</v>
      </c>
      <c r="HU77" s="18">
        <f t="shared" si="3"/>
        <v>198.56</v>
      </c>
    </row>
    <row r="78" spans="1:229" ht="13.5" customHeight="1" x14ac:dyDescent="0.25">
      <c r="A78" s="48"/>
      <c r="B78" s="1" t="s">
        <v>399</v>
      </c>
      <c r="C78" s="1" t="s">
        <v>399</v>
      </c>
      <c r="D78" s="25">
        <v>8.2733333333333334</v>
      </c>
      <c r="E78" s="3" t="s">
        <v>47</v>
      </c>
      <c r="F78" s="22"/>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v>24</v>
      </c>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4">
        <f t="shared" si="2"/>
        <v>24</v>
      </c>
      <c r="HR78" s="14" t="s">
        <v>537</v>
      </c>
      <c r="HS78" s="40" t="s">
        <v>558</v>
      </c>
      <c r="HU78" s="18">
        <f t="shared" si="3"/>
        <v>198.56</v>
      </c>
    </row>
    <row r="79" spans="1:229" ht="13.5" customHeight="1" x14ac:dyDescent="0.25">
      <c r="A79" s="48"/>
      <c r="B79" s="1" t="s">
        <v>400</v>
      </c>
      <c r="C79" s="1" t="s">
        <v>400</v>
      </c>
      <c r="D79" s="25">
        <v>8.2733333333333334</v>
      </c>
      <c r="E79" s="3" t="s">
        <v>47</v>
      </c>
      <c r="F79" s="22"/>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v>12</v>
      </c>
      <c r="GS79" s="3"/>
      <c r="GT79" s="3"/>
      <c r="GU79" s="3"/>
      <c r="GV79" s="3"/>
      <c r="GW79" s="3"/>
      <c r="GX79" s="3"/>
      <c r="GY79" s="3"/>
      <c r="GZ79" s="3"/>
      <c r="HA79" s="3"/>
      <c r="HB79" s="3"/>
      <c r="HC79" s="3"/>
      <c r="HD79" s="3"/>
      <c r="HE79" s="3"/>
      <c r="HF79" s="3"/>
      <c r="HG79" s="3"/>
      <c r="HH79" s="3"/>
      <c r="HI79" s="3"/>
      <c r="HJ79" s="3"/>
      <c r="HK79" s="3"/>
      <c r="HL79" s="3"/>
      <c r="HM79" s="3"/>
      <c r="HN79" s="3"/>
      <c r="HO79" s="3"/>
      <c r="HP79" s="3"/>
      <c r="HQ79" s="4">
        <f t="shared" si="2"/>
        <v>12</v>
      </c>
      <c r="HR79" s="14" t="s">
        <v>537</v>
      </c>
      <c r="HS79" s="40" t="s">
        <v>558</v>
      </c>
      <c r="HU79" s="18">
        <f t="shared" si="3"/>
        <v>99.28</v>
      </c>
    </row>
    <row r="80" spans="1:229" ht="13.5" customHeight="1" x14ac:dyDescent="0.25">
      <c r="A80" s="47">
        <v>9</v>
      </c>
      <c r="B80" s="1" t="s">
        <v>403</v>
      </c>
      <c r="C80" s="1" t="s">
        <v>403</v>
      </c>
      <c r="D80" s="25">
        <v>8.2733333333333334</v>
      </c>
      <c r="E80" s="3" t="s">
        <v>47</v>
      </c>
      <c r="F80" s="2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v>12</v>
      </c>
      <c r="GS80" s="3"/>
      <c r="GT80" s="3"/>
      <c r="GU80" s="3"/>
      <c r="GV80" s="3"/>
      <c r="GW80" s="3"/>
      <c r="GX80" s="3"/>
      <c r="GY80" s="3"/>
      <c r="GZ80" s="3"/>
      <c r="HA80" s="3"/>
      <c r="HB80" s="3"/>
      <c r="HC80" s="3"/>
      <c r="HD80" s="3"/>
      <c r="HE80" s="3"/>
      <c r="HF80" s="3"/>
      <c r="HG80" s="3"/>
      <c r="HH80" s="3"/>
      <c r="HI80" s="3"/>
      <c r="HJ80" s="3"/>
      <c r="HK80" s="3"/>
      <c r="HL80" s="3"/>
      <c r="HM80" s="3"/>
      <c r="HN80" s="3"/>
      <c r="HO80" s="3"/>
      <c r="HP80" s="3"/>
      <c r="HQ80" s="4">
        <f t="shared" si="2"/>
        <v>12</v>
      </c>
      <c r="HR80" s="14" t="s">
        <v>537</v>
      </c>
      <c r="HS80" s="40" t="s">
        <v>559</v>
      </c>
      <c r="HU80" s="18">
        <f t="shared" si="3"/>
        <v>99.28</v>
      </c>
    </row>
    <row r="81" spans="1:229" ht="13.5" customHeight="1" x14ac:dyDescent="0.25">
      <c r="A81" s="48"/>
      <c r="B81" s="1" t="s">
        <v>402</v>
      </c>
      <c r="C81" s="1" t="s">
        <v>402</v>
      </c>
      <c r="D81" s="25">
        <v>8.2733333333333334</v>
      </c>
      <c r="E81" s="3" t="s">
        <v>47</v>
      </c>
      <c r="F81" s="22"/>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v>24</v>
      </c>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4">
        <f t="shared" si="2"/>
        <v>24</v>
      </c>
      <c r="HR81" s="14" t="s">
        <v>537</v>
      </c>
      <c r="HS81" s="40" t="s">
        <v>559</v>
      </c>
      <c r="HU81" s="18">
        <f t="shared" si="3"/>
        <v>198.56</v>
      </c>
    </row>
    <row r="82" spans="1:229" ht="13.5" customHeight="1" x14ac:dyDescent="0.25">
      <c r="A82" s="48"/>
      <c r="B82" s="1" t="s">
        <v>401</v>
      </c>
      <c r="C82" s="1" t="s">
        <v>401</v>
      </c>
      <c r="D82" s="25">
        <v>8.2733333333333334</v>
      </c>
      <c r="E82" s="3" t="s">
        <v>47</v>
      </c>
      <c r="F82" s="22"/>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v>24</v>
      </c>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4">
        <f t="shared" si="2"/>
        <v>24</v>
      </c>
      <c r="HR82" s="14" t="s">
        <v>537</v>
      </c>
      <c r="HS82" s="40" t="s">
        <v>559</v>
      </c>
      <c r="HU82" s="18">
        <f t="shared" si="3"/>
        <v>198.56</v>
      </c>
    </row>
    <row r="83" spans="1:229" ht="13.5" customHeight="1" x14ac:dyDescent="0.25">
      <c r="A83" s="48"/>
      <c r="B83" s="1" t="s">
        <v>404</v>
      </c>
      <c r="C83" s="1" t="s">
        <v>404</v>
      </c>
      <c r="D83" s="25">
        <v>8.2733333333333334</v>
      </c>
      <c r="E83" s="3" t="s">
        <v>47</v>
      </c>
      <c r="F83" s="22"/>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v>24</v>
      </c>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4">
        <f t="shared" si="2"/>
        <v>24</v>
      </c>
      <c r="HR83" s="14" t="s">
        <v>537</v>
      </c>
      <c r="HS83" s="40" t="s">
        <v>559</v>
      </c>
      <c r="HU83" s="18">
        <f t="shared" si="3"/>
        <v>198.56</v>
      </c>
    </row>
    <row r="84" spans="1:229" ht="13.5" customHeight="1" x14ac:dyDescent="0.25">
      <c r="A84" s="48"/>
      <c r="B84" s="1" t="s">
        <v>405</v>
      </c>
      <c r="C84" s="1" t="s">
        <v>405</v>
      </c>
      <c r="D84" s="25">
        <v>8.2733333333333334</v>
      </c>
      <c r="E84" s="3" t="s">
        <v>47</v>
      </c>
      <c r="F84" s="2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v>24</v>
      </c>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4">
        <f t="shared" si="2"/>
        <v>24</v>
      </c>
      <c r="HR84" s="14" t="s">
        <v>537</v>
      </c>
      <c r="HS84" s="40" t="s">
        <v>559</v>
      </c>
      <c r="HU84" s="18">
        <f t="shared" si="3"/>
        <v>198.56</v>
      </c>
    </row>
    <row r="85" spans="1:229" ht="13.5" customHeight="1" x14ac:dyDescent="0.25">
      <c r="A85" s="48"/>
      <c r="B85" s="1" t="s">
        <v>406</v>
      </c>
      <c r="C85" s="1" t="s">
        <v>406</v>
      </c>
      <c r="D85" s="25">
        <v>8.2733333333333334</v>
      </c>
      <c r="E85" s="3" t="s">
        <v>47</v>
      </c>
      <c r="F85" s="22"/>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v>24</v>
      </c>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4">
        <f t="shared" si="2"/>
        <v>24</v>
      </c>
      <c r="HR85" s="14" t="s">
        <v>537</v>
      </c>
      <c r="HS85" s="40" t="s">
        <v>559</v>
      </c>
      <c r="HU85" s="18">
        <f t="shared" si="3"/>
        <v>198.56</v>
      </c>
    </row>
    <row r="86" spans="1:229" ht="13.5" customHeight="1" x14ac:dyDescent="0.25">
      <c r="A86" s="48"/>
      <c r="B86" s="1" t="s">
        <v>407</v>
      </c>
      <c r="C86" s="1" t="s">
        <v>407</v>
      </c>
      <c r="D86" s="25">
        <v>8.2733333333333334</v>
      </c>
      <c r="E86" s="3" t="s">
        <v>47</v>
      </c>
      <c r="F86" s="22"/>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v>24</v>
      </c>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4">
        <f t="shared" si="2"/>
        <v>24</v>
      </c>
      <c r="HR86" s="14" t="s">
        <v>537</v>
      </c>
      <c r="HS86" s="40" t="s">
        <v>559</v>
      </c>
      <c r="HU86" s="18">
        <f t="shared" si="3"/>
        <v>198.56</v>
      </c>
    </row>
    <row r="87" spans="1:229" ht="13.5" customHeight="1" x14ac:dyDescent="0.25">
      <c r="A87" s="48"/>
      <c r="B87" s="1" t="s">
        <v>408</v>
      </c>
      <c r="C87" s="1" t="s">
        <v>408</v>
      </c>
      <c r="D87" s="25">
        <v>8.2733333333333334</v>
      </c>
      <c r="E87" s="3" t="s">
        <v>47</v>
      </c>
      <c r="F87" s="22"/>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v>12</v>
      </c>
      <c r="GS87" s="3"/>
      <c r="GT87" s="3"/>
      <c r="GU87" s="3"/>
      <c r="GV87" s="3"/>
      <c r="GW87" s="3"/>
      <c r="GX87" s="3"/>
      <c r="GY87" s="3"/>
      <c r="GZ87" s="3"/>
      <c r="HA87" s="3"/>
      <c r="HB87" s="3"/>
      <c r="HC87" s="3"/>
      <c r="HD87" s="3"/>
      <c r="HE87" s="3"/>
      <c r="HF87" s="3"/>
      <c r="HG87" s="3"/>
      <c r="HH87" s="3"/>
      <c r="HI87" s="3"/>
      <c r="HJ87" s="3"/>
      <c r="HK87" s="3"/>
      <c r="HL87" s="3"/>
      <c r="HM87" s="3"/>
      <c r="HN87" s="3"/>
      <c r="HO87" s="3"/>
      <c r="HP87" s="3"/>
      <c r="HQ87" s="4">
        <f t="shared" si="2"/>
        <v>12</v>
      </c>
      <c r="HR87" s="14" t="s">
        <v>537</v>
      </c>
      <c r="HS87" s="40" t="s">
        <v>559</v>
      </c>
      <c r="HU87" s="18">
        <f t="shared" si="3"/>
        <v>99.28</v>
      </c>
    </row>
    <row r="88" spans="1:229" ht="13.5" customHeight="1" x14ac:dyDescent="0.25">
      <c r="A88" s="48"/>
      <c r="B88" s="1" t="s">
        <v>409</v>
      </c>
      <c r="C88" s="1" t="s">
        <v>409</v>
      </c>
      <c r="D88" s="25">
        <v>8.2733333333333334</v>
      </c>
      <c r="E88" s="3" t="s">
        <v>47</v>
      </c>
      <c r="F88" s="22"/>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v>24</v>
      </c>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4">
        <f t="shared" si="2"/>
        <v>24</v>
      </c>
      <c r="HR88" s="14" t="s">
        <v>537</v>
      </c>
      <c r="HS88" s="40" t="s">
        <v>559</v>
      </c>
      <c r="HU88" s="18">
        <f t="shared" si="3"/>
        <v>198.56</v>
      </c>
    </row>
    <row r="89" spans="1:229" ht="13.5" customHeight="1" x14ac:dyDescent="0.25">
      <c r="A89" s="48"/>
      <c r="B89" s="1" t="s">
        <v>410</v>
      </c>
      <c r="C89" s="1" t="s">
        <v>410</v>
      </c>
      <c r="D89" s="25">
        <v>8.2733333333333334</v>
      </c>
      <c r="E89" s="3" t="s">
        <v>47</v>
      </c>
      <c r="F89" s="22"/>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v>24</v>
      </c>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4">
        <f t="shared" si="2"/>
        <v>24</v>
      </c>
      <c r="HR89" s="14" t="s">
        <v>537</v>
      </c>
      <c r="HS89" s="40" t="s">
        <v>559</v>
      </c>
      <c r="HU89" s="18">
        <f t="shared" si="3"/>
        <v>198.56</v>
      </c>
    </row>
    <row r="90" spans="1:229" ht="13.5" customHeight="1" x14ac:dyDescent="0.25">
      <c r="A90" s="49"/>
      <c r="B90" s="1" t="s">
        <v>411</v>
      </c>
      <c r="C90" s="1" t="s">
        <v>411</v>
      </c>
      <c r="D90" s="25">
        <v>8.2733333333333334</v>
      </c>
      <c r="E90" s="3" t="s">
        <v>47</v>
      </c>
      <c r="F90" s="22"/>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v>24</v>
      </c>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4">
        <f t="shared" si="2"/>
        <v>24</v>
      </c>
      <c r="HR90" s="14" t="s">
        <v>537</v>
      </c>
      <c r="HS90" s="40" t="s">
        <v>559</v>
      </c>
      <c r="HU90" s="18">
        <f t="shared" si="3"/>
        <v>198.56</v>
      </c>
    </row>
    <row r="91" spans="1:229" ht="13.5" customHeight="1" x14ac:dyDescent="0.25">
      <c r="A91" s="48">
        <v>10</v>
      </c>
      <c r="B91" s="1" t="s">
        <v>416</v>
      </c>
      <c r="C91" s="1" t="s">
        <v>416</v>
      </c>
      <c r="D91" s="25">
        <v>8.2733333333333334</v>
      </c>
      <c r="E91" s="3" t="s">
        <v>47</v>
      </c>
      <c r="F91" s="22"/>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v>12</v>
      </c>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4">
        <f t="shared" si="2"/>
        <v>12</v>
      </c>
      <c r="HR91" s="14" t="s">
        <v>537</v>
      </c>
      <c r="HS91" s="40" t="s">
        <v>560</v>
      </c>
      <c r="HU91" s="18">
        <f t="shared" si="3"/>
        <v>99.28</v>
      </c>
    </row>
    <row r="92" spans="1:229" ht="13.5" customHeight="1" x14ac:dyDescent="0.25">
      <c r="A92" s="48"/>
      <c r="B92" s="1" t="s">
        <v>417</v>
      </c>
      <c r="C92" s="1" t="s">
        <v>417</v>
      </c>
      <c r="D92" s="25">
        <v>8.2733333333333334</v>
      </c>
      <c r="E92" s="3" t="s">
        <v>47</v>
      </c>
      <c r="F92" s="22"/>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v>180</v>
      </c>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4">
        <f t="shared" si="2"/>
        <v>180</v>
      </c>
      <c r="HR92" s="14" t="s">
        <v>537</v>
      </c>
      <c r="HS92" s="40" t="s">
        <v>560</v>
      </c>
      <c r="HU92" s="18">
        <f t="shared" si="3"/>
        <v>1489.2</v>
      </c>
    </row>
    <row r="93" spans="1:229" ht="13.5" customHeight="1" x14ac:dyDescent="0.25">
      <c r="A93" s="48"/>
      <c r="B93" s="1" t="s">
        <v>418</v>
      </c>
      <c r="C93" s="1" t="s">
        <v>418</v>
      </c>
      <c r="D93" s="25">
        <v>8.2733333333333334</v>
      </c>
      <c r="E93" s="3" t="s">
        <v>47</v>
      </c>
      <c r="F93" s="22"/>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v>60</v>
      </c>
      <c r="FG93" s="3"/>
      <c r="FH93" s="3"/>
      <c r="FI93" s="3"/>
      <c r="FJ93" s="3"/>
      <c r="FK93" s="3"/>
      <c r="FL93" s="3"/>
      <c r="FM93" s="3">
        <v>24</v>
      </c>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4">
        <f t="shared" si="2"/>
        <v>84</v>
      </c>
      <c r="HR93" s="14" t="s">
        <v>537</v>
      </c>
      <c r="HS93" s="40" t="s">
        <v>560</v>
      </c>
      <c r="HU93" s="18">
        <f t="shared" si="3"/>
        <v>694.96</v>
      </c>
    </row>
    <row r="94" spans="1:229" ht="13.5" customHeight="1" x14ac:dyDescent="0.25">
      <c r="A94" s="48"/>
      <c r="B94" s="1" t="s">
        <v>419</v>
      </c>
      <c r="C94" s="1" t="s">
        <v>419</v>
      </c>
      <c r="D94" s="25">
        <v>8.2733333333333334</v>
      </c>
      <c r="E94" s="3" t="s">
        <v>47</v>
      </c>
      <c r="F94" s="22"/>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v>120</v>
      </c>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4">
        <f t="shared" si="2"/>
        <v>120</v>
      </c>
      <c r="HR94" s="14" t="s">
        <v>537</v>
      </c>
      <c r="HS94" s="40" t="s">
        <v>560</v>
      </c>
      <c r="HU94" s="18">
        <f t="shared" si="3"/>
        <v>992.8</v>
      </c>
    </row>
    <row r="95" spans="1:229" ht="13.5" customHeight="1" x14ac:dyDescent="0.25">
      <c r="A95" s="48"/>
      <c r="B95" s="1" t="s">
        <v>420</v>
      </c>
      <c r="C95" s="1" t="s">
        <v>420</v>
      </c>
      <c r="D95" s="25">
        <v>8.2733333333333334</v>
      </c>
      <c r="E95" s="3" t="s">
        <v>47</v>
      </c>
      <c r="F95" s="22"/>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v>60</v>
      </c>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4">
        <f t="shared" si="2"/>
        <v>60</v>
      </c>
      <c r="HR95" s="14" t="s">
        <v>537</v>
      </c>
      <c r="HS95" s="40" t="s">
        <v>560</v>
      </c>
      <c r="HU95" s="18">
        <f t="shared" si="3"/>
        <v>496.4</v>
      </c>
    </row>
    <row r="96" spans="1:229" ht="13.5" customHeight="1" x14ac:dyDescent="0.25">
      <c r="A96" s="48"/>
      <c r="B96" s="1" t="s">
        <v>421</v>
      </c>
      <c r="C96" s="1" t="s">
        <v>421</v>
      </c>
      <c r="D96" s="25">
        <v>8.2733333333333334</v>
      </c>
      <c r="E96" s="3" t="s">
        <v>47</v>
      </c>
      <c r="F96" s="22"/>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v>24</v>
      </c>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4">
        <f t="shared" si="2"/>
        <v>24</v>
      </c>
      <c r="HR96" s="14" t="s">
        <v>537</v>
      </c>
      <c r="HS96" s="40" t="s">
        <v>560</v>
      </c>
      <c r="HU96" s="18">
        <f t="shared" si="3"/>
        <v>198.56</v>
      </c>
    </row>
    <row r="97" spans="1:229" ht="13.5" customHeight="1" x14ac:dyDescent="0.25">
      <c r="A97" s="48"/>
      <c r="B97" s="1" t="s">
        <v>422</v>
      </c>
      <c r="C97" s="1" t="s">
        <v>422</v>
      </c>
      <c r="D97" s="25">
        <v>8.2733333333333334</v>
      </c>
      <c r="E97" s="3" t="s">
        <v>47</v>
      </c>
      <c r="F97" s="22"/>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v>12</v>
      </c>
      <c r="GZ97" s="3"/>
      <c r="HA97" s="3"/>
      <c r="HB97" s="3"/>
      <c r="HC97" s="3"/>
      <c r="HD97" s="3"/>
      <c r="HE97" s="3"/>
      <c r="HF97" s="3"/>
      <c r="HG97" s="3"/>
      <c r="HH97" s="3"/>
      <c r="HI97" s="3"/>
      <c r="HJ97" s="3"/>
      <c r="HK97" s="3"/>
      <c r="HL97" s="3"/>
      <c r="HM97" s="3"/>
      <c r="HN97" s="3"/>
      <c r="HO97" s="3"/>
      <c r="HP97" s="3"/>
      <c r="HQ97" s="4">
        <f t="shared" si="2"/>
        <v>12</v>
      </c>
      <c r="HR97" s="14" t="s">
        <v>537</v>
      </c>
      <c r="HS97" s="40" t="s">
        <v>560</v>
      </c>
      <c r="HU97" s="18">
        <f t="shared" si="3"/>
        <v>99.28</v>
      </c>
    </row>
    <row r="98" spans="1:229" ht="13.5" customHeight="1" x14ac:dyDescent="0.25">
      <c r="A98" s="48"/>
      <c r="B98" s="1" t="s">
        <v>412</v>
      </c>
      <c r="C98" s="1" t="s">
        <v>412</v>
      </c>
      <c r="D98" s="25">
        <v>8.2733333333333334</v>
      </c>
      <c r="E98" s="3" t="s">
        <v>47</v>
      </c>
      <c r="F98" s="22"/>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v>24</v>
      </c>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4">
        <f t="shared" si="2"/>
        <v>24</v>
      </c>
      <c r="HR98" s="14" t="s">
        <v>537</v>
      </c>
      <c r="HS98" s="40" t="s">
        <v>560</v>
      </c>
      <c r="HU98" s="18">
        <f t="shared" si="3"/>
        <v>198.56</v>
      </c>
    </row>
    <row r="99" spans="1:229" ht="13.5" customHeight="1" x14ac:dyDescent="0.25">
      <c r="A99" s="48"/>
      <c r="B99" s="1" t="s">
        <v>413</v>
      </c>
      <c r="C99" s="1" t="s">
        <v>413</v>
      </c>
      <c r="D99" s="25">
        <v>8.2733333333333334</v>
      </c>
      <c r="E99" s="3" t="s">
        <v>47</v>
      </c>
      <c r="F99" s="22"/>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v>24</v>
      </c>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4">
        <f t="shared" si="2"/>
        <v>24</v>
      </c>
      <c r="HR99" s="14" t="s">
        <v>537</v>
      </c>
      <c r="HS99" s="40" t="s">
        <v>560</v>
      </c>
      <c r="HU99" s="18">
        <f t="shared" si="3"/>
        <v>198.56</v>
      </c>
    </row>
    <row r="100" spans="1:229" ht="13.5" customHeight="1" x14ac:dyDescent="0.25">
      <c r="A100" s="48"/>
      <c r="B100" s="1" t="s">
        <v>414</v>
      </c>
      <c r="C100" s="1" t="s">
        <v>414</v>
      </c>
      <c r="D100" s="25">
        <v>8.2733333333333334</v>
      </c>
      <c r="E100" s="3" t="s">
        <v>47</v>
      </c>
      <c r="F100" s="22"/>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v>120</v>
      </c>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4">
        <f t="shared" si="2"/>
        <v>120</v>
      </c>
      <c r="HR100" s="14" t="s">
        <v>537</v>
      </c>
      <c r="HS100" s="40" t="s">
        <v>560</v>
      </c>
      <c r="HU100" s="18">
        <f t="shared" si="3"/>
        <v>992.8</v>
      </c>
    </row>
    <row r="101" spans="1:229" ht="13.5" customHeight="1" x14ac:dyDescent="0.25">
      <c r="A101" s="49"/>
      <c r="B101" s="1" t="s">
        <v>415</v>
      </c>
      <c r="C101" s="1" t="s">
        <v>415</v>
      </c>
      <c r="D101" s="25">
        <v>8.2733333333333334</v>
      </c>
      <c r="E101" s="3" t="s">
        <v>47</v>
      </c>
      <c r="F101" s="22"/>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v>12</v>
      </c>
      <c r="GP101" s="3"/>
      <c r="GQ101" s="3"/>
      <c r="GR101" s="3">
        <v>12</v>
      </c>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4">
        <f t="shared" si="2"/>
        <v>24</v>
      </c>
      <c r="HR101" s="14" t="s">
        <v>537</v>
      </c>
      <c r="HS101" s="40" t="s">
        <v>560</v>
      </c>
      <c r="HU101" s="18">
        <f t="shared" si="3"/>
        <v>198.56</v>
      </c>
    </row>
    <row r="102" spans="1:229" ht="13.5" customHeight="1" x14ac:dyDescent="0.25">
      <c r="A102" s="47">
        <v>11</v>
      </c>
      <c r="B102" s="1" t="s">
        <v>423</v>
      </c>
      <c r="C102" s="1" t="s">
        <v>423</v>
      </c>
      <c r="D102" s="25">
        <v>8.2733333333333334</v>
      </c>
      <c r="E102" s="3" t="s">
        <v>47</v>
      </c>
      <c r="F102" s="22"/>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v>12</v>
      </c>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4">
        <f t="shared" si="2"/>
        <v>12</v>
      </c>
      <c r="HR102" s="14" t="s">
        <v>537</v>
      </c>
      <c r="HS102" s="40" t="s">
        <v>561</v>
      </c>
      <c r="HU102" s="18">
        <f t="shared" si="3"/>
        <v>99.28</v>
      </c>
    </row>
    <row r="103" spans="1:229" ht="13.5" customHeight="1" x14ac:dyDescent="0.25">
      <c r="A103" s="48"/>
      <c r="B103" s="1" t="s">
        <v>424</v>
      </c>
      <c r="C103" s="1" t="s">
        <v>424</v>
      </c>
      <c r="D103" s="25">
        <v>8.2733333333333334</v>
      </c>
      <c r="E103" s="3" t="s">
        <v>47</v>
      </c>
      <c r="F103" s="22"/>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v>12</v>
      </c>
      <c r="HD103" s="3"/>
      <c r="HE103" s="3"/>
      <c r="HF103" s="3"/>
      <c r="HG103" s="3"/>
      <c r="HH103" s="3"/>
      <c r="HI103" s="3"/>
      <c r="HJ103" s="3"/>
      <c r="HK103" s="3"/>
      <c r="HL103" s="3"/>
      <c r="HM103" s="3"/>
      <c r="HN103" s="3"/>
      <c r="HO103" s="3"/>
      <c r="HP103" s="3"/>
      <c r="HQ103" s="4">
        <f t="shared" si="2"/>
        <v>12</v>
      </c>
      <c r="HR103" s="14" t="s">
        <v>537</v>
      </c>
      <c r="HS103" s="40" t="s">
        <v>561</v>
      </c>
      <c r="HU103" s="18">
        <f t="shared" si="3"/>
        <v>99.28</v>
      </c>
    </row>
    <row r="104" spans="1:229" ht="13.5" customHeight="1" x14ac:dyDescent="0.25">
      <c r="A104" s="48"/>
      <c r="B104" s="1" t="s">
        <v>425</v>
      </c>
      <c r="C104" s="1" t="s">
        <v>425</v>
      </c>
      <c r="D104" s="25">
        <v>8.2733333333333334</v>
      </c>
      <c r="E104" s="3" t="s">
        <v>47</v>
      </c>
      <c r="F104" s="22"/>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v>12</v>
      </c>
      <c r="HD104" s="3"/>
      <c r="HE104" s="3"/>
      <c r="HF104" s="3"/>
      <c r="HG104" s="3"/>
      <c r="HH104" s="3"/>
      <c r="HI104" s="3"/>
      <c r="HJ104" s="3"/>
      <c r="HK104" s="3"/>
      <c r="HL104" s="3"/>
      <c r="HM104" s="3"/>
      <c r="HN104" s="3"/>
      <c r="HO104" s="3"/>
      <c r="HP104" s="3"/>
      <c r="HQ104" s="4">
        <f t="shared" si="2"/>
        <v>12</v>
      </c>
      <c r="HR104" s="14" t="s">
        <v>537</v>
      </c>
      <c r="HS104" s="40" t="s">
        <v>561</v>
      </c>
      <c r="HU104" s="18">
        <f t="shared" si="3"/>
        <v>99.28</v>
      </c>
    </row>
    <row r="105" spans="1:229" ht="13.5" customHeight="1" x14ac:dyDescent="0.25">
      <c r="A105" s="48"/>
      <c r="B105" s="1" t="s">
        <v>426</v>
      </c>
      <c r="C105" s="1" t="s">
        <v>426</v>
      </c>
      <c r="D105" s="25">
        <v>8.2733333333333334</v>
      </c>
      <c r="E105" s="3" t="s">
        <v>47</v>
      </c>
      <c r="F105" s="22"/>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v>24</v>
      </c>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4">
        <f t="shared" si="2"/>
        <v>24</v>
      </c>
      <c r="HR105" s="14" t="s">
        <v>537</v>
      </c>
      <c r="HS105" s="40" t="s">
        <v>561</v>
      </c>
      <c r="HU105" s="18">
        <f t="shared" si="3"/>
        <v>198.56</v>
      </c>
    </row>
    <row r="106" spans="1:229" ht="13.5" customHeight="1" x14ac:dyDescent="0.25">
      <c r="A106" s="48"/>
      <c r="B106" s="1" t="s">
        <v>427</v>
      </c>
      <c r="C106" s="1" t="s">
        <v>427</v>
      </c>
      <c r="D106" s="25">
        <v>8.2733333333333334</v>
      </c>
      <c r="E106" s="3" t="s">
        <v>47</v>
      </c>
      <c r="F106" s="22"/>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v>24</v>
      </c>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4">
        <f t="shared" si="2"/>
        <v>24</v>
      </c>
      <c r="HR106" s="14" t="s">
        <v>537</v>
      </c>
      <c r="HS106" s="40" t="s">
        <v>561</v>
      </c>
      <c r="HU106" s="18">
        <f t="shared" si="3"/>
        <v>198.56</v>
      </c>
    </row>
    <row r="107" spans="1:229" ht="13.5" customHeight="1" x14ac:dyDescent="0.25">
      <c r="A107" s="48"/>
      <c r="B107" s="1" t="s">
        <v>428</v>
      </c>
      <c r="C107" s="1" t="s">
        <v>428</v>
      </c>
      <c r="D107" s="25">
        <v>8.2733333333333334</v>
      </c>
      <c r="E107" s="3" t="s">
        <v>47</v>
      </c>
      <c r="F107" s="22"/>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v>24</v>
      </c>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4">
        <f t="shared" si="2"/>
        <v>24</v>
      </c>
      <c r="HR107" s="14" t="s">
        <v>537</v>
      </c>
      <c r="HS107" s="40" t="s">
        <v>561</v>
      </c>
      <c r="HU107" s="18">
        <f t="shared" si="3"/>
        <v>198.56</v>
      </c>
    </row>
    <row r="108" spans="1:229" ht="13.5" customHeight="1" x14ac:dyDescent="0.25">
      <c r="A108" s="48"/>
      <c r="B108" s="1" t="s">
        <v>429</v>
      </c>
      <c r="C108" s="1" t="s">
        <v>429</v>
      </c>
      <c r="D108" s="25">
        <v>8.2733333333333334</v>
      </c>
      <c r="E108" s="3" t="s">
        <v>47</v>
      </c>
      <c r="F108" s="22"/>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v>12</v>
      </c>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4">
        <f t="shared" si="2"/>
        <v>12</v>
      </c>
      <c r="HR108" s="14" t="s">
        <v>537</v>
      </c>
      <c r="HS108" s="40" t="s">
        <v>561</v>
      </c>
      <c r="HU108" s="18">
        <f t="shared" si="3"/>
        <v>99.28</v>
      </c>
    </row>
    <row r="109" spans="1:229" ht="13.5" customHeight="1" x14ac:dyDescent="0.25">
      <c r="A109" s="47">
        <v>12</v>
      </c>
      <c r="B109" s="1" t="s">
        <v>430</v>
      </c>
      <c r="C109" s="1" t="s">
        <v>430</v>
      </c>
      <c r="D109" s="25">
        <v>6.8633333333333324</v>
      </c>
      <c r="E109" s="3" t="s">
        <v>47</v>
      </c>
      <c r="F109" s="22"/>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v>12</v>
      </c>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4">
        <f t="shared" si="2"/>
        <v>12</v>
      </c>
      <c r="HR109" s="14" t="s">
        <v>537</v>
      </c>
      <c r="HS109" s="40" t="s">
        <v>562</v>
      </c>
      <c r="HU109" s="18">
        <f t="shared" si="3"/>
        <v>82.359999999999985</v>
      </c>
    </row>
    <row r="110" spans="1:229" ht="13.5" customHeight="1" x14ac:dyDescent="0.25">
      <c r="A110" s="48"/>
      <c r="B110" s="1" t="s">
        <v>431</v>
      </c>
      <c r="C110" s="1" t="s">
        <v>431</v>
      </c>
      <c r="D110" s="25">
        <v>6.8633333333333324</v>
      </c>
      <c r="E110" s="3" t="s">
        <v>47</v>
      </c>
      <c r="F110" s="22"/>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v>12</v>
      </c>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4">
        <f t="shared" si="2"/>
        <v>12</v>
      </c>
      <c r="HR110" s="14" t="s">
        <v>537</v>
      </c>
      <c r="HS110" s="40" t="s">
        <v>562</v>
      </c>
      <c r="HU110" s="18">
        <f t="shared" si="3"/>
        <v>82.359999999999985</v>
      </c>
    </row>
    <row r="111" spans="1:229" ht="13.5" customHeight="1" x14ac:dyDescent="0.25">
      <c r="A111" s="48"/>
      <c r="B111" s="1" t="s">
        <v>432</v>
      </c>
      <c r="C111" s="1" t="s">
        <v>432</v>
      </c>
      <c r="D111" s="25">
        <v>6.8633333333333324</v>
      </c>
      <c r="E111" s="3" t="s">
        <v>47</v>
      </c>
      <c r="F111" s="22"/>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v>12</v>
      </c>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4">
        <f t="shared" si="2"/>
        <v>12</v>
      </c>
      <c r="HR111" s="14" t="s">
        <v>537</v>
      </c>
      <c r="HS111" s="40" t="s">
        <v>562</v>
      </c>
      <c r="HU111" s="18">
        <f t="shared" si="3"/>
        <v>82.359999999999985</v>
      </c>
    </row>
    <row r="112" spans="1:229" ht="13.5" customHeight="1" x14ac:dyDescent="0.25">
      <c r="A112" s="48"/>
      <c r="B112" s="1" t="s">
        <v>433</v>
      </c>
      <c r="C112" s="1" t="s">
        <v>433</v>
      </c>
      <c r="D112" s="25">
        <v>6.8633333333333324</v>
      </c>
      <c r="E112" s="3" t="s">
        <v>47</v>
      </c>
      <c r="F112" s="22"/>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v>24</v>
      </c>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4">
        <f t="shared" si="2"/>
        <v>24</v>
      </c>
      <c r="HR112" s="14" t="s">
        <v>537</v>
      </c>
      <c r="HS112" s="40" t="s">
        <v>562</v>
      </c>
      <c r="HU112" s="18">
        <f t="shared" si="3"/>
        <v>164.71999999999997</v>
      </c>
    </row>
    <row r="113" spans="1:229" ht="13.5" customHeight="1" x14ac:dyDescent="0.25">
      <c r="A113" s="48"/>
      <c r="B113" s="1" t="s">
        <v>434</v>
      </c>
      <c r="C113" s="1" t="s">
        <v>434</v>
      </c>
      <c r="D113" s="25">
        <v>6.8633333333333324</v>
      </c>
      <c r="E113" s="3" t="s">
        <v>47</v>
      </c>
      <c r="F113" s="22"/>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v>24</v>
      </c>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4">
        <f t="shared" si="2"/>
        <v>24</v>
      </c>
      <c r="HR113" s="14" t="s">
        <v>537</v>
      </c>
      <c r="HS113" s="40" t="s">
        <v>562</v>
      </c>
      <c r="HU113" s="18">
        <f t="shared" si="3"/>
        <v>164.71999999999997</v>
      </c>
    </row>
    <row r="114" spans="1:229" ht="13.5" customHeight="1" x14ac:dyDescent="0.25">
      <c r="A114" s="48"/>
      <c r="B114" s="1" t="s">
        <v>435</v>
      </c>
      <c r="C114" s="1" t="s">
        <v>435</v>
      </c>
      <c r="D114" s="25">
        <v>6.8633333333333324</v>
      </c>
      <c r="E114" s="3" t="s">
        <v>47</v>
      </c>
      <c r="F114" s="22"/>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v>24</v>
      </c>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4">
        <f t="shared" si="2"/>
        <v>24</v>
      </c>
      <c r="HR114" s="14" t="s">
        <v>537</v>
      </c>
      <c r="HS114" s="40" t="s">
        <v>562</v>
      </c>
      <c r="HU114" s="18">
        <f t="shared" si="3"/>
        <v>164.71999999999997</v>
      </c>
    </row>
    <row r="115" spans="1:229" ht="13.5" customHeight="1" x14ac:dyDescent="0.25">
      <c r="A115" s="49"/>
      <c r="B115" s="1" t="s">
        <v>436</v>
      </c>
      <c r="C115" s="1" t="s">
        <v>436</v>
      </c>
      <c r="D115" s="25">
        <v>6.8633333333333324</v>
      </c>
      <c r="E115" s="3" t="s">
        <v>47</v>
      </c>
      <c r="F115" s="22"/>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v>24</v>
      </c>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4">
        <f t="shared" si="2"/>
        <v>24</v>
      </c>
      <c r="HR115" s="14" t="s">
        <v>537</v>
      </c>
      <c r="HS115" s="40" t="s">
        <v>562</v>
      </c>
      <c r="HU115" s="18">
        <f t="shared" si="3"/>
        <v>164.71999999999997</v>
      </c>
    </row>
    <row r="116" spans="1:229" ht="13.5" customHeight="1" x14ac:dyDescent="0.25">
      <c r="A116" s="47">
        <v>13</v>
      </c>
      <c r="B116" s="1" t="s">
        <v>437</v>
      </c>
      <c r="C116" s="1" t="s">
        <v>437</v>
      </c>
      <c r="D116" s="25">
        <v>8.2733333333333334</v>
      </c>
      <c r="E116" s="3" t="s">
        <v>47</v>
      </c>
      <c r="F116" s="22"/>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v>12</v>
      </c>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4">
        <f t="shared" si="2"/>
        <v>12</v>
      </c>
      <c r="HR116" s="14" t="s">
        <v>537</v>
      </c>
      <c r="HS116" s="40" t="s">
        <v>563</v>
      </c>
      <c r="HU116" s="18">
        <f t="shared" si="3"/>
        <v>99.28</v>
      </c>
    </row>
    <row r="117" spans="1:229" ht="13.5" customHeight="1" x14ac:dyDescent="0.25">
      <c r="A117" s="49"/>
      <c r="B117" s="1" t="s">
        <v>438</v>
      </c>
      <c r="C117" s="1" t="s">
        <v>438</v>
      </c>
      <c r="D117" s="25">
        <v>8.2733333333333334</v>
      </c>
      <c r="E117" s="3" t="s">
        <v>47</v>
      </c>
      <c r="F117" s="22"/>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v>12</v>
      </c>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4">
        <f t="shared" si="2"/>
        <v>12</v>
      </c>
      <c r="HR117" s="14" t="s">
        <v>537</v>
      </c>
      <c r="HS117" s="40" t="s">
        <v>563</v>
      </c>
      <c r="HU117" s="18">
        <f t="shared" si="3"/>
        <v>99.28</v>
      </c>
    </row>
    <row r="118" spans="1:229" ht="13.5" customHeight="1" x14ac:dyDescent="0.25">
      <c r="A118" s="47">
        <v>14</v>
      </c>
      <c r="B118" s="1" t="s">
        <v>441</v>
      </c>
      <c r="C118" s="1" t="s">
        <v>441</v>
      </c>
      <c r="D118" s="25">
        <v>8.2733333333333334</v>
      </c>
      <c r="E118" s="3" t="s">
        <v>47</v>
      </c>
      <c r="F118" s="22"/>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v>48</v>
      </c>
      <c r="HN118" s="3"/>
      <c r="HO118" s="3"/>
      <c r="HP118" s="3"/>
      <c r="HQ118" s="4">
        <f t="shared" si="2"/>
        <v>48</v>
      </c>
      <c r="HR118" s="14" t="s">
        <v>537</v>
      </c>
      <c r="HS118" s="40" t="s">
        <v>564</v>
      </c>
      <c r="HU118" s="18">
        <f t="shared" si="3"/>
        <v>397.12</v>
      </c>
    </row>
    <row r="119" spans="1:229" ht="13.5" customHeight="1" x14ac:dyDescent="0.25">
      <c r="A119" s="48"/>
      <c r="B119" s="1" t="s">
        <v>442</v>
      </c>
      <c r="C119" s="1" t="s">
        <v>442</v>
      </c>
      <c r="D119" s="25">
        <v>8.2733333333333334</v>
      </c>
      <c r="E119" s="3" t="s">
        <v>47</v>
      </c>
      <c r="F119" s="22"/>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v>12</v>
      </c>
      <c r="GS119" s="3"/>
      <c r="GT119" s="3"/>
      <c r="GU119" s="3"/>
      <c r="GV119" s="3"/>
      <c r="GW119" s="3"/>
      <c r="GX119" s="3"/>
      <c r="GY119" s="3"/>
      <c r="GZ119" s="3"/>
      <c r="HA119" s="3"/>
      <c r="HB119" s="3"/>
      <c r="HC119" s="3"/>
      <c r="HD119" s="3"/>
      <c r="HE119" s="3"/>
      <c r="HF119" s="3"/>
      <c r="HG119" s="3"/>
      <c r="HH119" s="3"/>
      <c r="HI119" s="3"/>
      <c r="HJ119" s="3"/>
      <c r="HK119" s="3"/>
      <c r="HL119" s="3"/>
      <c r="HM119" s="3">
        <v>48</v>
      </c>
      <c r="HN119" s="3"/>
      <c r="HO119" s="3"/>
      <c r="HP119" s="3"/>
      <c r="HQ119" s="4">
        <f t="shared" si="2"/>
        <v>60</v>
      </c>
      <c r="HR119" s="14" t="s">
        <v>537</v>
      </c>
      <c r="HS119" s="40" t="s">
        <v>564</v>
      </c>
      <c r="HU119" s="18">
        <f t="shared" si="3"/>
        <v>496.4</v>
      </c>
    </row>
    <row r="120" spans="1:229" ht="13.5" customHeight="1" x14ac:dyDescent="0.25">
      <c r="A120" s="48"/>
      <c r="B120" s="1" t="s">
        <v>443</v>
      </c>
      <c r="C120" s="1" t="s">
        <v>443</v>
      </c>
      <c r="D120" s="25">
        <v>8.2733333333333334</v>
      </c>
      <c r="E120" s="3" t="s">
        <v>47</v>
      </c>
      <c r="F120" s="22"/>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v>48</v>
      </c>
      <c r="HN120" s="3"/>
      <c r="HO120" s="3"/>
      <c r="HP120" s="3"/>
      <c r="HQ120" s="4">
        <f t="shared" si="2"/>
        <v>48</v>
      </c>
      <c r="HR120" s="14" t="s">
        <v>537</v>
      </c>
      <c r="HS120" s="40" t="s">
        <v>564</v>
      </c>
      <c r="HU120" s="18">
        <f t="shared" si="3"/>
        <v>397.12</v>
      </c>
    </row>
    <row r="121" spans="1:229" ht="13.5" customHeight="1" x14ac:dyDescent="0.25">
      <c r="A121" s="48"/>
      <c r="B121" s="1" t="s">
        <v>444</v>
      </c>
      <c r="C121" s="1" t="s">
        <v>444</v>
      </c>
      <c r="D121" s="25">
        <v>8.2733333333333334</v>
      </c>
      <c r="E121" s="3" t="s">
        <v>47</v>
      </c>
      <c r="F121" s="22"/>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v>48</v>
      </c>
      <c r="HN121" s="3"/>
      <c r="HO121" s="3"/>
      <c r="HP121" s="3"/>
      <c r="HQ121" s="4">
        <f t="shared" si="2"/>
        <v>48</v>
      </c>
      <c r="HR121" s="14" t="s">
        <v>537</v>
      </c>
      <c r="HS121" s="40" t="s">
        <v>564</v>
      </c>
      <c r="HU121" s="18">
        <f t="shared" si="3"/>
        <v>397.12</v>
      </c>
    </row>
    <row r="122" spans="1:229" ht="13.5" customHeight="1" x14ac:dyDescent="0.25">
      <c r="A122" s="48"/>
      <c r="B122" s="1" t="s">
        <v>445</v>
      </c>
      <c r="C122" s="1" t="s">
        <v>445</v>
      </c>
      <c r="D122" s="25">
        <v>8.2733333333333334</v>
      </c>
      <c r="E122" s="3" t="s">
        <v>47</v>
      </c>
      <c r="F122" s="22"/>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v>48</v>
      </c>
      <c r="HN122" s="3"/>
      <c r="HO122" s="3"/>
      <c r="HP122" s="3"/>
      <c r="HQ122" s="4">
        <f t="shared" si="2"/>
        <v>48</v>
      </c>
      <c r="HR122" s="14" t="s">
        <v>537</v>
      </c>
      <c r="HS122" s="40" t="s">
        <v>564</v>
      </c>
      <c r="HU122" s="18">
        <f t="shared" si="3"/>
        <v>397.12</v>
      </c>
    </row>
    <row r="123" spans="1:229" ht="13.5" customHeight="1" x14ac:dyDescent="0.25">
      <c r="A123" s="48"/>
      <c r="B123" s="1" t="s">
        <v>446</v>
      </c>
      <c r="C123" s="1" t="s">
        <v>446</v>
      </c>
      <c r="D123" s="25">
        <v>8.2733333333333334</v>
      </c>
      <c r="E123" s="3" t="s">
        <v>47</v>
      </c>
      <c r="F123" s="22"/>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v>48</v>
      </c>
      <c r="HN123" s="3"/>
      <c r="HO123" s="3"/>
      <c r="HP123" s="3"/>
      <c r="HQ123" s="4">
        <f t="shared" si="2"/>
        <v>48</v>
      </c>
      <c r="HR123" s="14" t="s">
        <v>537</v>
      </c>
      <c r="HS123" s="40" t="s">
        <v>564</v>
      </c>
      <c r="HU123" s="18">
        <f t="shared" si="3"/>
        <v>397.12</v>
      </c>
    </row>
    <row r="124" spans="1:229" ht="13.5" customHeight="1" x14ac:dyDescent="0.25">
      <c r="A124" s="48"/>
      <c r="B124" s="1" t="s">
        <v>439</v>
      </c>
      <c r="C124" s="1" t="s">
        <v>439</v>
      </c>
      <c r="D124" s="25">
        <v>8.2733333333333334</v>
      </c>
      <c r="E124" s="3" t="s">
        <v>47</v>
      </c>
      <c r="F124" s="22"/>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v>48</v>
      </c>
      <c r="HN124" s="3"/>
      <c r="HO124" s="3"/>
      <c r="HP124" s="3"/>
      <c r="HQ124" s="4">
        <f t="shared" si="2"/>
        <v>48</v>
      </c>
      <c r="HR124" s="14" t="s">
        <v>537</v>
      </c>
      <c r="HS124" s="40" t="s">
        <v>564</v>
      </c>
      <c r="HU124" s="18">
        <f t="shared" si="3"/>
        <v>397.12</v>
      </c>
    </row>
    <row r="125" spans="1:229" ht="13.5" customHeight="1" x14ac:dyDescent="0.25">
      <c r="A125" s="49"/>
      <c r="B125" s="1" t="s">
        <v>440</v>
      </c>
      <c r="C125" s="1" t="s">
        <v>440</v>
      </c>
      <c r="D125" s="25">
        <v>8.2733333333333334</v>
      </c>
      <c r="E125" s="3" t="s">
        <v>47</v>
      </c>
      <c r="F125" s="22"/>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v>48</v>
      </c>
      <c r="HN125" s="3"/>
      <c r="HO125" s="3"/>
      <c r="HP125" s="3"/>
      <c r="HQ125" s="4">
        <f t="shared" si="2"/>
        <v>48</v>
      </c>
      <c r="HR125" s="14" t="s">
        <v>537</v>
      </c>
      <c r="HS125" s="40" t="s">
        <v>564</v>
      </c>
      <c r="HU125" s="18">
        <f t="shared" si="3"/>
        <v>397.12</v>
      </c>
    </row>
    <row r="126" spans="1:229" ht="13.5" customHeight="1" x14ac:dyDescent="0.25">
      <c r="A126" s="3">
        <v>15</v>
      </c>
      <c r="B126" s="1" t="s">
        <v>447</v>
      </c>
      <c r="C126" s="1" t="s">
        <v>447</v>
      </c>
      <c r="D126" s="25">
        <v>8.2733333333333334</v>
      </c>
      <c r="E126" s="3" t="s">
        <v>47</v>
      </c>
      <c r="F126" s="22">
        <v>12</v>
      </c>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4">
        <f t="shared" si="2"/>
        <v>12</v>
      </c>
      <c r="HR126" s="14" t="s">
        <v>537</v>
      </c>
      <c r="HS126" s="40" t="s">
        <v>565</v>
      </c>
      <c r="HU126" s="18">
        <f t="shared" si="3"/>
        <v>99.28</v>
      </c>
    </row>
    <row r="127" spans="1:229" ht="13.5" customHeight="1" x14ac:dyDescent="0.25">
      <c r="A127" s="47">
        <v>16</v>
      </c>
      <c r="B127" s="1" t="s">
        <v>450</v>
      </c>
      <c r="C127" s="1" t="s">
        <v>450</v>
      </c>
      <c r="D127" s="25">
        <v>8.2733333333333334</v>
      </c>
      <c r="E127" s="3" t="s">
        <v>47</v>
      </c>
      <c r="F127" s="22"/>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v>48</v>
      </c>
      <c r="HN127" s="3"/>
      <c r="HO127" s="3"/>
      <c r="HP127" s="3"/>
      <c r="HQ127" s="4">
        <f t="shared" si="2"/>
        <v>48</v>
      </c>
      <c r="HR127" s="14" t="s">
        <v>537</v>
      </c>
      <c r="HS127" s="40" t="s">
        <v>566</v>
      </c>
      <c r="HU127" s="18">
        <f t="shared" si="3"/>
        <v>397.12</v>
      </c>
    </row>
    <row r="128" spans="1:229" ht="13.5" customHeight="1" x14ac:dyDescent="0.25">
      <c r="A128" s="48"/>
      <c r="B128" s="1" t="s">
        <v>451</v>
      </c>
      <c r="C128" s="1" t="s">
        <v>451</v>
      </c>
      <c r="D128" s="25">
        <v>8.2733333333333334</v>
      </c>
      <c r="E128" s="3" t="s">
        <v>47</v>
      </c>
      <c r="F128" s="22"/>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v>48</v>
      </c>
      <c r="HN128" s="3"/>
      <c r="HO128" s="3"/>
      <c r="HP128" s="3"/>
      <c r="HQ128" s="4">
        <f t="shared" si="2"/>
        <v>48</v>
      </c>
      <c r="HR128" s="14" t="s">
        <v>537</v>
      </c>
      <c r="HS128" s="40" t="s">
        <v>566</v>
      </c>
      <c r="HU128" s="18">
        <f t="shared" si="3"/>
        <v>397.12</v>
      </c>
    </row>
    <row r="129" spans="1:229" ht="13.5" customHeight="1" x14ac:dyDescent="0.25">
      <c r="A129" s="48"/>
      <c r="B129" s="1" t="s">
        <v>452</v>
      </c>
      <c r="C129" s="1" t="s">
        <v>452</v>
      </c>
      <c r="D129" s="25">
        <v>8.2733333333333334</v>
      </c>
      <c r="E129" s="3" t="s">
        <v>47</v>
      </c>
      <c r="F129" s="22"/>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v>12</v>
      </c>
      <c r="GS129" s="3"/>
      <c r="GT129" s="3"/>
      <c r="GU129" s="3"/>
      <c r="GV129" s="3"/>
      <c r="GW129" s="3"/>
      <c r="GX129" s="3"/>
      <c r="GY129" s="3"/>
      <c r="GZ129" s="3"/>
      <c r="HA129" s="3"/>
      <c r="HB129" s="3"/>
      <c r="HC129" s="3"/>
      <c r="HD129" s="3"/>
      <c r="HE129" s="3"/>
      <c r="HF129" s="3"/>
      <c r="HG129" s="3"/>
      <c r="HH129" s="3"/>
      <c r="HI129" s="3"/>
      <c r="HJ129" s="3"/>
      <c r="HK129" s="3"/>
      <c r="HL129" s="3"/>
      <c r="HM129" s="3">
        <v>48</v>
      </c>
      <c r="HN129" s="3"/>
      <c r="HO129" s="3"/>
      <c r="HP129" s="3"/>
      <c r="HQ129" s="4">
        <f t="shared" si="2"/>
        <v>60</v>
      </c>
      <c r="HR129" s="14" t="s">
        <v>537</v>
      </c>
      <c r="HS129" s="40" t="s">
        <v>566</v>
      </c>
      <c r="HU129" s="18">
        <f t="shared" si="3"/>
        <v>496.4</v>
      </c>
    </row>
    <row r="130" spans="1:229" ht="13.5" customHeight="1" x14ac:dyDescent="0.25">
      <c r="A130" s="48"/>
      <c r="B130" s="1" t="s">
        <v>453</v>
      </c>
      <c r="C130" s="1" t="s">
        <v>453</v>
      </c>
      <c r="D130" s="25">
        <v>8.2733333333333334</v>
      </c>
      <c r="E130" s="3" t="s">
        <v>47</v>
      </c>
      <c r="F130" s="22"/>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v>48</v>
      </c>
      <c r="HN130" s="3"/>
      <c r="HO130" s="3"/>
      <c r="HP130" s="3"/>
      <c r="HQ130" s="4">
        <f t="shared" ref="HQ130:HQ193" si="4">SUM(F130:HP130)</f>
        <v>48</v>
      </c>
      <c r="HR130" s="14" t="s">
        <v>537</v>
      </c>
      <c r="HS130" s="40" t="s">
        <v>566</v>
      </c>
      <c r="HU130" s="18">
        <f t="shared" si="3"/>
        <v>397.12</v>
      </c>
    </row>
    <row r="131" spans="1:229" ht="13.5" customHeight="1" x14ac:dyDescent="0.25">
      <c r="A131" s="48"/>
      <c r="B131" s="1" t="s">
        <v>454</v>
      </c>
      <c r="C131" s="1" t="s">
        <v>454</v>
      </c>
      <c r="D131" s="25">
        <v>8.2733333333333334</v>
      </c>
      <c r="E131" s="3" t="s">
        <v>47</v>
      </c>
      <c r="F131" s="22"/>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v>48</v>
      </c>
      <c r="HN131" s="3"/>
      <c r="HO131" s="3"/>
      <c r="HP131" s="3"/>
      <c r="HQ131" s="4">
        <f t="shared" si="4"/>
        <v>48</v>
      </c>
      <c r="HR131" s="14" t="s">
        <v>537</v>
      </c>
      <c r="HS131" s="40" t="s">
        <v>566</v>
      </c>
      <c r="HU131" s="18">
        <f t="shared" ref="HU131:HU194" si="5">D131*HQ131</f>
        <v>397.12</v>
      </c>
    </row>
    <row r="132" spans="1:229" ht="13.5" customHeight="1" x14ac:dyDescent="0.25">
      <c r="A132" s="48"/>
      <c r="B132" s="1" t="s">
        <v>455</v>
      </c>
      <c r="C132" s="1" t="s">
        <v>455</v>
      </c>
      <c r="D132" s="25">
        <v>8.2733333333333334</v>
      </c>
      <c r="E132" s="3" t="s">
        <v>47</v>
      </c>
      <c r="F132" s="22"/>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v>48</v>
      </c>
      <c r="HN132" s="3"/>
      <c r="HO132" s="3"/>
      <c r="HP132" s="3"/>
      <c r="HQ132" s="4">
        <f t="shared" si="4"/>
        <v>48</v>
      </c>
      <c r="HR132" s="14" t="s">
        <v>537</v>
      </c>
      <c r="HS132" s="40" t="s">
        <v>566</v>
      </c>
      <c r="HU132" s="18">
        <f t="shared" si="5"/>
        <v>397.12</v>
      </c>
    </row>
    <row r="133" spans="1:229" ht="13.5" customHeight="1" x14ac:dyDescent="0.25">
      <c r="A133" s="48"/>
      <c r="B133" s="1" t="s">
        <v>448</v>
      </c>
      <c r="C133" s="1" t="s">
        <v>448</v>
      </c>
      <c r="D133" s="25">
        <v>8.2733333333333334</v>
      </c>
      <c r="E133" s="3" t="s">
        <v>47</v>
      </c>
      <c r="F133" s="22"/>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v>48</v>
      </c>
      <c r="HN133" s="3"/>
      <c r="HO133" s="3"/>
      <c r="HP133" s="3"/>
      <c r="HQ133" s="4">
        <f t="shared" si="4"/>
        <v>48</v>
      </c>
      <c r="HR133" s="14" t="s">
        <v>537</v>
      </c>
      <c r="HS133" s="40" t="s">
        <v>566</v>
      </c>
      <c r="HU133" s="18">
        <f t="shared" si="5"/>
        <v>397.12</v>
      </c>
    </row>
    <row r="134" spans="1:229" ht="13.5" customHeight="1" x14ac:dyDescent="0.25">
      <c r="A134" s="49"/>
      <c r="B134" s="1" t="s">
        <v>449</v>
      </c>
      <c r="C134" s="1" t="s">
        <v>449</v>
      </c>
      <c r="D134" s="25">
        <v>8.2733333333333334</v>
      </c>
      <c r="E134" s="3" t="s">
        <v>47</v>
      </c>
      <c r="F134" s="22"/>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v>48</v>
      </c>
      <c r="HN134" s="3"/>
      <c r="HO134" s="3"/>
      <c r="HP134" s="3"/>
      <c r="HQ134" s="4">
        <f t="shared" si="4"/>
        <v>48</v>
      </c>
      <c r="HR134" s="14" t="s">
        <v>537</v>
      </c>
      <c r="HS134" s="40" t="s">
        <v>566</v>
      </c>
      <c r="HU134" s="18">
        <f t="shared" si="5"/>
        <v>397.12</v>
      </c>
    </row>
    <row r="135" spans="1:229" ht="13.5" customHeight="1" x14ac:dyDescent="0.25">
      <c r="A135" s="39">
        <v>17</v>
      </c>
      <c r="B135" s="1" t="s">
        <v>456</v>
      </c>
      <c r="C135" s="1" t="s">
        <v>456</v>
      </c>
      <c r="D135" s="25">
        <v>8.2733333333333334</v>
      </c>
      <c r="E135" s="3" t="s">
        <v>47</v>
      </c>
      <c r="F135" s="22">
        <v>12</v>
      </c>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4">
        <f t="shared" si="4"/>
        <v>12</v>
      </c>
      <c r="HR135" s="14" t="s">
        <v>537</v>
      </c>
      <c r="HS135" s="40" t="s">
        <v>567</v>
      </c>
      <c r="HU135" s="18">
        <f t="shared" si="5"/>
        <v>99.28</v>
      </c>
    </row>
    <row r="136" spans="1:229" ht="13.5" customHeight="1" x14ac:dyDescent="0.25">
      <c r="A136" s="47">
        <v>18</v>
      </c>
      <c r="B136" s="1" t="s">
        <v>460</v>
      </c>
      <c r="C136" s="1" t="s">
        <v>460</v>
      </c>
      <c r="D136" s="25">
        <v>7.11625</v>
      </c>
      <c r="E136" s="3" t="s">
        <v>47</v>
      </c>
      <c r="F136" s="22"/>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v>48</v>
      </c>
      <c r="HN136" s="3"/>
      <c r="HO136" s="3"/>
      <c r="HP136" s="3"/>
      <c r="HQ136" s="4">
        <f t="shared" si="4"/>
        <v>48</v>
      </c>
      <c r="HR136" s="14" t="s">
        <v>537</v>
      </c>
      <c r="HS136" s="40" t="s">
        <v>568</v>
      </c>
      <c r="HU136" s="18">
        <f t="shared" si="5"/>
        <v>341.58</v>
      </c>
    </row>
    <row r="137" spans="1:229" ht="13.5" customHeight="1" x14ac:dyDescent="0.25">
      <c r="A137" s="48"/>
      <c r="B137" s="1" t="s">
        <v>461</v>
      </c>
      <c r="C137" s="1" t="s">
        <v>461</v>
      </c>
      <c r="D137" s="25">
        <v>7.11625</v>
      </c>
      <c r="E137" s="3" t="s">
        <v>47</v>
      </c>
      <c r="F137" s="22"/>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v>24</v>
      </c>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v>48</v>
      </c>
      <c r="HN137" s="3"/>
      <c r="HO137" s="3"/>
      <c r="HP137" s="3"/>
      <c r="HQ137" s="4">
        <f t="shared" si="4"/>
        <v>72</v>
      </c>
      <c r="HR137" s="14" t="s">
        <v>537</v>
      </c>
      <c r="HS137" s="40" t="s">
        <v>568</v>
      </c>
      <c r="HU137" s="18">
        <f t="shared" si="5"/>
        <v>512.37</v>
      </c>
    </row>
    <row r="138" spans="1:229" ht="13.5" customHeight="1" x14ac:dyDescent="0.25">
      <c r="A138" s="48"/>
      <c r="B138" s="1" t="s">
        <v>462</v>
      </c>
      <c r="C138" s="1" t="s">
        <v>462</v>
      </c>
      <c r="D138" s="25">
        <v>7.11625</v>
      </c>
      <c r="E138" s="3" t="s">
        <v>47</v>
      </c>
      <c r="F138" s="22"/>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v>48</v>
      </c>
      <c r="HN138" s="3"/>
      <c r="HO138" s="3"/>
      <c r="HP138" s="3"/>
      <c r="HQ138" s="4">
        <f t="shared" si="4"/>
        <v>48</v>
      </c>
      <c r="HR138" s="14" t="s">
        <v>537</v>
      </c>
      <c r="HS138" s="40" t="s">
        <v>568</v>
      </c>
      <c r="HU138" s="18">
        <f t="shared" si="5"/>
        <v>341.58</v>
      </c>
    </row>
    <row r="139" spans="1:229" ht="13.5" customHeight="1" x14ac:dyDescent="0.25">
      <c r="A139" s="48"/>
      <c r="B139" s="1" t="s">
        <v>463</v>
      </c>
      <c r="C139" s="1" t="s">
        <v>463</v>
      </c>
      <c r="D139" s="25">
        <v>7.11625</v>
      </c>
      <c r="E139" s="3" t="s">
        <v>47</v>
      </c>
      <c r="F139" s="22"/>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v>24</v>
      </c>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v>48</v>
      </c>
      <c r="HN139" s="3"/>
      <c r="HO139" s="3"/>
      <c r="HP139" s="3"/>
      <c r="HQ139" s="4">
        <f t="shared" si="4"/>
        <v>72</v>
      </c>
      <c r="HR139" s="14" t="s">
        <v>537</v>
      </c>
      <c r="HS139" s="40" t="s">
        <v>568</v>
      </c>
      <c r="HU139" s="18">
        <f t="shared" si="5"/>
        <v>512.37</v>
      </c>
    </row>
    <row r="140" spans="1:229" ht="13.5" customHeight="1" x14ac:dyDescent="0.25">
      <c r="A140" s="48"/>
      <c r="B140" s="1" t="s">
        <v>464</v>
      </c>
      <c r="C140" s="1" t="s">
        <v>464</v>
      </c>
      <c r="D140" s="25">
        <v>7.11625</v>
      </c>
      <c r="E140" s="3" t="s">
        <v>47</v>
      </c>
      <c r="F140" s="22"/>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v>12</v>
      </c>
      <c r="GZ140" s="3"/>
      <c r="HA140" s="3"/>
      <c r="HB140" s="3"/>
      <c r="HC140" s="3"/>
      <c r="HD140" s="3"/>
      <c r="HE140" s="3"/>
      <c r="HF140" s="3"/>
      <c r="HG140" s="3"/>
      <c r="HH140" s="3"/>
      <c r="HI140" s="3"/>
      <c r="HJ140" s="3"/>
      <c r="HK140" s="3"/>
      <c r="HL140" s="3"/>
      <c r="HM140" s="3">
        <v>48</v>
      </c>
      <c r="HN140" s="3"/>
      <c r="HO140" s="3"/>
      <c r="HP140" s="3"/>
      <c r="HQ140" s="4">
        <f t="shared" si="4"/>
        <v>60</v>
      </c>
      <c r="HR140" s="14" t="s">
        <v>537</v>
      </c>
      <c r="HS140" s="40" t="s">
        <v>568</v>
      </c>
      <c r="HU140" s="18">
        <f t="shared" si="5"/>
        <v>426.97500000000002</v>
      </c>
    </row>
    <row r="141" spans="1:229" ht="13.5" customHeight="1" x14ac:dyDescent="0.25">
      <c r="A141" s="48"/>
      <c r="B141" s="1" t="s">
        <v>465</v>
      </c>
      <c r="C141" s="1" t="s">
        <v>465</v>
      </c>
      <c r="D141" s="25">
        <v>7.11625</v>
      </c>
      <c r="E141" s="3" t="s">
        <v>47</v>
      </c>
      <c r="F141" s="22"/>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v>48</v>
      </c>
      <c r="HN141" s="3"/>
      <c r="HO141" s="3"/>
      <c r="HP141" s="3"/>
      <c r="HQ141" s="4">
        <f t="shared" si="4"/>
        <v>48</v>
      </c>
      <c r="HR141" s="14" t="s">
        <v>537</v>
      </c>
      <c r="HS141" s="40" t="s">
        <v>568</v>
      </c>
      <c r="HU141" s="18">
        <f t="shared" si="5"/>
        <v>341.58</v>
      </c>
    </row>
    <row r="142" spans="1:229" ht="13.5" customHeight="1" x14ac:dyDescent="0.25">
      <c r="A142" s="48"/>
      <c r="B142" s="1" t="s">
        <v>466</v>
      </c>
      <c r="C142" s="1" t="s">
        <v>466</v>
      </c>
      <c r="D142" s="25">
        <v>7.11625</v>
      </c>
      <c r="E142" s="3" t="s">
        <v>47</v>
      </c>
      <c r="F142" s="22"/>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v>12</v>
      </c>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4">
        <f t="shared" si="4"/>
        <v>12</v>
      </c>
      <c r="HR142" s="14" t="s">
        <v>537</v>
      </c>
      <c r="HS142" s="40" t="s">
        <v>568</v>
      </c>
      <c r="HU142" s="18">
        <f t="shared" si="5"/>
        <v>85.394999999999996</v>
      </c>
    </row>
    <row r="143" spans="1:229" ht="13.5" customHeight="1" x14ac:dyDescent="0.25">
      <c r="A143" s="48"/>
      <c r="B143" s="1" t="s">
        <v>457</v>
      </c>
      <c r="C143" s="1" t="s">
        <v>457</v>
      </c>
      <c r="D143" s="25">
        <v>7.11625</v>
      </c>
      <c r="E143" s="3" t="s">
        <v>47</v>
      </c>
      <c r="F143" s="22"/>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v>24</v>
      </c>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4">
        <f t="shared" si="4"/>
        <v>24</v>
      </c>
      <c r="HR143" s="14" t="s">
        <v>537</v>
      </c>
      <c r="HS143" s="40" t="s">
        <v>568</v>
      </c>
      <c r="HU143" s="18">
        <f t="shared" si="5"/>
        <v>170.79</v>
      </c>
    </row>
    <row r="144" spans="1:229" ht="13.5" customHeight="1" x14ac:dyDescent="0.25">
      <c r="A144" s="48"/>
      <c r="B144" s="1" t="s">
        <v>458</v>
      </c>
      <c r="C144" s="1" t="s">
        <v>458</v>
      </c>
      <c r="D144" s="25">
        <v>7.11625</v>
      </c>
      <c r="E144" s="3" t="s">
        <v>47</v>
      </c>
      <c r="F144" s="22"/>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v>48</v>
      </c>
      <c r="FG144" s="3"/>
      <c r="FH144" s="3"/>
      <c r="FI144" s="3"/>
      <c r="FJ144" s="3"/>
      <c r="FK144" s="3"/>
      <c r="FL144" s="3"/>
      <c r="FM144" s="3"/>
      <c r="FN144" s="3"/>
      <c r="FO144" s="3"/>
      <c r="FP144" s="3"/>
      <c r="FQ144" s="3"/>
      <c r="FR144" s="3"/>
      <c r="FS144" s="3"/>
      <c r="FT144" s="3"/>
      <c r="FU144" s="3"/>
      <c r="FV144" s="3"/>
      <c r="FW144" s="3"/>
      <c r="FX144" s="3"/>
      <c r="FY144" s="3">
        <v>24</v>
      </c>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4">
        <f t="shared" si="4"/>
        <v>72</v>
      </c>
      <c r="HR144" s="14" t="s">
        <v>537</v>
      </c>
      <c r="HS144" s="40" t="s">
        <v>568</v>
      </c>
      <c r="HU144" s="18">
        <f t="shared" si="5"/>
        <v>512.37</v>
      </c>
    </row>
    <row r="145" spans="1:229" ht="13.5" customHeight="1" x14ac:dyDescent="0.25">
      <c r="A145" s="49"/>
      <c r="B145" s="1" t="s">
        <v>459</v>
      </c>
      <c r="C145" s="1" t="s">
        <v>459</v>
      </c>
      <c r="D145" s="25">
        <v>7.11625</v>
      </c>
      <c r="E145" s="3" t="s">
        <v>47</v>
      </c>
      <c r="F145" s="22"/>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v>48</v>
      </c>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v>48</v>
      </c>
      <c r="HN145" s="3"/>
      <c r="HO145" s="3"/>
      <c r="HP145" s="3"/>
      <c r="HQ145" s="4">
        <f t="shared" si="4"/>
        <v>96</v>
      </c>
      <c r="HR145" s="14" t="s">
        <v>537</v>
      </c>
      <c r="HS145" s="40" t="s">
        <v>568</v>
      </c>
      <c r="HU145" s="18">
        <f t="shared" si="5"/>
        <v>683.16</v>
      </c>
    </row>
    <row r="146" spans="1:229" ht="13.5" customHeight="1" x14ac:dyDescent="0.25">
      <c r="A146" s="47">
        <v>19</v>
      </c>
      <c r="B146" s="1" t="s">
        <v>467</v>
      </c>
      <c r="C146" s="1" t="s">
        <v>467</v>
      </c>
      <c r="D146" s="25">
        <v>7.8299999999999983</v>
      </c>
      <c r="E146" s="3" t="s">
        <v>47</v>
      </c>
      <c r="F146" s="22"/>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v>12</v>
      </c>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4">
        <f t="shared" si="4"/>
        <v>12</v>
      </c>
      <c r="HR146" s="14" t="s">
        <v>537</v>
      </c>
      <c r="HS146" s="40" t="s">
        <v>569</v>
      </c>
      <c r="HU146" s="18">
        <f t="shared" si="5"/>
        <v>93.95999999999998</v>
      </c>
    </row>
    <row r="147" spans="1:229" ht="13.5" customHeight="1" x14ac:dyDescent="0.25">
      <c r="A147" s="48"/>
      <c r="B147" s="1" t="s">
        <v>472</v>
      </c>
      <c r="C147" s="1" t="s">
        <v>472</v>
      </c>
      <c r="D147" s="25">
        <v>7.8299999999999983</v>
      </c>
      <c r="E147" s="3" t="s">
        <v>47</v>
      </c>
      <c r="F147" s="22"/>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v>48</v>
      </c>
      <c r="HN147" s="3"/>
      <c r="HO147" s="3"/>
      <c r="HP147" s="3"/>
      <c r="HQ147" s="4">
        <f t="shared" si="4"/>
        <v>48</v>
      </c>
      <c r="HR147" s="14" t="s">
        <v>537</v>
      </c>
      <c r="HS147" s="40" t="s">
        <v>569</v>
      </c>
      <c r="HU147" s="18">
        <f t="shared" si="5"/>
        <v>375.83999999999992</v>
      </c>
    </row>
    <row r="148" spans="1:229" ht="13.5" customHeight="1" x14ac:dyDescent="0.25">
      <c r="A148" s="48"/>
      <c r="B148" s="1" t="s">
        <v>473</v>
      </c>
      <c r="C148" s="1" t="s">
        <v>473</v>
      </c>
      <c r="D148" s="25">
        <v>7.8299999999999983</v>
      </c>
      <c r="E148" s="3" t="s">
        <v>47</v>
      </c>
      <c r="F148" s="22"/>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v>48</v>
      </c>
      <c r="HN148" s="3"/>
      <c r="HO148" s="3"/>
      <c r="HP148" s="3"/>
      <c r="HQ148" s="4">
        <f t="shared" si="4"/>
        <v>48</v>
      </c>
      <c r="HR148" s="14" t="s">
        <v>537</v>
      </c>
      <c r="HS148" s="40" t="s">
        <v>569</v>
      </c>
      <c r="HU148" s="18">
        <f t="shared" si="5"/>
        <v>375.83999999999992</v>
      </c>
    </row>
    <row r="149" spans="1:229" ht="13.5" customHeight="1" x14ac:dyDescent="0.25">
      <c r="A149" s="48"/>
      <c r="B149" s="1" t="s">
        <v>474</v>
      </c>
      <c r="C149" s="1" t="s">
        <v>474</v>
      </c>
      <c r="D149" s="25">
        <v>7.8299999999999983</v>
      </c>
      <c r="E149" s="3" t="s">
        <v>47</v>
      </c>
      <c r="F149" s="22"/>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v>48</v>
      </c>
      <c r="HN149" s="3"/>
      <c r="HO149" s="3"/>
      <c r="HP149" s="3"/>
      <c r="HQ149" s="4">
        <f t="shared" si="4"/>
        <v>48</v>
      </c>
      <c r="HR149" s="14" t="s">
        <v>537</v>
      </c>
      <c r="HS149" s="40" t="s">
        <v>569</v>
      </c>
      <c r="HU149" s="18">
        <f t="shared" si="5"/>
        <v>375.83999999999992</v>
      </c>
    </row>
    <row r="150" spans="1:229" ht="13.5" customHeight="1" x14ac:dyDescent="0.25">
      <c r="A150" s="48"/>
      <c r="B150" s="1" t="s">
        <v>475</v>
      </c>
      <c r="C150" s="1" t="s">
        <v>475</v>
      </c>
      <c r="D150" s="25">
        <v>7.8299999999999983</v>
      </c>
      <c r="E150" s="3" t="s">
        <v>47</v>
      </c>
      <c r="F150" s="22"/>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v>48</v>
      </c>
      <c r="HN150" s="3"/>
      <c r="HO150" s="3"/>
      <c r="HP150" s="3"/>
      <c r="HQ150" s="4">
        <f t="shared" si="4"/>
        <v>48</v>
      </c>
      <c r="HR150" s="14" t="s">
        <v>537</v>
      </c>
      <c r="HS150" s="40" t="s">
        <v>569</v>
      </c>
      <c r="HU150" s="18">
        <f t="shared" si="5"/>
        <v>375.83999999999992</v>
      </c>
    </row>
    <row r="151" spans="1:229" ht="13.5" customHeight="1" x14ac:dyDescent="0.25">
      <c r="A151" s="48"/>
      <c r="B151" s="1" t="s">
        <v>476</v>
      </c>
      <c r="C151" s="1" t="s">
        <v>476</v>
      </c>
      <c r="D151" s="25">
        <v>7.8299999999999983</v>
      </c>
      <c r="E151" s="3" t="s">
        <v>47</v>
      </c>
      <c r="F151" s="22"/>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v>48</v>
      </c>
      <c r="HN151" s="3"/>
      <c r="HO151" s="3"/>
      <c r="HP151" s="3"/>
      <c r="HQ151" s="4">
        <f t="shared" si="4"/>
        <v>48</v>
      </c>
      <c r="HR151" s="14" t="s">
        <v>537</v>
      </c>
      <c r="HS151" s="40" t="s">
        <v>569</v>
      </c>
      <c r="HU151" s="18">
        <f t="shared" si="5"/>
        <v>375.83999999999992</v>
      </c>
    </row>
    <row r="152" spans="1:229" ht="13.5" customHeight="1" x14ac:dyDescent="0.25">
      <c r="A152" s="48"/>
      <c r="B152" s="1" t="s">
        <v>477</v>
      </c>
      <c r="C152" s="1" t="s">
        <v>477</v>
      </c>
      <c r="D152" s="25">
        <v>7.8299999999999983</v>
      </c>
      <c r="E152" s="3" t="s">
        <v>47</v>
      </c>
      <c r="F152" s="22"/>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v>48</v>
      </c>
      <c r="HN152" s="3"/>
      <c r="HO152" s="3"/>
      <c r="HP152" s="3"/>
      <c r="HQ152" s="4">
        <f t="shared" si="4"/>
        <v>48</v>
      </c>
      <c r="HR152" s="14" t="s">
        <v>537</v>
      </c>
      <c r="HS152" s="40" t="s">
        <v>569</v>
      </c>
      <c r="HU152" s="18">
        <f t="shared" si="5"/>
        <v>375.83999999999992</v>
      </c>
    </row>
    <row r="153" spans="1:229" ht="13.5" customHeight="1" x14ac:dyDescent="0.25">
      <c r="A153" s="48"/>
      <c r="B153" s="1" t="s">
        <v>478</v>
      </c>
      <c r="C153" s="1" t="s">
        <v>478</v>
      </c>
      <c r="D153" s="25">
        <v>7.8299999999999983</v>
      </c>
      <c r="E153" s="3" t="s">
        <v>47</v>
      </c>
      <c r="F153" s="22"/>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v>48</v>
      </c>
      <c r="HN153" s="3"/>
      <c r="HO153" s="3"/>
      <c r="HP153" s="3"/>
      <c r="HQ153" s="4">
        <f t="shared" si="4"/>
        <v>48</v>
      </c>
      <c r="HR153" s="14" t="s">
        <v>537</v>
      </c>
      <c r="HS153" s="40" t="s">
        <v>569</v>
      </c>
      <c r="HU153" s="18">
        <f t="shared" si="5"/>
        <v>375.83999999999992</v>
      </c>
    </row>
    <row r="154" spans="1:229" ht="13.5" customHeight="1" x14ac:dyDescent="0.25">
      <c r="A154" s="48"/>
      <c r="B154" s="1" t="s">
        <v>468</v>
      </c>
      <c r="C154" s="1" t="s">
        <v>468</v>
      </c>
      <c r="D154" s="25">
        <v>7.8299999999999983</v>
      </c>
      <c r="E154" s="3" t="s">
        <v>47</v>
      </c>
      <c r="F154" s="22"/>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v>24</v>
      </c>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4">
        <f t="shared" si="4"/>
        <v>24</v>
      </c>
      <c r="HR154" s="14" t="s">
        <v>537</v>
      </c>
      <c r="HS154" s="40" t="s">
        <v>569</v>
      </c>
      <c r="HU154" s="18">
        <f t="shared" si="5"/>
        <v>187.91999999999996</v>
      </c>
    </row>
    <row r="155" spans="1:229" ht="13.5" customHeight="1" x14ac:dyDescent="0.25">
      <c r="A155" s="48"/>
      <c r="B155" s="1" t="s">
        <v>469</v>
      </c>
      <c r="C155" s="1" t="s">
        <v>469</v>
      </c>
      <c r="D155" s="25">
        <v>7.8299999999999983</v>
      </c>
      <c r="E155" s="3" t="s">
        <v>47</v>
      </c>
      <c r="F155" s="22"/>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v>12</v>
      </c>
      <c r="GZ155" s="3"/>
      <c r="HA155" s="3"/>
      <c r="HB155" s="3"/>
      <c r="HC155" s="3"/>
      <c r="HD155" s="3"/>
      <c r="HE155" s="3"/>
      <c r="HF155" s="3"/>
      <c r="HG155" s="3"/>
      <c r="HH155" s="3"/>
      <c r="HI155" s="3"/>
      <c r="HJ155" s="3"/>
      <c r="HK155" s="3"/>
      <c r="HL155" s="3"/>
      <c r="HM155" s="3"/>
      <c r="HN155" s="3"/>
      <c r="HO155" s="3"/>
      <c r="HP155" s="3"/>
      <c r="HQ155" s="4">
        <f t="shared" si="4"/>
        <v>12</v>
      </c>
      <c r="HR155" s="14" t="s">
        <v>537</v>
      </c>
      <c r="HS155" s="40" t="s">
        <v>569</v>
      </c>
      <c r="HU155" s="18">
        <f t="shared" si="5"/>
        <v>93.95999999999998</v>
      </c>
    </row>
    <row r="156" spans="1:229" ht="13.5" customHeight="1" x14ac:dyDescent="0.25">
      <c r="A156" s="48"/>
      <c r="B156" s="1" t="s">
        <v>470</v>
      </c>
      <c r="C156" s="1" t="s">
        <v>470</v>
      </c>
      <c r="D156" s="25">
        <v>7.8299999999999983</v>
      </c>
      <c r="E156" s="3" t="s">
        <v>47</v>
      </c>
      <c r="F156" s="22"/>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v>48</v>
      </c>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4">
        <f t="shared" si="4"/>
        <v>48</v>
      </c>
      <c r="HR156" s="14" t="s">
        <v>537</v>
      </c>
      <c r="HS156" s="40" t="s">
        <v>569</v>
      </c>
      <c r="HU156" s="18">
        <f t="shared" si="5"/>
        <v>375.83999999999992</v>
      </c>
    </row>
    <row r="157" spans="1:229" ht="13.5" customHeight="1" x14ac:dyDescent="0.25">
      <c r="A157" s="49"/>
      <c r="B157" s="1" t="s">
        <v>471</v>
      </c>
      <c r="C157" s="1" t="s">
        <v>471</v>
      </c>
      <c r="D157" s="25">
        <v>7.8299999999999983</v>
      </c>
      <c r="E157" s="3" t="s">
        <v>47</v>
      </c>
      <c r="F157" s="22"/>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v>48</v>
      </c>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v>48</v>
      </c>
      <c r="HN157" s="3"/>
      <c r="HO157" s="3"/>
      <c r="HP157" s="3"/>
      <c r="HQ157" s="4">
        <f t="shared" si="4"/>
        <v>96</v>
      </c>
      <c r="HR157" s="14" t="s">
        <v>537</v>
      </c>
      <c r="HS157" s="40" t="s">
        <v>569</v>
      </c>
      <c r="HU157" s="18">
        <f t="shared" si="5"/>
        <v>751.67999999999984</v>
      </c>
    </row>
    <row r="158" spans="1:229" ht="13.5" customHeight="1" x14ac:dyDescent="0.25">
      <c r="A158" s="48">
        <v>20</v>
      </c>
      <c r="B158" s="1" t="s">
        <v>479</v>
      </c>
      <c r="C158" s="1" t="s">
        <v>479</v>
      </c>
      <c r="D158" s="25">
        <v>7.8299999999999983</v>
      </c>
      <c r="E158" s="3" t="s">
        <v>47</v>
      </c>
      <c r="F158" s="22"/>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v>24</v>
      </c>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4">
        <f t="shared" si="4"/>
        <v>24</v>
      </c>
      <c r="HR158" s="14" t="s">
        <v>537</v>
      </c>
      <c r="HS158" s="40" t="s">
        <v>570</v>
      </c>
      <c r="HU158" s="18">
        <f t="shared" si="5"/>
        <v>187.91999999999996</v>
      </c>
    </row>
    <row r="159" spans="1:229" ht="13.5" customHeight="1" x14ac:dyDescent="0.25">
      <c r="A159" s="48"/>
      <c r="B159" s="1" t="s">
        <v>480</v>
      </c>
      <c r="C159" s="1" t="s">
        <v>480</v>
      </c>
      <c r="D159" s="25">
        <v>7.8299999999999983</v>
      </c>
      <c r="E159" s="3" t="s">
        <v>47</v>
      </c>
      <c r="F159" s="22"/>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v>24</v>
      </c>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4">
        <f t="shared" si="4"/>
        <v>24</v>
      </c>
      <c r="HR159" s="14" t="s">
        <v>537</v>
      </c>
      <c r="HS159" s="40" t="s">
        <v>570</v>
      </c>
      <c r="HU159" s="18">
        <f t="shared" si="5"/>
        <v>187.91999999999996</v>
      </c>
    </row>
    <row r="160" spans="1:229" ht="13.5" customHeight="1" x14ac:dyDescent="0.25">
      <c r="A160" s="49"/>
      <c r="B160" s="1" t="s">
        <v>481</v>
      </c>
      <c r="C160" s="1" t="s">
        <v>481</v>
      </c>
      <c r="D160" s="25">
        <v>7.8299999999999983</v>
      </c>
      <c r="E160" s="3" t="s">
        <v>47</v>
      </c>
      <c r="F160" s="22"/>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v>24</v>
      </c>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4">
        <f t="shared" si="4"/>
        <v>24</v>
      </c>
      <c r="HR160" s="14" t="s">
        <v>537</v>
      </c>
      <c r="HS160" s="40" t="s">
        <v>570</v>
      </c>
      <c r="HU160" s="18">
        <f t="shared" si="5"/>
        <v>187.91999999999996</v>
      </c>
    </row>
    <row r="161" spans="1:229" ht="13.5" customHeight="1" x14ac:dyDescent="0.25">
      <c r="A161" s="47">
        <v>21</v>
      </c>
      <c r="B161" s="1" t="s">
        <v>482</v>
      </c>
      <c r="C161" s="1" t="s">
        <v>482</v>
      </c>
      <c r="D161" s="25">
        <v>7.83</v>
      </c>
      <c r="E161" s="3" t="s">
        <v>47</v>
      </c>
      <c r="F161" s="22"/>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v>24</v>
      </c>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v>12</v>
      </c>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4">
        <f t="shared" si="4"/>
        <v>36</v>
      </c>
      <c r="HR161" s="14" t="s">
        <v>537</v>
      </c>
      <c r="HS161" s="40" t="s">
        <v>571</v>
      </c>
      <c r="HU161" s="18">
        <f t="shared" si="5"/>
        <v>281.88</v>
      </c>
    </row>
    <row r="162" spans="1:229" ht="13.5" customHeight="1" x14ac:dyDescent="0.25">
      <c r="A162" s="48"/>
      <c r="B162" s="1" t="s">
        <v>483</v>
      </c>
      <c r="C162" s="1" t="s">
        <v>483</v>
      </c>
      <c r="D162" s="25">
        <v>7.83</v>
      </c>
      <c r="E162" s="3" t="s">
        <v>47</v>
      </c>
      <c r="F162" s="22"/>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v>24</v>
      </c>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v>12</v>
      </c>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4">
        <f t="shared" si="4"/>
        <v>36</v>
      </c>
      <c r="HR162" s="14" t="s">
        <v>537</v>
      </c>
      <c r="HS162" s="40" t="s">
        <v>571</v>
      </c>
      <c r="HU162" s="18">
        <f t="shared" si="5"/>
        <v>281.88</v>
      </c>
    </row>
    <row r="163" spans="1:229" ht="13.5" customHeight="1" x14ac:dyDescent="0.25">
      <c r="A163" s="48"/>
      <c r="B163" s="1" t="s">
        <v>484</v>
      </c>
      <c r="C163" s="1" t="s">
        <v>484</v>
      </c>
      <c r="D163" s="25">
        <v>7.83</v>
      </c>
      <c r="E163" s="3" t="s">
        <v>47</v>
      </c>
      <c r="F163" s="22"/>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v>24</v>
      </c>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4">
        <f t="shared" si="4"/>
        <v>24</v>
      </c>
      <c r="HR163" s="14" t="s">
        <v>537</v>
      </c>
      <c r="HS163" s="40" t="s">
        <v>571</v>
      </c>
      <c r="HU163" s="18">
        <f t="shared" si="5"/>
        <v>187.92000000000002</v>
      </c>
    </row>
    <row r="164" spans="1:229" ht="13.5" customHeight="1" x14ac:dyDescent="0.25">
      <c r="A164" s="49"/>
      <c r="B164" s="1" t="s">
        <v>485</v>
      </c>
      <c r="C164" s="1" t="s">
        <v>485</v>
      </c>
      <c r="D164" s="25">
        <v>7.83</v>
      </c>
      <c r="E164" s="3" t="s">
        <v>47</v>
      </c>
      <c r="F164" s="22"/>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v>24</v>
      </c>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v>24</v>
      </c>
      <c r="GR164" s="3"/>
      <c r="GS164" s="3"/>
      <c r="GT164" s="3"/>
      <c r="GU164" s="3"/>
      <c r="GV164" s="3"/>
      <c r="GW164" s="3">
        <v>12</v>
      </c>
      <c r="GX164" s="3"/>
      <c r="GY164" s="3"/>
      <c r="GZ164" s="3"/>
      <c r="HA164" s="3"/>
      <c r="HB164" s="3"/>
      <c r="HC164" s="3"/>
      <c r="HD164" s="3"/>
      <c r="HE164" s="3"/>
      <c r="HF164" s="3"/>
      <c r="HG164" s="3"/>
      <c r="HH164" s="3"/>
      <c r="HI164" s="3"/>
      <c r="HJ164" s="3"/>
      <c r="HK164" s="3"/>
      <c r="HL164" s="3"/>
      <c r="HM164" s="3"/>
      <c r="HN164" s="3"/>
      <c r="HO164" s="3"/>
      <c r="HP164" s="3"/>
      <c r="HQ164" s="4">
        <f t="shared" si="4"/>
        <v>60</v>
      </c>
      <c r="HR164" s="14" t="s">
        <v>537</v>
      </c>
      <c r="HS164" s="40" t="s">
        <v>571</v>
      </c>
      <c r="HU164" s="18">
        <f t="shared" si="5"/>
        <v>469.8</v>
      </c>
    </row>
    <row r="165" spans="1:229" ht="13.5" customHeight="1" x14ac:dyDescent="0.25">
      <c r="A165" s="47">
        <v>22</v>
      </c>
      <c r="B165" s="1" t="s">
        <v>486</v>
      </c>
      <c r="C165" s="1" t="s">
        <v>486</v>
      </c>
      <c r="D165" s="25">
        <v>7.83</v>
      </c>
      <c r="E165" s="3" t="s">
        <v>47</v>
      </c>
      <c r="F165" s="22"/>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v>12</v>
      </c>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4">
        <f t="shared" si="4"/>
        <v>12</v>
      </c>
      <c r="HR165" s="14" t="s">
        <v>537</v>
      </c>
      <c r="HS165" s="40" t="s">
        <v>572</v>
      </c>
      <c r="HU165" s="18">
        <f t="shared" si="5"/>
        <v>93.960000000000008</v>
      </c>
    </row>
    <row r="166" spans="1:229" ht="13.5" customHeight="1" x14ac:dyDescent="0.25">
      <c r="A166" s="49"/>
      <c r="B166" s="1" t="s">
        <v>487</v>
      </c>
      <c r="C166" s="1" t="s">
        <v>487</v>
      </c>
      <c r="D166" s="25">
        <v>7.83</v>
      </c>
      <c r="E166" s="3" t="s">
        <v>47</v>
      </c>
      <c r="F166" s="22"/>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v>24</v>
      </c>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4">
        <f t="shared" si="4"/>
        <v>24</v>
      </c>
      <c r="HR166" s="14" t="s">
        <v>537</v>
      </c>
      <c r="HS166" s="40" t="s">
        <v>572</v>
      </c>
      <c r="HU166" s="18">
        <f t="shared" si="5"/>
        <v>187.92000000000002</v>
      </c>
    </row>
    <row r="167" spans="1:229" ht="13.5" customHeight="1" x14ac:dyDescent="0.25">
      <c r="A167" s="3">
        <v>23</v>
      </c>
      <c r="B167" s="1" t="s">
        <v>488</v>
      </c>
      <c r="C167" s="1" t="s">
        <v>488</v>
      </c>
      <c r="D167" s="25">
        <v>7.83</v>
      </c>
      <c r="E167" s="3" t="s">
        <v>47</v>
      </c>
      <c r="F167" s="22"/>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v>12</v>
      </c>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4">
        <f t="shared" si="4"/>
        <v>12</v>
      </c>
      <c r="HR167" s="14" t="s">
        <v>537</v>
      </c>
      <c r="HS167" s="40" t="s">
        <v>573</v>
      </c>
      <c r="HU167" s="18">
        <f t="shared" si="5"/>
        <v>93.960000000000008</v>
      </c>
    </row>
    <row r="168" spans="1:229" ht="13.5" customHeight="1" x14ac:dyDescent="0.25">
      <c r="A168" s="50">
        <v>24</v>
      </c>
      <c r="B168" s="1" t="s">
        <v>489</v>
      </c>
      <c r="C168" s="1" t="s">
        <v>489</v>
      </c>
      <c r="D168" s="25">
        <v>7.83</v>
      </c>
      <c r="E168" s="3" t="s">
        <v>47</v>
      </c>
      <c r="F168" s="22"/>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v>96</v>
      </c>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4">
        <f t="shared" si="4"/>
        <v>96</v>
      </c>
      <c r="HR168" s="14" t="s">
        <v>537</v>
      </c>
      <c r="HS168" s="40" t="s">
        <v>574</v>
      </c>
      <c r="HU168" s="18">
        <f t="shared" si="5"/>
        <v>751.68000000000006</v>
      </c>
    </row>
    <row r="169" spans="1:229" ht="13.5" customHeight="1" x14ac:dyDescent="0.25">
      <c r="A169" s="50"/>
      <c r="B169" s="1" t="s">
        <v>490</v>
      </c>
      <c r="C169" s="1" t="s">
        <v>490</v>
      </c>
      <c r="D169" s="25">
        <v>7.83</v>
      </c>
      <c r="E169" s="3" t="s">
        <v>47</v>
      </c>
      <c r="F169" s="22"/>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v>48</v>
      </c>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4">
        <f t="shared" si="4"/>
        <v>48</v>
      </c>
      <c r="HR169" s="14" t="s">
        <v>537</v>
      </c>
      <c r="HS169" s="40" t="s">
        <v>574</v>
      </c>
      <c r="HU169" s="18">
        <f t="shared" si="5"/>
        <v>375.84000000000003</v>
      </c>
    </row>
    <row r="170" spans="1:229" ht="13.5" customHeight="1" x14ac:dyDescent="0.25">
      <c r="A170" s="50"/>
      <c r="B170" s="1" t="s">
        <v>491</v>
      </c>
      <c r="C170" s="1" t="s">
        <v>491</v>
      </c>
      <c r="D170" s="25">
        <v>7.83</v>
      </c>
      <c r="E170" s="3" t="s">
        <v>47</v>
      </c>
      <c r="F170" s="22"/>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v>48</v>
      </c>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4">
        <f t="shared" si="4"/>
        <v>48</v>
      </c>
      <c r="HR170" s="14" t="s">
        <v>537</v>
      </c>
      <c r="HS170" s="40" t="s">
        <v>574</v>
      </c>
      <c r="HU170" s="18">
        <f t="shared" si="5"/>
        <v>375.84000000000003</v>
      </c>
    </row>
    <row r="171" spans="1:229" ht="13.5" customHeight="1" x14ac:dyDescent="0.25">
      <c r="A171" s="50"/>
      <c r="B171" s="1" t="s">
        <v>492</v>
      </c>
      <c r="C171" s="1" t="s">
        <v>492</v>
      </c>
      <c r="D171" s="25">
        <v>7.83</v>
      </c>
      <c r="E171" s="3" t="s">
        <v>47</v>
      </c>
      <c r="F171" s="22"/>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v>48</v>
      </c>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4">
        <f t="shared" si="4"/>
        <v>48</v>
      </c>
      <c r="HR171" s="14" t="s">
        <v>537</v>
      </c>
      <c r="HS171" s="40" t="s">
        <v>574</v>
      </c>
      <c r="HU171" s="18">
        <f t="shared" si="5"/>
        <v>375.84000000000003</v>
      </c>
    </row>
    <row r="172" spans="1:229" ht="13.5" customHeight="1" x14ac:dyDescent="0.25">
      <c r="A172" s="3">
        <v>25</v>
      </c>
      <c r="B172" s="1" t="s">
        <v>493</v>
      </c>
      <c r="C172" s="1" t="s">
        <v>493</v>
      </c>
      <c r="D172" s="25">
        <v>6.9266666666666667</v>
      </c>
      <c r="E172" s="3" t="s">
        <v>47</v>
      </c>
      <c r="F172" s="22"/>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v>24</v>
      </c>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4">
        <f t="shared" si="4"/>
        <v>24</v>
      </c>
      <c r="HR172" s="14" t="s">
        <v>537</v>
      </c>
      <c r="HS172" s="40" t="s">
        <v>576</v>
      </c>
      <c r="HU172" s="18">
        <f t="shared" si="5"/>
        <v>166.24</v>
      </c>
    </row>
    <row r="173" spans="1:229" ht="13.5" customHeight="1" x14ac:dyDescent="0.25">
      <c r="A173" s="47">
        <v>26</v>
      </c>
      <c r="B173" s="1" t="s">
        <v>494</v>
      </c>
      <c r="C173" s="1" t="s">
        <v>494</v>
      </c>
      <c r="D173" s="25">
        <v>6.9266666666666667</v>
      </c>
      <c r="E173" s="3" t="s">
        <v>47</v>
      </c>
      <c r="F173" s="22"/>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v>12</v>
      </c>
      <c r="HE173" s="3"/>
      <c r="HF173" s="3"/>
      <c r="HG173" s="3"/>
      <c r="HH173" s="3"/>
      <c r="HI173" s="3"/>
      <c r="HJ173" s="3"/>
      <c r="HK173" s="3"/>
      <c r="HL173" s="3"/>
      <c r="HM173" s="3"/>
      <c r="HN173" s="3"/>
      <c r="HO173" s="3"/>
      <c r="HP173" s="3"/>
      <c r="HQ173" s="4">
        <f t="shared" si="4"/>
        <v>12</v>
      </c>
      <c r="HR173" s="14" t="s">
        <v>537</v>
      </c>
      <c r="HS173" s="40" t="s">
        <v>577</v>
      </c>
      <c r="HU173" s="18">
        <f t="shared" si="5"/>
        <v>83.12</v>
      </c>
    </row>
    <row r="174" spans="1:229" ht="13.5" customHeight="1" x14ac:dyDescent="0.25">
      <c r="A174" s="48"/>
      <c r="B174" s="1" t="s">
        <v>495</v>
      </c>
      <c r="C174" s="1" t="s">
        <v>495</v>
      </c>
      <c r="D174" s="25">
        <v>6.9266666666666667</v>
      </c>
      <c r="E174" s="3" t="s">
        <v>47</v>
      </c>
      <c r="F174" s="22"/>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v>12</v>
      </c>
      <c r="HE174" s="3"/>
      <c r="HF174" s="3"/>
      <c r="HG174" s="3"/>
      <c r="HH174" s="3"/>
      <c r="HI174" s="3"/>
      <c r="HJ174" s="3"/>
      <c r="HK174" s="3"/>
      <c r="HL174" s="3"/>
      <c r="HM174" s="3"/>
      <c r="HN174" s="3"/>
      <c r="HO174" s="3"/>
      <c r="HP174" s="3"/>
      <c r="HQ174" s="4">
        <f t="shared" si="4"/>
        <v>12</v>
      </c>
      <c r="HR174" s="14" t="s">
        <v>537</v>
      </c>
      <c r="HS174" s="40" t="s">
        <v>577</v>
      </c>
      <c r="HU174" s="18">
        <f t="shared" si="5"/>
        <v>83.12</v>
      </c>
    </row>
    <row r="175" spans="1:229" ht="13.5" customHeight="1" x14ac:dyDescent="0.25">
      <c r="A175" s="48"/>
      <c r="B175" s="1" t="s">
        <v>496</v>
      </c>
      <c r="C175" s="1" t="s">
        <v>496</v>
      </c>
      <c r="D175" s="25">
        <v>6.9266666666666667</v>
      </c>
      <c r="E175" s="3" t="s">
        <v>47</v>
      </c>
      <c r="F175" s="22"/>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v>24</v>
      </c>
      <c r="GR175" s="3"/>
      <c r="GS175" s="3"/>
      <c r="GT175" s="3"/>
      <c r="GU175" s="3"/>
      <c r="GV175" s="3"/>
      <c r="GW175" s="3"/>
      <c r="GX175" s="3"/>
      <c r="GY175" s="3"/>
      <c r="GZ175" s="3"/>
      <c r="HA175" s="3"/>
      <c r="HB175" s="3"/>
      <c r="HC175" s="3"/>
      <c r="HD175" s="3">
        <v>12</v>
      </c>
      <c r="HE175" s="3"/>
      <c r="HF175" s="3"/>
      <c r="HG175" s="3"/>
      <c r="HH175" s="3"/>
      <c r="HI175" s="3"/>
      <c r="HJ175" s="3"/>
      <c r="HK175" s="3"/>
      <c r="HL175" s="3"/>
      <c r="HM175" s="3"/>
      <c r="HN175" s="3"/>
      <c r="HO175" s="3"/>
      <c r="HP175" s="3"/>
      <c r="HQ175" s="4">
        <f t="shared" si="4"/>
        <v>36</v>
      </c>
      <c r="HR175" s="14" t="s">
        <v>537</v>
      </c>
      <c r="HS175" s="40" t="s">
        <v>577</v>
      </c>
      <c r="HU175" s="18">
        <f t="shared" si="5"/>
        <v>249.36</v>
      </c>
    </row>
    <row r="176" spans="1:229" ht="13.5" customHeight="1" x14ac:dyDescent="0.25">
      <c r="A176" s="49"/>
      <c r="B176" s="1" t="s">
        <v>497</v>
      </c>
      <c r="C176" s="1" t="s">
        <v>497</v>
      </c>
      <c r="D176" s="25">
        <v>6.9266666666666667</v>
      </c>
      <c r="E176" s="3" t="s">
        <v>47</v>
      </c>
      <c r="F176" s="22"/>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v>12</v>
      </c>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4">
        <f t="shared" si="4"/>
        <v>12</v>
      </c>
      <c r="HR176" s="14" t="s">
        <v>537</v>
      </c>
      <c r="HS176" s="40" t="s">
        <v>577</v>
      </c>
      <c r="HU176" s="18">
        <f t="shared" si="5"/>
        <v>83.12</v>
      </c>
    </row>
    <row r="177" spans="1:229" ht="13.5" customHeight="1" x14ac:dyDescent="0.25">
      <c r="A177" s="47">
        <v>27</v>
      </c>
      <c r="B177" s="1" t="s">
        <v>498</v>
      </c>
      <c r="C177" s="1" t="s">
        <v>498</v>
      </c>
      <c r="D177" s="25">
        <v>6.9266666666666667</v>
      </c>
      <c r="E177" s="3" t="s">
        <v>47</v>
      </c>
      <c r="F177" s="22"/>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v>24</v>
      </c>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4">
        <f t="shared" si="4"/>
        <v>24</v>
      </c>
      <c r="HR177" s="14" t="s">
        <v>537</v>
      </c>
      <c r="HS177" s="40" t="s">
        <v>575</v>
      </c>
      <c r="HU177" s="18">
        <f t="shared" si="5"/>
        <v>166.24</v>
      </c>
    </row>
    <row r="178" spans="1:229" ht="13.5" customHeight="1" x14ac:dyDescent="0.25">
      <c r="A178" s="49"/>
      <c r="B178" s="1" t="s">
        <v>499</v>
      </c>
      <c r="C178" s="1" t="s">
        <v>499</v>
      </c>
      <c r="D178" s="25">
        <v>6.9266666666666667</v>
      </c>
      <c r="E178" s="3" t="s">
        <v>47</v>
      </c>
      <c r="F178" s="22"/>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v>12</v>
      </c>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4">
        <f t="shared" si="4"/>
        <v>12</v>
      </c>
      <c r="HR178" s="14" t="s">
        <v>537</v>
      </c>
      <c r="HS178" s="40" t="s">
        <v>575</v>
      </c>
      <c r="HU178" s="18">
        <f t="shared" si="5"/>
        <v>83.12</v>
      </c>
    </row>
    <row r="179" spans="1:229" ht="13.5" customHeight="1" x14ac:dyDescent="0.25">
      <c r="A179" s="3">
        <v>28</v>
      </c>
      <c r="B179" s="1" t="s">
        <v>583</v>
      </c>
      <c r="C179" s="1" t="s">
        <v>882</v>
      </c>
      <c r="D179" s="25">
        <v>1179.17</v>
      </c>
      <c r="E179" s="3" t="s">
        <v>47</v>
      </c>
      <c r="F179" s="22"/>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v>3</v>
      </c>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4">
        <f t="shared" si="4"/>
        <v>3</v>
      </c>
      <c r="HR179" s="14" t="s">
        <v>584</v>
      </c>
      <c r="HS179" s="41">
        <v>2</v>
      </c>
      <c r="HU179" s="18">
        <f t="shared" si="5"/>
        <v>3537.51</v>
      </c>
    </row>
    <row r="180" spans="1:229" ht="13.5" customHeight="1" x14ac:dyDescent="0.25">
      <c r="A180" s="3">
        <v>29</v>
      </c>
      <c r="B180" s="2" t="s">
        <v>618</v>
      </c>
      <c r="C180" s="2" t="s">
        <v>894</v>
      </c>
      <c r="D180" s="27">
        <v>20.833333333333336</v>
      </c>
      <c r="E180" s="6" t="s">
        <v>47</v>
      </c>
      <c r="F180" s="22"/>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7">
        <v>500</v>
      </c>
      <c r="FZ180" s="7"/>
      <c r="GA180" s="7"/>
      <c r="GB180" s="7"/>
      <c r="GC180" s="7"/>
      <c r="GD180" s="7"/>
      <c r="GE180" s="7"/>
      <c r="GF180" s="7"/>
      <c r="GG180" s="7"/>
      <c r="GH180" s="7"/>
      <c r="GI180" s="7"/>
      <c r="GJ180" s="7"/>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4">
        <f t="shared" si="4"/>
        <v>500</v>
      </c>
      <c r="HR180" s="3" t="s">
        <v>551</v>
      </c>
      <c r="HS180" s="3">
        <v>2</v>
      </c>
      <c r="HU180" s="18">
        <f t="shared" si="5"/>
        <v>10416.666666666668</v>
      </c>
    </row>
    <row r="181" spans="1:229" ht="13.5" customHeight="1" x14ac:dyDescent="0.25">
      <c r="A181" s="47">
        <v>30</v>
      </c>
      <c r="B181" s="2" t="s">
        <v>619</v>
      </c>
      <c r="C181" s="2" t="s">
        <v>867</v>
      </c>
      <c r="D181" s="27">
        <v>0.5</v>
      </c>
      <c r="E181" s="6" t="s">
        <v>47</v>
      </c>
      <c r="F181" s="22"/>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7"/>
      <c r="FZ181" s="7"/>
      <c r="GA181" s="7"/>
      <c r="GB181" s="7"/>
      <c r="GC181" s="7"/>
      <c r="GD181" s="7"/>
      <c r="GE181" s="7"/>
      <c r="GF181" s="7"/>
      <c r="GG181" s="7"/>
      <c r="GH181" s="7"/>
      <c r="GI181" s="7"/>
      <c r="GJ181" s="7"/>
      <c r="GK181" s="3"/>
      <c r="GL181" s="3"/>
      <c r="GM181" s="3"/>
      <c r="GN181" s="3"/>
      <c r="GO181" s="3"/>
      <c r="GP181" s="3"/>
      <c r="GQ181" s="3"/>
      <c r="GR181" s="3"/>
      <c r="GS181" s="3"/>
      <c r="GT181" s="3"/>
      <c r="GU181" s="3"/>
      <c r="GV181" s="3">
        <v>400</v>
      </c>
      <c r="GW181" s="3"/>
      <c r="GX181" s="3"/>
      <c r="GY181" s="3"/>
      <c r="GZ181" s="3"/>
      <c r="HA181" s="3"/>
      <c r="HB181" s="3"/>
      <c r="HC181" s="3"/>
      <c r="HD181" s="3"/>
      <c r="HE181" s="3"/>
      <c r="HF181" s="3"/>
      <c r="HG181" s="3"/>
      <c r="HH181" s="3"/>
      <c r="HI181" s="3"/>
      <c r="HJ181" s="3"/>
      <c r="HK181" s="3"/>
      <c r="HL181" s="3"/>
      <c r="HM181" s="3"/>
      <c r="HN181" s="3"/>
      <c r="HO181" s="3"/>
      <c r="HP181" s="3"/>
      <c r="HQ181" s="4">
        <f t="shared" si="4"/>
        <v>400</v>
      </c>
      <c r="HR181" s="13" t="s">
        <v>539</v>
      </c>
      <c r="HS181" s="3"/>
      <c r="HU181" s="18">
        <f t="shared" si="5"/>
        <v>200</v>
      </c>
    </row>
    <row r="182" spans="1:229" ht="13.5" customHeight="1" x14ac:dyDescent="0.25">
      <c r="A182" s="49"/>
      <c r="B182" s="2" t="s">
        <v>611</v>
      </c>
      <c r="C182" s="2" t="s">
        <v>868</v>
      </c>
      <c r="D182" s="27">
        <v>0.5</v>
      </c>
      <c r="E182" s="6" t="s">
        <v>47</v>
      </c>
      <c r="F182" s="22"/>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7"/>
      <c r="FZ182" s="7"/>
      <c r="GA182" s="7"/>
      <c r="GB182" s="7"/>
      <c r="GC182" s="7"/>
      <c r="GD182" s="7"/>
      <c r="GE182" s="7"/>
      <c r="GF182" s="7"/>
      <c r="GG182" s="7"/>
      <c r="GH182" s="7"/>
      <c r="GI182" s="7"/>
      <c r="GJ182" s="7"/>
      <c r="GK182" s="3"/>
      <c r="GL182" s="3"/>
      <c r="GM182" s="3"/>
      <c r="GN182" s="3"/>
      <c r="GO182" s="3"/>
      <c r="GP182" s="3"/>
      <c r="GQ182" s="3"/>
      <c r="GR182" s="3"/>
      <c r="GS182" s="3"/>
      <c r="GT182" s="3"/>
      <c r="GU182" s="3"/>
      <c r="GV182" s="3">
        <v>800</v>
      </c>
      <c r="GW182" s="3"/>
      <c r="GX182" s="3"/>
      <c r="GY182" s="3"/>
      <c r="GZ182" s="3"/>
      <c r="HA182" s="3"/>
      <c r="HB182" s="3"/>
      <c r="HC182" s="3"/>
      <c r="HD182" s="3"/>
      <c r="HE182" s="3"/>
      <c r="HF182" s="3"/>
      <c r="HG182" s="3"/>
      <c r="HH182" s="3"/>
      <c r="HI182" s="3"/>
      <c r="HJ182" s="3"/>
      <c r="HK182" s="3"/>
      <c r="HL182" s="3"/>
      <c r="HM182" s="3"/>
      <c r="HN182" s="3"/>
      <c r="HO182" s="3"/>
      <c r="HP182" s="3"/>
      <c r="HQ182" s="4">
        <f t="shared" si="4"/>
        <v>800</v>
      </c>
      <c r="HR182" s="13" t="s">
        <v>539</v>
      </c>
      <c r="HS182" s="3">
        <v>7</v>
      </c>
      <c r="HU182" s="18">
        <f t="shared" si="5"/>
        <v>400</v>
      </c>
    </row>
    <row r="183" spans="1:229" ht="13.5" customHeight="1" x14ac:dyDescent="0.25">
      <c r="A183" s="3">
        <v>31</v>
      </c>
      <c r="B183" s="1" t="s">
        <v>515</v>
      </c>
      <c r="C183" s="1" t="s">
        <v>869</v>
      </c>
      <c r="D183" s="25">
        <v>190.75</v>
      </c>
      <c r="E183" s="3" t="s">
        <v>47</v>
      </c>
      <c r="F183" s="22"/>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v>10</v>
      </c>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4">
        <f t="shared" si="4"/>
        <v>10</v>
      </c>
      <c r="HR183" s="13" t="s">
        <v>539</v>
      </c>
      <c r="HS183" s="3">
        <v>12</v>
      </c>
      <c r="HU183" s="18">
        <f t="shared" si="5"/>
        <v>1907.5</v>
      </c>
    </row>
    <row r="184" spans="1:229" ht="13.5" customHeight="1" x14ac:dyDescent="0.25">
      <c r="A184" s="3">
        <v>32</v>
      </c>
      <c r="B184" s="1" t="s">
        <v>516</v>
      </c>
      <c r="C184" s="1" t="s">
        <v>870</v>
      </c>
      <c r="D184" s="25">
        <v>190.75</v>
      </c>
      <c r="E184" s="3" t="s">
        <v>47</v>
      </c>
      <c r="F184" s="22"/>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v>10</v>
      </c>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4">
        <f t="shared" si="4"/>
        <v>10</v>
      </c>
      <c r="HR184" s="13" t="s">
        <v>539</v>
      </c>
      <c r="HS184" s="3">
        <v>13</v>
      </c>
      <c r="HU184" s="18">
        <f t="shared" si="5"/>
        <v>1907.5</v>
      </c>
    </row>
    <row r="185" spans="1:229" ht="13.5" customHeight="1" x14ac:dyDescent="0.25">
      <c r="A185" s="3">
        <v>33</v>
      </c>
      <c r="B185" s="1" t="s">
        <v>518</v>
      </c>
      <c r="C185" s="1" t="s">
        <v>871</v>
      </c>
      <c r="D185" s="25">
        <v>190.75</v>
      </c>
      <c r="E185" s="3" t="s">
        <v>47</v>
      </c>
      <c r="F185" s="22"/>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v>2</v>
      </c>
      <c r="HG185" s="3"/>
      <c r="HH185" s="3"/>
      <c r="HI185" s="3"/>
      <c r="HJ185" s="3"/>
      <c r="HK185" s="3"/>
      <c r="HL185" s="3"/>
      <c r="HM185" s="3"/>
      <c r="HN185" s="3"/>
      <c r="HO185" s="3"/>
      <c r="HP185" s="3"/>
      <c r="HQ185" s="4">
        <f t="shared" si="4"/>
        <v>2</v>
      </c>
      <c r="HR185" s="13" t="s">
        <v>539</v>
      </c>
      <c r="HS185" s="3">
        <v>15</v>
      </c>
      <c r="HU185" s="18">
        <f t="shared" si="5"/>
        <v>381.5</v>
      </c>
    </row>
    <row r="186" spans="1:229" ht="13.5" customHeight="1" x14ac:dyDescent="0.25">
      <c r="A186" s="3">
        <v>34</v>
      </c>
      <c r="B186" s="1" t="s">
        <v>519</v>
      </c>
      <c r="C186" s="1" t="s">
        <v>872</v>
      </c>
      <c r="D186" s="25">
        <v>190.75</v>
      </c>
      <c r="E186" s="3" t="s">
        <v>47</v>
      </c>
      <c r="F186" s="22"/>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v>2</v>
      </c>
      <c r="HG186" s="3"/>
      <c r="HH186" s="3"/>
      <c r="HI186" s="3"/>
      <c r="HJ186" s="3"/>
      <c r="HK186" s="3"/>
      <c r="HL186" s="3"/>
      <c r="HM186" s="3"/>
      <c r="HN186" s="3"/>
      <c r="HO186" s="3"/>
      <c r="HP186" s="3"/>
      <c r="HQ186" s="4">
        <f t="shared" si="4"/>
        <v>2</v>
      </c>
      <c r="HR186" s="13" t="s">
        <v>539</v>
      </c>
      <c r="HS186" s="3">
        <v>16</v>
      </c>
      <c r="HU186" s="18">
        <f t="shared" si="5"/>
        <v>381.5</v>
      </c>
    </row>
    <row r="187" spans="1:229" ht="13.5" customHeight="1" x14ac:dyDescent="0.25">
      <c r="A187" s="3">
        <v>35</v>
      </c>
      <c r="B187" s="1" t="s">
        <v>517</v>
      </c>
      <c r="C187" s="1" t="s">
        <v>873</v>
      </c>
      <c r="D187" s="25">
        <v>190.75</v>
      </c>
      <c r="E187" s="3" t="s">
        <v>47</v>
      </c>
      <c r="F187" s="22"/>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v>10</v>
      </c>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4">
        <f t="shared" si="4"/>
        <v>10</v>
      </c>
      <c r="HR187" s="13" t="s">
        <v>539</v>
      </c>
      <c r="HS187" s="3">
        <v>14</v>
      </c>
      <c r="HU187" s="18">
        <f t="shared" si="5"/>
        <v>1907.5</v>
      </c>
    </row>
    <row r="188" spans="1:229" ht="13.5" customHeight="1" x14ac:dyDescent="0.25">
      <c r="A188" s="3">
        <v>36</v>
      </c>
      <c r="B188" s="1" t="s">
        <v>520</v>
      </c>
      <c r="C188" s="1" t="s">
        <v>874</v>
      </c>
      <c r="D188" s="25">
        <v>47.05</v>
      </c>
      <c r="E188" s="3" t="s">
        <v>47</v>
      </c>
      <c r="F188" s="22"/>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v>6</v>
      </c>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v>10</v>
      </c>
      <c r="GF188" s="3"/>
      <c r="GG188" s="3"/>
      <c r="GH188" s="3"/>
      <c r="GI188" s="3"/>
      <c r="GJ188" s="3"/>
      <c r="GK188" s="3"/>
      <c r="GL188" s="3"/>
      <c r="GM188" s="3"/>
      <c r="GN188" s="3"/>
      <c r="GO188" s="3"/>
      <c r="GP188" s="3"/>
      <c r="GQ188" s="3">
        <v>20</v>
      </c>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4">
        <f t="shared" si="4"/>
        <v>36</v>
      </c>
      <c r="HR188" s="13" t="s">
        <v>539</v>
      </c>
      <c r="HS188" s="3">
        <v>22</v>
      </c>
      <c r="HU188" s="18">
        <f t="shared" si="5"/>
        <v>1693.8</v>
      </c>
    </row>
    <row r="189" spans="1:229" ht="13.5" customHeight="1" x14ac:dyDescent="0.25">
      <c r="A189" s="3">
        <v>37</v>
      </c>
      <c r="B189" s="1" t="s">
        <v>521</v>
      </c>
      <c r="C189" s="1" t="s">
        <v>875</v>
      </c>
      <c r="D189" s="25">
        <v>335.559575</v>
      </c>
      <c r="E189" s="3" t="s">
        <v>47</v>
      </c>
      <c r="F189" s="22"/>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v>10</v>
      </c>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4">
        <f t="shared" si="4"/>
        <v>10</v>
      </c>
      <c r="HR189" s="13" t="s">
        <v>539</v>
      </c>
      <c r="HS189" s="3">
        <v>47</v>
      </c>
      <c r="HU189" s="18">
        <f t="shared" si="5"/>
        <v>3355.59575</v>
      </c>
    </row>
    <row r="190" spans="1:229" ht="13.5" customHeight="1" x14ac:dyDescent="0.25">
      <c r="A190" s="3">
        <v>38</v>
      </c>
      <c r="B190" s="16" t="s">
        <v>689</v>
      </c>
      <c r="C190" s="16" t="s">
        <v>995</v>
      </c>
      <c r="D190" s="28">
        <v>4580</v>
      </c>
      <c r="E190" s="39" t="s">
        <v>47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v>20</v>
      </c>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4">
        <f t="shared" si="4"/>
        <v>20</v>
      </c>
      <c r="HR190" s="23"/>
      <c r="HS190" s="39"/>
      <c r="HU190" s="18">
        <f t="shared" si="5"/>
        <v>91600</v>
      </c>
    </row>
    <row r="191" spans="1:229" ht="13.5" customHeight="1" x14ac:dyDescent="0.25">
      <c r="A191" s="3">
        <v>39</v>
      </c>
      <c r="B191" s="1" t="s">
        <v>522</v>
      </c>
      <c r="C191" s="1" t="s">
        <v>876</v>
      </c>
      <c r="D191" s="25">
        <v>0.56666666666666687</v>
      </c>
      <c r="E191" s="3" t="s">
        <v>47</v>
      </c>
      <c r="F191" s="22"/>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v>60</v>
      </c>
      <c r="FH191" s="3"/>
      <c r="FI191" s="3"/>
      <c r="FJ191" s="3"/>
      <c r="FK191" s="3"/>
      <c r="FL191" s="3"/>
      <c r="FM191" s="3"/>
      <c r="FN191" s="3"/>
      <c r="FO191" s="3"/>
      <c r="FP191" s="3"/>
      <c r="FQ191" s="3"/>
      <c r="FR191" s="3"/>
      <c r="FS191" s="3"/>
      <c r="FT191" s="3"/>
      <c r="FU191" s="3"/>
      <c r="FV191" s="3"/>
      <c r="FW191" s="3"/>
      <c r="FX191" s="3"/>
      <c r="FY191" s="3">
        <v>500</v>
      </c>
      <c r="FZ191" s="3"/>
      <c r="GA191" s="3"/>
      <c r="GB191" s="3">
        <v>300</v>
      </c>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4">
        <f t="shared" si="4"/>
        <v>860</v>
      </c>
      <c r="HR191" s="13" t="s">
        <v>539</v>
      </c>
      <c r="HS191" s="3">
        <v>61</v>
      </c>
      <c r="HU191" s="18">
        <f t="shared" si="5"/>
        <v>487.33333333333348</v>
      </c>
    </row>
    <row r="192" spans="1:229" ht="13.5" customHeight="1" x14ac:dyDescent="0.25">
      <c r="A192" s="3">
        <v>40</v>
      </c>
      <c r="B192" s="1" t="s">
        <v>523</v>
      </c>
      <c r="C192" s="1" t="s">
        <v>877</v>
      </c>
      <c r="D192" s="25">
        <v>0.56666666666666687</v>
      </c>
      <c r="E192" s="3" t="s">
        <v>47</v>
      </c>
      <c r="F192" s="22">
        <v>300</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v>20</v>
      </c>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v>100</v>
      </c>
      <c r="FX192" s="3"/>
      <c r="FY192" s="3">
        <v>500</v>
      </c>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4">
        <f t="shared" si="4"/>
        <v>920</v>
      </c>
      <c r="HR192" s="13" t="s">
        <v>539</v>
      </c>
      <c r="HS192" s="3">
        <v>62</v>
      </c>
      <c r="HU192" s="18">
        <f t="shared" si="5"/>
        <v>521.33333333333348</v>
      </c>
    </row>
    <row r="193" spans="1:229" ht="13.5" customHeight="1" x14ac:dyDescent="0.25">
      <c r="A193" s="3">
        <v>41</v>
      </c>
      <c r="B193" s="1" t="s">
        <v>524</v>
      </c>
      <c r="C193" s="1" t="s">
        <v>878</v>
      </c>
      <c r="D193" s="25">
        <v>0.56666666666666687</v>
      </c>
      <c r="E193" s="3" t="s">
        <v>47</v>
      </c>
      <c r="F193" s="22"/>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v>9120</v>
      </c>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v>100</v>
      </c>
      <c r="HN193" s="3"/>
      <c r="HO193" s="3"/>
      <c r="HP193" s="3"/>
      <c r="HQ193" s="4">
        <f t="shared" si="4"/>
        <v>9220</v>
      </c>
      <c r="HR193" s="13" t="s">
        <v>539</v>
      </c>
      <c r="HS193" s="3">
        <v>63</v>
      </c>
      <c r="HU193" s="18">
        <f t="shared" si="5"/>
        <v>5224.6666666666688</v>
      </c>
    </row>
    <row r="194" spans="1:229" ht="13.5" customHeight="1" x14ac:dyDescent="0.25">
      <c r="A194" s="47">
        <v>42</v>
      </c>
      <c r="B194" s="2" t="s">
        <v>620</v>
      </c>
      <c r="C194" s="2" t="s">
        <v>529</v>
      </c>
      <c r="D194" s="27">
        <v>108.33333333333334</v>
      </c>
      <c r="E194" s="6" t="s">
        <v>47</v>
      </c>
      <c r="F194" s="22"/>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7">
        <v>60</v>
      </c>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4">
        <f t="shared" ref="HQ194:HQ257" si="6">SUM(F194:HP194)</f>
        <v>60</v>
      </c>
      <c r="HR194" s="3" t="s">
        <v>551</v>
      </c>
      <c r="HS194" s="3">
        <v>5</v>
      </c>
      <c r="HU194" s="18">
        <f t="shared" si="5"/>
        <v>6500.0000000000009</v>
      </c>
    </row>
    <row r="195" spans="1:229" ht="13.5" customHeight="1" x14ac:dyDescent="0.25">
      <c r="A195" s="49"/>
      <c r="B195" s="2" t="s">
        <v>621</v>
      </c>
      <c r="C195" s="2" t="s">
        <v>530</v>
      </c>
      <c r="D195" s="27">
        <v>58.333333333333336</v>
      </c>
      <c r="E195" s="6" t="s">
        <v>47</v>
      </c>
      <c r="F195" s="22"/>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7">
        <v>30</v>
      </c>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4">
        <f t="shared" si="6"/>
        <v>30</v>
      </c>
      <c r="HR195" s="3" t="s">
        <v>551</v>
      </c>
      <c r="HS195" s="3">
        <v>6</v>
      </c>
      <c r="HU195" s="18">
        <f t="shared" ref="HU195:HU258" si="7">D195*HQ195</f>
        <v>1750</v>
      </c>
    </row>
    <row r="196" spans="1:229" ht="13.5" customHeight="1" x14ac:dyDescent="0.25">
      <c r="A196" s="3">
        <v>43</v>
      </c>
      <c r="B196" s="2" t="s">
        <v>622</v>
      </c>
      <c r="C196" s="2" t="s">
        <v>895</v>
      </c>
      <c r="D196" s="27">
        <v>1625</v>
      </c>
      <c r="E196" s="6" t="s">
        <v>47</v>
      </c>
      <c r="F196" s="22"/>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7">
        <v>15</v>
      </c>
      <c r="FZ196" s="7"/>
      <c r="GA196" s="7"/>
      <c r="GB196" s="7"/>
      <c r="GC196" s="7"/>
      <c r="GD196" s="7"/>
      <c r="GE196" s="7"/>
      <c r="GF196" s="7"/>
      <c r="GG196" s="7"/>
      <c r="GH196" s="7"/>
      <c r="GI196" s="7"/>
      <c r="GJ196" s="7"/>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4">
        <f t="shared" si="6"/>
        <v>15</v>
      </c>
      <c r="HR196" s="3" t="s">
        <v>551</v>
      </c>
      <c r="HS196" s="3">
        <v>21</v>
      </c>
      <c r="HU196" s="18">
        <f t="shared" si="7"/>
        <v>24375</v>
      </c>
    </row>
    <row r="197" spans="1:229" ht="13.5" customHeight="1" x14ac:dyDescent="0.25">
      <c r="A197" s="3">
        <v>44</v>
      </c>
      <c r="B197" s="2" t="s">
        <v>623</v>
      </c>
      <c r="C197" s="2" t="s">
        <v>896</v>
      </c>
      <c r="D197" s="27">
        <v>1916.6666666666667</v>
      </c>
      <c r="E197" s="6" t="s">
        <v>47</v>
      </c>
      <c r="F197" s="22"/>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7">
        <v>3</v>
      </c>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4">
        <f t="shared" si="6"/>
        <v>3</v>
      </c>
      <c r="HR197" s="3" t="s">
        <v>551</v>
      </c>
      <c r="HS197" s="3">
        <v>25</v>
      </c>
      <c r="HU197" s="18">
        <f t="shared" si="7"/>
        <v>5750</v>
      </c>
    </row>
    <row r="198" spans="1:229" ht="13.5" customHeight="1" x14ac:dyDescent="0.25">
      <c r="A198" s="3">
        <v>45</v>
      </c>
      <c r="B198" s="2" t="s">
        <v>585</v>
      </c>
      <c r="C198" s="2" t="s">
        <v>883</v>
      </c>
      <c r="D198" s="27">
        <v>2.2200000000000002</v>
      </c>
      <c r="E198" s="6" t="s">
        <v>47</v>
      </c>
      <c r="F198" s="22"/>
      <c r="G198" s="3"/>
      <c r="H198" s="3">
        <v>20</v>
      </c>
      <c r="I198" s="3">
        <v>100</v>
      </c>
      <c r="J198" s="3"/>
      <c r="K198" s="3"/>
      <c r="L198" s="3"/>
      <c r="M198" s="3"/>
      <c r="N198" s="3"/>
      <c r="O198" s="3"/>
      <c r="P198" s="3"/>
      <c r="Q198" s="3"/>
      <c r="R198" s="3">
        <v>50</v>
      </c>
      <c r="S198" s="3">
        <v>20</v>
      </c>
      <c r="T198" s="3"/>
      <c r="U198" s="3"/>
      <c r="V198" s="3"/>
      <c r="W198" s="3"/>
      <c r="X198" s="3">
        <v>20</v>
      </c>
      <c r="Y198" s="3">
        <v>300</v>
      </c>
      <c r="Z198" s="3">
        <v>50</v>
      </c>
      <c r="AA198" s="3"/>
      <c r="AB198" s="3"/>
      <c r="AC198" s="3"/>
      <c r="AD198" s="3"/>
      <c r="AE198" s="3"/>
      <c r="AF198" s="3"/>
      <c r="AG198" s="3"/>
      <c r="AH198" s="3"/>
      <c r="AI198" s="3"/>
      <c r="AJ198" s="3"/>
      <c r="AK198" s="3"/>
      <c r="AL198" s="3">
        <v>20</v>
      </c>
      <c r="AM198" s="3"/>
      <c r="AN198" s="3"/>
      <c r="AO198" s="3"/>
      <c r="AP198" s="3"/>
      <c r="AQ198" s="3">
        <v>10</v>
      </c>
      <c r="AR198" s="3"/>
      <c r="AS198" s="3"/>
      <c r="AT198" s="3"/>
      <c r="AU198" s="3"/>
      <c r="AV198" s="3"/>
      <c r="AW198" s="3"/>
      <c r="AX198" s="3"/>
      <c r="AY198" s="3">
        <v>100</v>
      </c>
      <c r="AZ198" s="3"/>
      <c r="BA198" s="3"/>
      <c r="BB198" s="3">
        <v>50</v>
      </c>
      <c r="BC198" s="3"/>
      <c r="BD198" s="3"/>
      <c r="BE198" s="3">
        <v>100</v>
      </c>
      <c r="BF198" s="3">
        <v>50</v>
      </c>
      <c r="BG198" s="3"/>
      <c r="BH198" s="3">
        <v>200</v>
      </c>
      <c r="BI198" s="3">
        <v>100</v>
      </c>
      <c r="BJ198" s="3">
        <v>30</v>
      </c>
      <c r="BK198" s="3"/>
      <c r="BL198" s="3"/>
      <c r="BM198" s="3"/>
      <c r="BN198" s="3"/>
      <c r="BO198" s="3"/>
      <c r="BP198" s="3"/>
      <c r="BQ198" s="3"/>
      <c r="BR198" s="3"/>
      <c r="BS198" s="3"/>
      <c r="BT198" s="3"/>
      <c r="BU198" s="3"/>
      <c r="BV198" s="3"/>
      <c r="BW198" s="3"/>
      <c r="BX198" s="3"/>
      <c r="BY198" s="3"/>
      <c r="BZ198" s="3">
        <v>50</v>
      </c>
      <c r="CA198" s="3">
        <v>20</v>
      </c>
      <c r="CB198" s="3"/>
      <c r="CC198" s="3"/>
      <c r="CD198" s="3"/>
      <c r="CE198" s="3"/>
      <c r="CF198" s="3">
        <v>20</v>
      </c>
      <c r="CG198" s="3">
        <v>10</v>
      </c>
      <c r="CH198" s="3"/>
      <c r="CI198" s="3"/>
      <c r="CJ198" s="3"/>
      <c r="CK198" s="3"/>
      <c r="CL198" s="3"/>
      <c r="CM198" s="3"/>
      <c r="CN198" s="3">
        <v>50</v>
      </c>
      <c r="CO198" s="3"/>
      <c r="CP198" s="3">
        <v>150</v>
      </c>
      <c r="CQ198" s="3">
        <v>100</v>
      </c>
      <c r="CR198" s="3">
        <v>100</v>
      </c>
      <c r="CS198" s="3">
        <v>30</v>
      </c>
      <c r="CT198" s="3"/>
      <c r="CU198" s="3"/>
      <c r="CV198" s="3"/>
      <c r="CW198" s="3">
        <v>20</v>
      </c>
      <c r="CX198" s="3">
        <v>15</v>
      </c>
      <c r="CY198" s="3"/>
      <c r="CZ198" s="3">
        <v>100</v>
      </c>
      <c r="DA198" s="3">
        <v>50</v>
      </c>
      <c r="DB198" s="3">
        <v>50</v>
      </c>
      <c r="DC198" s="3">
        <v>100</v>
      </c>
      <c r="DD198" s="3">
        <v>20</v>
      </c>
      <c r="DE198" s="3"/>
      <c r="DF198" s="3">
        <v>10</v>
      </c>
      <c r="DG198" s="3"/>
      <c r="DH198" s="3"/>
      <c r="DI198" s="3"/>
      <c r="DJ198" s="3">
        <v>10</v>
      </c>
      <c r="DK198" s="3"/>
      <c r="DL198" s="3"/>
      <c r="DM198" s="3"/>
      <c r="DN198" s="3">
        <v>30</v>
      </c>
      <c r="DO198" s="3"/>
      <c r="DP198" s="3"/>
      <c r="DQ198" s="3"/>
      <c r="DR198" s="3">
        <v>100</v>
      </c>
      <c r="DS198" s="3"/>
      <c r="DT198" s="3"/>
      <c r="DU198" s="3"/>
      <c r="DV198" s="3">
        <v>60</v>
      </c>
      <c r="DW198" s="3"/>
      <c r="DX198" s="3">
        <v>50</v>
      </c>
      <c r="DY198" s="3"/>
      <c r="DZ198" s="3"/>
      <c r="EA198" s="3"/>
      <c r="EB198" s="3">
        <v>50</v>
      </c>
      <c r="EC198" s="3"/>
      <c r="ED198" s="3">
        <v>200</v>
      </c>
      <c r="EE198" s="3">
        <v>20</v>
      </c>
      <c r="EF198" s="3"/>
      <c r="EG198" s="3"/>
      <c r="EH198" s="3">
        <v>30</v>
      </c>
      <c r="EI198" s="3"/>
      <c r="EJ198" s="3">
        <v>30</v>
      </c>
      <c r="EK198" s="3"/>
      <c r="EL198" s="3"/>
      <c r="EM198" s="3"/>
      <c r="EN198" s="3">
        <v>50</v>
      </c>
      <c r="EO198" s="3"/>
      <c r="EP198" s="3"/>
      <c r="EQ198" s="3">
        <v>100</v>
      </c>
      <c r="ER198" s="3"/>
      <c r="ES198" s="3">
        <v>200</v>
      </c>
      <c r="ET198" s="3">
        <v>50</v>
      </c>
      <c r="EU198" s="3"/>
      <c r="EV198" s="3">
        <v>30</v>
      </c>
      <c r="EW198" s="3"/>
      <c r="EX198" s="3"/>
      <c r="EY198" s="3"/>
      <c r="EZ198" s="3">
        <v>100</v>
      </c>
      <c r="FA198" s="3"/>
      <c r="FB198" s="3"/>
      <c r="FC198" s="3">
        <v>50</v>
      </c>
      <c r="FD198" s="3"/>
      <c r="FE198" s="3"/>
      <c r="FF198" s="3"/>
      <c r="FG198" s="7">
        <v>900</v>
      </c>
      <c r="FH198" s="3">
        <v>300</v>
      </c>
      <c r="FI198" s="3"/>
      <c r="FJ198" s="3"/>
      <c r="FK198" s="3"/>
      <c r="FL198" s="3">
        <v>20</v>
      </c>
      <c r="FM198" s="3">
        <v>800</v>
      </c>
      <c r="FN198" s="3"/>
      <c r="FO198" s="3"/>
      <c r="FP198" s="3"/>
      <c r="FQ198" s="3"/>
      <c r="FR198" s="3"/>
      <c r="FS198" s="3"/>
      <c r="FT198" s="3">
        <v>300</v>
      </c>
      <c r="FU198" s="3"/>
      <c r="FV198" s="3"/>
      <c r="FW198" s="3">
        <v>7000</v>
      </c>
      <c r="FX198" s="3"/>
      <c r="FY198" s="3"/>
      <c r="FZ198" s="3"/>
      <c r="GA198" s="3">
        <v>500</v>
      </c>
      <c r="GB198" s="3"/>
      <c r="GC198" s="3"/>
      <c r="GD198" s="3">
        <v>1000</v>
      </c>
      <c r="GE198" s="3"/>
      <c r="GF198" s="3">
        <v>2500</v>
      </c>
      <c r="GG198" s="3"/>
      <c r="GH198" s="3">
        <v>1000</v>
      </c>
      <c r="GI198" s="3"/>
      <c r="GJ198" s="3"/>
      <c r="GK198" s="3"/>
      <c r="GL198" s="3"/>
      <c r="GM198" s="3"/>
      <c r="GN198" s="3"/>
      <c r="GO198" s="3"/>
      <c r="GP198" s="3"/>
      <c r="GQ198" s="3"/>
      <c r="GR198" s="3"/>
      <c r="GS198" s="3"/>
      <c r="GT198" s="3"/>
      <c r="GU198" s="3">
        <v>100</v>
      </c>
      <c r="GV198" s="3"/>
      <c r="GW198" s="3"/>
      <c r="GX198" s="3"/>
      <c r="GY198" s="3"/>
      <c r="GZ198" s="3"/>
      <c r="HA198" s="3"/>
      <c r="HB198" s="3"/>
      <c r="HC198" s="3"/>
      <c r="HD198" s="3">
        <v>100</v>
      </c>
      <c r="HE198" s="3"/>
      <c r="HF198" s="3"/>
      <c r="HG198" s="3"/>
      <c r="HH198" s="3">
        <v>600</v>
      </c>
      <c r="HI198" s="3"/>
      <c r="HJ198" s="3"/>
      <c r="HK198" s="3">
        <v>20</v>
      </c>
      <c r="HL198" s="3"/>
      <c r="HM198" s="3"/>
      <c r="HN198" s="3"/>
      <c r="HO198" s="3"/>
      <c r="HP198" s="3">
        <v>30</v>
      </c>
      <c r="HQ198" s="4">
        <f t="shared" si="6"/>
        <v>18445</v>
      </c>
      <c r="HR198" s="3" t="s">
        <v>584</v>
      </c>
      <c r="HS198" s="3">
        <v>14</v>
      </c>
      <c r="HU198" s="18">
        <f t="shared" si="7"/>
        <v>40947.9</v>
      </c>
    </row>
    <row r="199" spans="1:229" ht="13.5" customHeight="1" x14ac:dyDescent="0.25">
      <c r="A199" s="3">
        <v>46</v>
      </c>
      <c r="B199" s="2" t="s">
        <v>586</v>
      </c>
      <c r="C199" s="2" t="s">
        <v>884</v>
      </c>
      <c r="D199" s="27">
        <v>4.0600000000000005</v>
      </c>
      <c r="E199" s="6" t="s">
        <v>47</v>
      </c>
      <c r="F199" s="22"/>
      <c r="G199" s="3"/>
      <c r="H199" s="3"/>
      <c r="I199" s="3"/>
      <c r="J199" s="3"/>
      <c r="K199" s="3"/>
      <c r="L199" s="3"/>
      <c r="M199" s="3"/>
      <c r="N199" s="3"/>
      <c r="O199" s="3"/>
      <c r="P199" s="3"/>
      <c r="Q199" s="3"/>
      <c r="R199" s="3"/>
      <c r="S199" s="3">
        <v>10</v>
      </c>
      <c r="T199" s="3"/>
      <c r="U199" s="3"/>
      <c r="V199" s="3"/>
      <c r="W199" s="3">
        <v>10</v>
      </c>
      <c r="X199" s="3"/>
      <c r="Y199" s="3"/>
      <c r="Z199" s="3"/>
      <c r="AA199" s="3"/>
      <c r="AB199" s="3"/>
      <c r="AC199" s="3"/>
      <c r="AD199" s="3"/>
      <c r="AE199" s="3"/>
      <c r="AF199" s="3"/>
      <c r="AG199" s="3"/>
      <c r="AH199" s="3">
        <v>30</v>
      </c>
      <c r="AI199" s="3"/>
      <c r="AJ199" s="3"/>
      <c r="AK199" s="3"/>
      <c r="AL199" s="3"/>
      <c r="AM199" s="3"/>
      <c r="AN199" s="3"/>
      <c r="AO199" s="3"/>
      <c r="AP199" s="3"/>
      <c r="AQ199" s="3"/>
      <c r="AR199" s="3"/>
      <c r="AS199" s="3"/>
      <c r="AT199" s="3"/>
      <c r="AU199" s="3"/>
      <c r="AV199" s="3"/>
      <c r="AW199" s="3"/>
      <c r="AX199" s="3"/>
      <c r="AY199" s="3"/>
      <c r="AZ199" s="3"/>
      <c r="BA199" s="3"/>
      <c r="BB199" s="3">
        <v>50</v>
      </c>
      <c r="BC199" s="3"/>
      <c r="BD199" s="3"/>
      <c r="BE199" s="3">
        <v>100</v>
      </c>
      <c r="BF199" s="3"/>
      <c r="BG199" s="3"/>
      <c r="BH199" s="3">
        <v>100</v>
      </c>
      <c r="BI199" s="3"/>
      <c r="BJ199" s="3"/>
      <c r="BK199" s="3"/>
      <c r="BL199" s="3"/>
      <c r="BM199" s="3">
        <v>800</v>
      </c>
      <c r="BN199" s="3"/>
      <c r="BO199" s="3">
        <v>100</v>
      </c>
      <c r="BP199" s="3"/>
      <c r="BQ199" s="3"/>
      <c r="BR199" s="3"/>
      <c r="BS199" s="3"/>
      <c r="BT199" s="3"/>
      <c r="BU199" s="3"/>
      <c r="BV199" s="3"/>
      <c r="BW199" s="3"/>
      <c r="BX199" s="3"/>
      <c r="BY199" s="3"/>
      <c r="BZ199" s="3">
        <v>50</v>
      </c>
      <c r="CA199" s="3"/>
      <c r="CB199" s="3"/>
      <c r="CC199" s="3"/>
      <c r="CD199" s="3"/>
      <c r="CE199" s="3"/>
      <c r="CF199" s="3">
        <v>20</v>
      </c>
      <c r="CG199" s="3"/>
      <c r="CH199" s="3"/>
      <c r="CI199" s="3"/>
      <c r="CJ199" s="3">
        <v>40</v>
      </c>
      <c r="CK199" s="3"/>
      <c r="CL199" s="3"/>
      <c r="CM199" s="3"/>
      <c r="CN199" s="3"/>
      <c r="CO199" s="3"/>
      <c r="CP199" s="3"/>
      <c r="CQ199" s="3"/>
      <c r="CR199" s="3">
        <v>100</v>
      </c>
      <c r="CS199" s="3"/>
      <c r="CT199" s="3"/>
      <c r="CU199" s="3"/>
      <c r="CV199" s="3"/>
      <c r="CW199" s="3">
        <v>20</v>
      </c>
      <c r="CX199" s="3"/>
      <c r="CY199" s="3"/>
      <c r="CZ199" s="3"/>
      <c r="DA199" s="3"/>
      <c r="DB199" s="3">
        <v>30</v>
      </c>
      <c r="DC199" s="3"/>
      <c r="DD199" s="3"/>
      <c r="DE199" s="3"/>
      <c r="DF199" s="3"/>
      <c r="DG199" s="3"/>
      <c r="DH199" s="3"/>
      <c r="DI199" s="3"/>
      <c r="DJ199" s="3"/>
      <c r="DK199" s="3"/>
      <c r="DL199" s="3"/>
      <c r="DM199" s="3"/>
      <c r="DN199" s="3"/>
      <c r="DO199" s="3"/>
      <c r="DP199" s="3"/>
      <c r="DQ199" s="3"/>
      <c r="DR199" s="3"/>
      <c r="DS199" s="3"/>
      <c r="DT199" s="3"/>
      <c r="DU199" s="3"/>
      <c r="DV199" s="3">
        <v>60</v>
      </c>
      <c r="DW199" s="3"/>
      <c r="DX199" s="3">
        <v>50</v>
      </c>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7">
        <v>2955</v>
      </c>
      <c r="FH199" s="3">
        <v>2000</v>
      </c>
      <c r="FI199" s="3"/>
      <c r="FJ199" s="3"/>
      <c r="FK199" s="3"/>
      <c r="FL199" s="3"/>
      <c r="FM199" s="3"/>
      <c r="FN199" s="3"/>
      <c r="FO199" s="3"/>
      <c r="FP199" s="3"/>
      <c r="FQ199" s="3"/>
      <c r="FR199" s="3"/>
      <c r="FS199" s="3"/>
      <c r="FT199" s="3">
        <v>50</v>
      </c>
      <c r="FU199" s="3"/>
      <c r="FV199" s="3"/>
      <c r="FW199" s="3">
        <v>100</v>
      </c>
      <c r="FX199" s="3"/>
      <c r="FY199" s="3"/>
      <c r="FZ199" s="3"/>
      <c r="GA199" s="3"/>
      <c r="GB199" s="3"/>
      <c r="GC199" s="3"/>
      <c r="GD199" s="3"/>
      <c r="GE199" s="3"/>
      <c r="GF199" s="3">
        <v>5000</v>
      </c>
      <c r="GG199" s="3">
        <v>100</v>
      </c>
      <c r="GH199" s="3">
        <v>2000</v>
      </c>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v>40</v>
      </c>
      <c r="HQ199" s="4">
        <f t="shared" si="6"/>
        <v>13815</v>
      </c>
      <c r="HR199" s="3" t="s">
        <v>584</v>
      </c>
      <c r="HS199" s="3">
        <v>15</v>
      </c>
      <c r="HU199" s="18">
        <f t="shared" si="7"/>
        <v>56088.900000000009</v>
      </c>
    </row>
    <row r="200" spans="1:229" ht="13.5" customHeight="1" x14ac:dyDescent="0.25">
      <c r="A200" s="3">
        <v>47</v>
      </c>
      <c r="B200" s="2" t="s">
        <v>587</v>
      </c>
      <c r="C200" s="2" t="s">
        <v>885</v>
      </c>
      <c r="D200" s="27">
        <v>10</v>
      </c>
      <c r="E200" s="6" t="s">
        <v>47</v>
      </c>
      <c r="F200" s="22"/>
      <c r="G200" s="3"/>
      <c r="H200" s="3"/>
      <c r="I200" s="3"/>
      <c r="J200" s="3"/>
      <c r="K200" s="3"/>
      <c r="L200" s="3"/>
      <c r="M200" s="3"/>
      <c r="N200" s="3"/>
      <c r="O200" s="3">
        <v>10</v>
      </c>
      <c r="P200" s="3"/>
      <c r="Q200" s="3"/>
      <c r="R200" s="3"/>
      <c r="S200" s="3"/>
      <c r="T200" s="3"/>
      <c r="U200" s="3"/>
      <c r="V200" s="3">
        <v>25</v>
      </c>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v>30</v>
      </c>
      <c r="BH200" s="3"/>
      <c r="BI200" s="3"/>
      <c r="BJ200" s="3"/>
      <c r="BK200" s="3"/>
      <c r="BL200" s="3"/>
      <c r="BM200" s="3"/>
      <c r="BN200" s="3"/>
      <c r="BO200" s="3"/>
      <c r="BP200" s="3"/>
      <c r="BQ200" s="3"/>
      <c r="BR200" s="3"/>
      <c r="BS200" s="3"/>
      <c r="BT200" s="3"/>
      <c r="BU200" s="3"/>
      <c r="BV200" s="3"/>
      <c r="BW200" s="3">
        <v>20</v>
      </c>
      <c r="BX200" s="3"/>
      <c r="BY200" s="3"/>
      <c r="BZ200" s="3"/>
      <c r="CA200" s="3">
        <v>10</v>
      </c>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v>10</v>
      </c>
      <c r="DI200" s="3"/>
      <c r="DJ200" s="3"/>
      <c r="DK200" s="3"/>
      <c r="DL200" s="3"/>
      <c r="DM200" s="3"/>
      <c r="DN200" s="3"/>
      <c r="DO200" s="3"/>
      <c r="DP200" s="3"/>
      <c r="DQ200" s="3"/>
      <c r="DR200" s="3"/>
      <c r="DS200" s="3"/>
      <c r="DT200" s="3"/>
      <c r="DU200" s="3">
        <v>10</v>
      </c>
      <c r="DV200" s="3"/>
      <c r="DW200" s="3"/>
      <c r="DX200" s="3"/>
      <c r="DY200" s="3"/>
      <c r="DZ200" s="3"/>
      <c r="EA200" s="3"/>
      <c r="EB200" s="3"/>
      <c r="EC200" s="3"/>
      <c r="ED200" s="3"/>
      <c r="EE200" s="3"/>
      <c r="EF200" s="3"/>
      <c r="EG200" s="3"/>
      <c r="EH200" s="3"/>
      <c r="EI200" s="3"/>
      <c r="EJ200" s="3"/>
      <c r="EK200" s="3"/>
      <c r="EL200" s="3"/>
      <c r="EM200" s="3"/>
      <c r="EN200" s="3"/>
      <c r="EO200" s="3"/>
      <c r="EP200" s="3"/>
      <c r="EQ200" s="3"/>
      <c r="ER200" s="3">
        <v>10</v>
      </c>
      <c r="ES200" s="3"/>
      <c r="ET200" s="3"/>
      <c r="EU200" s="3"/>
      <c r="EV200" s="3"/>
      <c r="EW200" s="3"/>
      <c r="EX200" s="3"/>
      <c r="EY200" s="3"/>
      <c r="EZ200" s="3"/>
      <c r="FA200" s="3"/>
      <c r="FB200" s="3"/>
      <c r="FC200" s="3">
        <v>6</v>
      </c>
      <c r="FD200" s="3"/>
      <c r="FE200" s="3"/>
      <c r="FF200" s="3"/>
      <c r="FG200" s="7">
        <v>30</v>
      </c>
      <c r="FH200" s="3">
        <v>150</v>
      </c>
      <c r="FI200" s="3">
        <v>6</v>
      </c>
      <c r="FJ200" s="3"/>
      <c r="FK200" s="3"/>
      <c r="FL200" s="3"/>
      <c r="FM200" s="3"/>
      <c r="FN200" s="3"/>
      <c r="FO200" s="3"/>
      <c r="FP200" s="3"/>
      <c r="FQ200" s="3"/>
      <c r="FR200" s="3"/>
      <c r="FS200" s="3"/>
      <c r="FT200" s="3">
        <v>100</v>
      </c>
      <c r="FU200" s="3"/>
      <c r="FV200" s="3"/>
      <c r="FW200" s="3">
        <v>4</v>
      </c>
      <c r="FX200" s="3"/>
      <c r="FY200" s="3">
        <v>60</v>
      </c>
      <c r="FZ200" s="3"/>
      <c r="GA200" s="3"/>
      <c r="GB200" s="3"/>
      <c r="GC200" s="3">
        <v>100</v>
      </c>
      <c r="GD200" s="3"/>
      <c r="GE200" s="3"/>
      <c r="GF200" s="3"/>
      <c r="GG200" s="3"/>
      <c r="GH200" s="3"/>
      <c r="GI200" s="3">
        <v>10</v>
      </c>
      <c r="GJ200" s="3"/>
      <c r="GK200" s="3"/>
      <c r="GL200" s="3"/>
      <c r="GM200" s="3"/>
      <c r="GN200" s="3"/>
      <c r="GO200" s="3"/>
      <c r="GP200" s="3"/>
      <c r="GQ200" s="3"/>
      <c r="GR200" s="3"/>
      <c r="GS200" s="3"/>
      <c r="GT200" s="3"/>
      <c r="GU200" s="3"/>
      <c r="GV200" s="3"/>
      <c r="GW200" s="3"/>
      <c r="GX200" s="3"/>
      <c r="GY200" s="3"/>
      <c r="GZ200" s="3"/>
      <c r="HA200" s="3">
        <v>10</v>
      </c>
      <c r="HB200" s="3"/>
      <c r="HC200" s="3"/>
      <c r="HD200" s="3"/>
      <c r="HE200" s="3"/>
      <c r="HF200" s="3"/>
      <c r="HG200" s="3"/>
      <c r="HH200" s="3">
        <v>5</v>
      </c>
      <c r="HI200" s="3"/>
      <c r="HJ200" s="3"/>
      <c r="HK200" s="3"/>
      <c r="HL200" s="3"/>
      <c r="HM200" s="3">
        <v>50</v>
      </c>
      <c r="HN200" s="3"/>
      <c r="HO200" s="3"/>
      <c r="HP200" s="3"/>
      <c r="HQ200" s="4">
        <f t="shared" si="6"/>
        <v>656</v>
      </c>
      <c r="HR200" s="3" t="s">
        <v>584</v>
      </c>
      <c r="HS200" s="3">
        <v>21</v>
      </c>
      <c r="HU200" s="18">
        <f t="shared" si="7"/>
        <v>6560</v>
      </c>
    </row>
    <row r="201" spans="1:229" ht="13.5" customHeight="1" x14ac:dyDescent="0.25">
      <c r="A201" s="3">
        <v>48</v>
      </c>
      <c r="B201" s="2" t="s">
        <v>588</v>
      </c>
      <c r="C201" s="2" t="s">
        <v>886</v>
      </c>
      <c r="D201" s="27">
        <v>15</v>
      </c>
      <c r="E201" s="6" t="s">
        <v>47</v>
      </c>
      <c r="F201" s="22"/>
      <c r="G201" s="3"/>
      <c r="H201" s="3"/>
      <c r="I201" s="3"/>
      <c r="J201" s="3"/>
      <c r="K201" s="3">
        <v>10</v>
      </c>
      <c r="L201" s="3"/>
      <c r="M201" s="3"/>
      <c r="N201" s="3"/>
      <c r="O201" s="3"/>
      <c r="P201" s="3"/>
      <c r="Q201" s="3"/>
      <c r="R201" s="3">
        <v>5</v>
      </c>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v>10</v>
      </c>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v>2</v>
      </c>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v>6</v>
      </c>
      <c r="FD201" s="3"/>
      <c r="FE201" s="3">
        <v>60</v>
      </c>
      <c r="FF201" s="3">
        <v>1000</v>
      </c>
      <c r="FG201" s="7">
        <v>30</v>
      </c>
      <c r="FH201" s="3"/>
      <c r="FI201" s="3"/>
      <c r="FJ201" s="3"/>
      <c r="FK201" s="3"/>
      <c r="FL201" s="3"/>
      <c r="FM201" s="3">
        <v>800</v>
      </c>
      <c r="FN201" s="3"/>
      <c r="FO201" s="3"/>
      <c r="FP201" s="3"/>
      <c r="FQ201" s="3"/>
      <c r="FR201" s="3"/>
      <c r="FS201" s="3"/>
      <c r="FT201" s="3">
        <v>100</v>
      </c>
      <c r="FU201" s="3"/>
      <c r="FV201" s="3"/>
      <c r="FW201" s="3">
        <v>3000</v>
      </c>
      <c r="FX201" s="3">
        <v>50</v>
      </c>
      <c r="FY201" s="3">
        <v>800</v>
      </c>
      <c r="FZ201" s="3"/>
      <c r="GA201" s="3"/>
      <c r="GB201" s="3"/>
      <c r="GC201" s="3"/>
      <c r="GD201" s="3"/>
      <c r="GE201" s="3"/>
      <c r="GF201" s="3">
        <v>50</v>
      </c>
      <c r="GG201" s="3">
        <v>50</v>
      </c>
      <c r="GH201" s="3"/>
      <c r="GI201" s="3">
        <v>400</v>
      </c>
      <c r="GJ201" s="3">
        <v>20</v>
      </c>
      <c r="GK201" s="3"/>
      <c r="GL201" s="3"/>
      <c r="GM201" s="3"/>
      <c r="GN201" s="3"/>
      <c r="GO201" s="3"/>
      <c r="GP201" s="3"/>
      <c r="GQ201" s="3"/>
      <c r="GR201" s="3"/>
      <c r="GS201" s="3"/>
      <c r="GT201" s="3"/>
      <c r="GU201" s="3"/>
      <c r="GV201" s="3"/>
      <c r="GW201" s="3"/>
      <c r="GX201" s="3"/>
      <c r="GY201" s="3"/>
      <c r="GZ201" s="3"/>
      <c r="HA201" s="3">
        <v>15</v>
      </c>
      <c r="HB201" s="3"/>
      <c r="HC201" s="3"/>
      <c r="HD201" s="3"/>
      <c r="HE201" s="3"/>
      <c r="HF201" s="3">
        <v>10</v>
      </c>
      <c r="HG201" s="3"/>
      <c r="HH201" s="3">
        <v>5</v>
      </c>
      <c r="HI201" s="3">
        <v>5</v>
      </c>
      <c r="HJ201" s="3"/>
      <c r="HK201" s="3"/>
      <c r="HL201" s="3"/>
      <c r="HM201" s="3">
        <v>10</v>
      </c>
      <c r="HN201" s="3"/>
      <c r="HO201" s="3"/>
      <c r="HP201" s="3"/>
      <c r="HQ201" s="4">
        <f t="shared" si="6"/>
        <v>6438</v>
      </c>
      <c r="HR201" s="3" t="s">
        <v>584</v>
      </c>
      <c r="HS201" s="3">
        <v>22</v>
      </c>
      <c r="HU201" s="18">
        <f t="shared" si="7"/>
        <v>96570</v>
      </c>
    </row>
    <row r="202" spans="1:229" ht="13.5" customHeight="1" x14ac:dyDescent="0.25">
      <c r="A202" s="3">
        <v>49</v>
      </c>
      <c r="B202" s="2" t="s">
        <v>589</v>
      </c>
      <c r="C202" s="2" t="s">
        <v>887</v>
      </c>
      <c r="D202" s="27">
        <v>7.87</v>
      </c>
      <c r="E202" s="6" t="s">
        <v>47</v>
      </c>
      <c r="F202" s="22">
        <v>9</v>
      </c>
      <c r="G202" s="3"/>
      <c r="H202" s="3"/>
      <c r="I202" s="3"/>
      <c r="J202" s="3"/>
      <c r="K202" s="3"/>
      <c r="L202" s="3"/>
      <c r="M202" s="3"/>
      <c r="N202" s="3">
        <v>50</v>
      </c>
      <c r="O202" s="3"/>
      <c r="P202" s="3">
        <v>10</v>
      </c>
      <c r="Q202" s="3"/>
      <c r="R202" s="3"/>
      <c r="S202" s="3">
        <v>1</v>
      </c>
      <c r="T202" s="3"/>
      <c r="U202" s="3"/>
      <c r="V202" s="3">
        <v>25</v>
      </c>
      <c r="W202" s="3"/>
      <c r="X202" s="3"/>
      <c r="Y202" s="3"/>
      <c r="Z202" s="3"/>
      <c r="AA202" s="3"/>
      <c r="AB202" s="3"/>
      <c r="AC202" s="3"/>
      <c r="AD202" s="3"/>
      <c r="AE202" s="3"/>
      <c r="AF202" s="3">
        <v>40</v>
      </c>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v>5</v>
      </c>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v>10</v>
      </c>
      <c r="DD202" s="3"/>
      <c r="DE202" s="3"/>
      <c r="DF202" s="3"/>
      <c r="DG202" s="3"/>
      <c r="DH202" s="3"/>
      <c r="DI202" s="3"/>
      <c r="DJ202" s="3"/>
      <c r="DK202" s="3"/>
      <c r="DL202" s="3"/>
      <c r="DM202" s="3"/>
      <c r="DN202" s="3"/>
      <c r="DO202" s="3"/>
      <c r="DP202" s="3"/>
      <c r="DQ202" s="3"/>
      <c r="DR202" s="3"/>
      <c r="DS202" s="3"/>
      <c r="DT202" s="3"/>
      <c r="DU202" s="3"/>
      <c r="DV202" s="3">
        <v>2</v>
      </c>
      <c r="DW202" s="3"/>
      <c r="DX202" s="3"/>
      <c r="DY202" s="3"/>
      <c r="DZ202" s="3"/>
      <c r="EA202" s="3"/>
      <c r="EB202" s="3">
        <v>10</v>
      </c>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v>6</v>
      </c>
      <c r="FD202" s="3"/>
      <c r="FE202" s="3"/>
      <c r="FF202" s="3">
        <v>200</v>
      </c>
      <c r="FG202" s="7">
        <v>79</v>
      </c>
      <c r="FH202" s="3">
        <v>200</v>
      </c>
      <c r="FI202" s="3"/>
      <c r="FJ202" s="3"/>
      <c r="FK202" s="3"/>
      <c r="FL202" s="3"/>
      <c r="FM202" s="3">
        <v>200</v>
      </c>
      <c r="FN202" s="3"/>
      <c r="FO202" s="3"/>
      <c r="FP202" s="3"/>
      <c r="FQ202" s="3"/>
      <c r="FR202" s="3"/>
      <c r="FS202" s="3"/>
      <c r="FT202" s="3"/>
      <c r="FU202" s="3"/>
      <c r="FV202" s="3"/>
      <c r="FW202" s="3">
        <v>4</v>
      </c>
      <c r="FX202" s="3">
        <v>500</v>
      </c>
      <c r="FY202" s="3"/>
      <c r="FZ202" s="3"/>
      <c r="GA202" s="3"/>
      <c r="GB202" s="3"/>
      <c r="GC202" s="3"/>
      <c r="GD202" s="3"/>
      <c r="GE202" s="3"/>
      <c r="GF202" s="3">
        <v>251</v>
      </c>
      <c r="GG202" s="3"/>
      <c r="GH202" s="3"/>
      <c r="GI202" s="3">
        <v>200</v>
      </c>
      <c r="GJ202" s="3">
        <v>60</v>
      </c>
      <c r="GK202" s="3"/>
      <c r="GL202" s="3"/>
      <c r="GM202" s="3"/>
      <c r="GN202" s="3">
        <v>20</v>
      </c>
      <c r="GO202" s="3"/>
      <c r="GP202" s="3">
        <v>200</v>
      </c>
      <c r="GQ202" s="3"/>
      <c r="GR202" s="3"/>
      <c r="GS202" s="3"/>
      <c r="GT202" s="3"/>
      <c r="GU202" s="3"/>
      <c r="GV202" s="3">
        <v>10</v>
      </c>
      <c r="GW202" s="3">
        <v>10</v>
      </c>
      <c r="GX202" s="3"/>
      <c r="GY202" s="3"/>
      <c r="GZ202" s="3"/>
      <c r="HA202" s="3">
        <v>15</v>
      </c>
      <c r="HB202" s="3">
        <v>50</v>
      </c>
      <c r="HC202" s="3"/>
      <c r="HD202" s="3"/>
      <c r="HE202" s="3"/>
      <c r="HF202" s="3">
        <v>10</v>
      </c>
      <c r="HG202" s="3"/>
      <c r="HH202" s="3">
        <v>5</v>
      </c>
      <c r="HI202" s="3"/>
      <c r="HJ202" s="3"/>
      <c r="HK202" s="3"/>
      <c r="HL202" s="3">
        <v>30</v>
      </c>
      <c r="HM202" s="3">
        <v>510</v>
      </c>
      <c r="HN202" s="3"/>
      <c r="HO202" s="3"/>
      <c r="HP202" s="3"/>
      <c r="HQ202" s="4">
        <f t="shared" si="6"/>
        <v>2722</v>
      </c>
      <c r="HR202" s="3" t="s">
        <v>584</v>
      </c>
      <c r="HS202" s="3">
        <v>23</v>
      </c>
      <c r="HU202" s="18">
        <f t="shared" si="7"/>
        <v>21422.14</v>
      </c>
    </row>
    <row r="203" spans="1:229" ht="13.5" customHeight="1" x14ac:dyDescent="0.25">
      <c r="A203" s="3">
        <v>50</v>
      </c>
      <c r="B203" s="2" t="s">
        <v>683</v>
      </c>
      <c r="C203" s="2" t="s">
        <v>897</v>
      </c>
      <c r="D203" s="27">
        <v>13.33</v>
      </c>
      <c r="E203" s="3" t="s">
        <v>47</v>
      </c>
      <c r="F203" s="22"/>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v>500</v>
      </c>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4">
        <f t="shared" si="6"/>
        <v>500</v>
      </c>
      <c r="HR203" s="3" t="s">
        <v>551</v>
      </c>
      <c r="HS203" s="3">
        <v>32</v>
      </c>
      <c r="HU203" s="18">
        <f t="shared" si="7"/>
        <v>6665</v>
      </c>
    </row>
    <row r="204" spans="1:229" ht="13.5" customHeight="1" x14ac:dyDescent="0.25">
      <c r="A204" s="3">
        <v>51</v>
      </c>
      <c r="B204" s="2" t="s">
        <v>624</v>
      </c>
      <c r="C204" s="2" t="s">
        <v>898</v>
      </c>
      <c r="D204" s="27">
        <v>21.233333333333334</v>
      </c>
      <c r="E204" s="6" t="s">
        <v>47</v>
      </c>
      <c r="F204" s="22"/>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7">
        <v>100</v>
      </c>
      <c r="FZ204" s="7"/>
      <c r="GA204" s="7"/>
      <c r="GB204" s="7"/>
      <c r="GC204" s="7"/>
      <c r="GD204" s="7"/>
      <c r="GE204" s="7"/>
      <c r="GF204" s="7"/>
      <c r="GG204" s="7"/>
      <c r="GH204" s="7"/>
      <c r="GI204" s="7"/>
      <c r="GJ204" s="7"/>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4">
        <f t="shared" si="6"/>
        <v>100</v>
      </c>
      <c r="HR204" s="3" t="s">
        <v>551</v>
      </c>
      <c r="HS204" s="3">
        <v>35</v>
      </c>
      <c r="HU204" s="18">
        <f t="shared" si="7"/>
        <v>2123.3333333333335</v>
      </c>
    </row>
    <row r="205" spans="1:229" ht="13.5" customHeight="1" x14ac:dyDescent="0.25">
      <c r="A205" s="47">
        <v>52</v>
      </c>
      <c r="B205" s="1" t="s">
        <v>200</v>
      </c>
      <c r="C205" s="1" t="s">
        <v>725</v>
      </c>
      <c r="D205" s="25">
        <v>13.59</v>
      </c>
      <c r="E205" s="3" t="s">
        <v>47</v>
      </c>
      <c r="F205" s="22"/>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v>10</v>
      </c>
      <c r="GG205" s="3"/>
      <c r="GH205" s="3"/>
      <c r="GI205" s="3"/>
      <c r="GJ205" s="3"/>
      <c r="GK205" s="3"/>
      <c r="GL205" s="3"/>
      <c r="GM205" s="3"/>
      <c r="GN205" s="3"/>
      <c r="GO205" s="3"/>
      <c r="GP205" s="3"/>
      <c r="GQ205" s="3"/>
      <c r="GR205" s="3"/>
      <c r="GS205" s="3"/>
      <c r="GT205" s="3"/>
      <c r="GU205" s="3">
        <v>5</v>
      </c>
      <c r="GV205" s="3"/>
      <c r="GW205" s="3"/>
      <c r="GX205" s="3"/>
      <c r="GY205" s="3"/>
      <c r="GZ205" s="3"/>
      <c r="HA205" s="3"/>
      <c r="HB205" s="3"/>
      <c r="HC205" s="3"/>
      <c r="HD205" s="3"/>
      <c r="HE205" s="3"/>
      <c r="HF205" s="3"/>
      <c r="HG205" s="3"/>
      <c r="HH205" s="3"/>
      <c r="HI205" s="3"/>
      <c r="HJ205" s="3"/>
      <c r="HK205" s="3"/>
      <c r="HL205" s="3"/>
      <c r="HM205" s="3"/>
      <c r="HN205" s="3"/>
      <c r="HO205" s="3"/>
      <c r="HP205" s="3"/>
      <c r="HQ205" s="4">
        <f t="shared" si="6"/>
        <v>15</v>
      </c>
      <c r="HR205" s="13" t="s">
        <v>535</v>
      </c>
      <c r="HS205" s="42">
        <v>4</v>
      </c>
      <c r="HU205" s="18">
        <f t="shared" si="7"/>
        <v>203.85</v>
      </c>
    </row>
    <row r="206" spans="1:229" ht="13.5" customHeight="1" x14ac:dyDescent="0.25">
      <c r="A206" s="48"/>
      <c r="B206" s="1" t="s">
        <v>201</v>
      </c>
      <c r="C206" s="1" t="s">
        <v>726</v>
      </c>
      <c r="D206" s="25">
        <v>13.59</v>
      </c>
      <c r="E206" s="3" t="s">
        <v>47</v>
      </c>
      <c r="F206" s="22"/>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v>10</v>
      </c>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4">
        <f t="shared" si="6"/>
        <v>10</v>
      </c>
      <c r="HR206" s="13" t="s">
        <v>535</v>
      </c>
      <c r="HS206" s="42">
        <v>5</v>
      </c>
      <c r="HU206" s="18">
        <f t="shared" si="7"/>
        <v>135.9</v>
      </c>
    </row>
    <row r="207" spans="1:229" ht="13.5" customHeight="1" x14ac:dyDescent="0.25">
      <c r="A207" s="48"/>
      <c r="B207" s="1" t="s">
        <v>202</v>
      </c>
      <c r="C207" s="1" t="s">
        <v>727</v>
      </c>
      <c r="D207" s="25">
        <v>13.59</v>
      </c>
      <c r="E207" s="3" t="s">
        <v>47</v>
      </c>
      <c r="F207" s="22"/>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v>10</v>
      </c>
      <c r="GG207" s="3"/>
      <c r="GH207" s="3"/>
      <c r="GI207" s="3"/>
      <c r="GJ207" s="3"/>
      <c r="GK207" s="3"/>
      <c r="GL207" s="3"/>
      <c r="GM207" s="3"/>
      <c r="GN207" s="3"/>
      <c r="GO207" s="3"/>
      <c r="GP207" s="3"/>
      <c r="GQ207" s="3"/>
      <c r="GR207" s="3"/>
      <c r="GS207" s="3"/>
      <c r="GT207" s="3"/>
      <c r="GU207" s="3">
        <v>5</v>
      </c>
      <c r="GV207" s="3"/>
      <c r="GW207" s="3"/>
      <c r="GX207" s="3"/>
      <c r="GY207" s="3"/>
      <c r="GZ207" s="3"/>
      <c r="HA207" s="3"/>
      <c r="HB207" s="3"/>
      <c r="HC207" s="3"/>
      <c r="HD207" s="3"/>
      <c r="HE207" s="3"/>
      <c r="HF207" s="3"/>
      <c r="HG207" s="3"/>
      <c r="HH207" s="3"/>
      <c r="HI207" s="3"/>
      <c r="HJ207" s="3"/>
      <c r="HK207" s="3"/>
      <c r="HL207" s="3"/>
      <c r="HM207" s="3"/>
      <c r="HN207" s="3"/>
      <c r="HO207" s="3"/>
      <c r="HP207" s="3"/>
      <c r="HQ207" s="4">
        <f t="shared" si="6"/>
        <v>15</v>
      </c>
      <c r="HR207" s="13" t="s">
        <v>535</v>
      </c>
      <c r="HS207" s="42">
        <v>6</v>
      </c>
      <c r="HU207" s="18">
        <f t="shared" si="7"/>
        <v>203.85</v>
      </c>
    </row>
    <row r="208" spans="1:229" ht="13.5" customHeight="1" x14ac:dyDescent="0.25">
      <c r="A208" s="48"/>
      <c r="B208" s="1" t="s">
        <v>203</v>
      </c>
      <c r="C208" s="1" t="s">
        <v>728</v>
      </c>
      <c r="D208" s="25">
        <v>13.59</v>
      </c>
      <c r="E208" s="3" t="s">
        <v>47</v>
      </c>
      <c r="F208" s="22"/>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v>5</v>
      </c>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4">
        <f t="shared" si="6"/>
        <v>5</v>
      </c>
      <c r="HR208" s="13" t="s">
        <v>535</v>
      </c>
      <c r="HS208" s="42">
        <v>7</v>
      </c>
      <c r="HU208" s="18">
        <f t="shared" si="7"/>
        <v>67.95</v>
      </c>
    </row>
    <row r="209" spans="1:229" ht="13.5" customHeight="1" x14ac:dyDescent="0.25">
      <c r="A209" s="48"/>
      <c r="B209" s="1" t="s">
        <v>204</v>
      </c>
      <c r="C209" s="1" t="s">
        <v>729</v>
      </c>
      <c r="D209" s="25">
        <v>13.59</v>
      </c>
      <c r="E209" s="3" t="s">
        <v>47</v>
      </c>
      <c r="F209" s="22"/>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v>4</v>
      </c>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4">
        <f t="shared" si="6"/>
        <v>4</v>
      </c>
      <c r="HR209" s="13" t="s">
        <v>535</v>
      </c>
      <c r="HS209" s="42">
        <v>8</v>
      </c>
      <c r="HU209" s="18">
        <f t="shared" si="7"/>
        <v>54.36</v>
      </c>
    </row>
    <row r="210" spans="1:229" ht="13.5" customHeight="1" x14ac:dyDescent="0.25">
      <c r="A210" s="48"/>
      <c r="B210" s="1" t="s">
        <v>205</v>
      </c>
      <c r="C210" s="1" t="s">
        <v>730</v>
      </c>
      <c r="D210" s="25">
        <v>13.59</v>
      </c>
      <c r="E210" s="3" t="s">
        <v>47</v>
      </c>
      <c r="F210" s="22"/>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v>4</v>
      </c>
      <c r="FW210" s="3"/>
      <c r="FX210" s="3"/>
      <c r="FY210" s="3"/>
      <c r="FZ210" s="3"/>
      <c r="GA210" s="3"/>
      <c r="GB210" s="3"/>
      <c r="GC210" s="3"/>
      <c r="GD210" s="3"/>
      <c r="GE210" s="3"/>
      <c r="GF210" s="3">
        <v>50</v>
      </c>
      <c r="GG210" s="3"/>
      <c r="GH210" s="3"/>
      <c r="GI210" s="3"/>
      <c r="GJ210" s="3"/>
      <c r="GK210" s="3"/>
      <c r="GL210" s="3"/>
      <c r="GM210" s="3"/>
      <c r="GN210" s="3"/>
      <c r="GO210" s="3"/>
      <c r="GP210" s="3"/>
      <c r="GQ210" s="3"/>
      <c r="GR210" s="3"/>
      <c r="GS210" s="3"/>
      <c r="GT210" s="3"/>
      <c r="GU210" s="3">
        <v>5</v>
      </c>
      <c r="GV210" s="3"/>
      <c r="GW210" s="3"/>
      <c r="GX210" s="3"/>
      <c r="GY210" s="3">
        <v>10</v>
      </c>
      <c r="GZ210" s="3"/>
      <c r="HA210" s="3"/>
      <c r="HB210" s="3"/>
      <c r="HC210" s="3"/>
      <c r="HD210" s="3"/>
      <c r="HE210" s="3"/>
      <c r="HF210" s="3"/>
      <c r="HG210" s="3"/>
      <c r="HH210" s="3"/>
      <c r="HI210" s="3"/>
      <c r="HJ210" s="3"/>
      <c r="HK210" s="3"/>
      <c r="HL210" s="3"/>
      <c r="HM210" s="3"/>
      <c r="HN210" s="3"/>
      <c r="HO210" s="3"/>
      <c r="HP210" s="3"/>
      <c r="HQ210" s="4">
        <f t="shared" si="6"/>
        <v>69</v>
      </c>
      <c r="HR210" s="13" t="s">
        <v>535</v>
      </c>
      <c r="HS210" s="42">
        <v>9</v>
      </c>
      <c r="HU210" s="18">
        <f t="shared" si="7"/>
        <v>937.71</v>
      </c>
    </row>
    <row r="211" spans="1:229" ht="13.5" customHeight="1" x14ac:dyDescent="0.25">
      <c r="A211" s="48"/>
      <c r="B211" s="1" t="s">
        <v>206</v>
      </c>
      <c r="C211" s="1" t="s">
        <v>731</v>
      </c>
      <c r="D211" s="25">
        <v>13.59</v>
      </c>
      <c r="E211" s="3" t="s">
        <v>47</v>
      </c>
      <c r="F211" s="22"/>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v>50</v>
      </c>
      <c r="GG211" s="3"/>
      <c r="GH211" s="3"/>
      <c r="GI211" s="3"/>
      <c r="GJ211" s="3"/>
      <c r="GK211" s="3"/>
      <c r="GL211" s="3">
        <v>5</v>
      </c>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4">
        <f t="shared" si="6"/>
        <v>55</v>
      </c>
      <c r="HR211" s="13" t="s">
        <v>535</v>
      </c>
      <c r="HS211" s="42">
        <v>10</v>
      </c>
      <c r="HU211" s="18">
        <f t="shared" si="7"/>
        <v>747.45</v>
      </c>
    </row>
    <row r="212" spans="1:229" ht="13.5" customHeight="1" x14ac:dyDescent="0.25">
      <c r="A212" s="48"/>
      <c r="B212" s="1" t="s">
        <v>207</v>
      </c>
      <c r="C212" s="1" t="s">
        <v>732</v>
      </c>
      <c r="D212" s="25">
        <v>13.59</v>
      </c>
      <c r="E212" s="3" t="s">
        <v>47</v>
      </c>
      <c r="F212" s="22"/>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v>4</v>
      </c>
      <c r="FW212" s="3"/>
      <c r="FX212" s="3"/>
      <c r="FY212" s="3"/>
      <c r="FZ212" s="3"/>
      <c r="GA212" s="3"/>
      <c r="GB212" s="3"/>
      <c r="GC212" s="3"/>
      <c r="GD212" s="3"/>
      <c r="GE212" s="3"/>
      <c r="GF212" s="3">
        <v>50</v>
      </c>
      <c r="GG212" s="3"/>
      <c r="GH212" s="3"/>
      <c r="GI212" s="3"/>
      <c r="GJ212" s="3"/>
      <c r="GK212" s="3"/>
      <c r="GL212" s="3">
        <v>5</v>
      </c>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4">
        <f t="shared" si="6"/>
        <v>59</v>
      </c>
      <c r="HR212" s="13" t="s">
        <v>535</v>
      </c>
      <c r="HS212" s="42">
        <v>11</v>
      </c>
      <c r="HU212" s="18">
        <f t="shared" si="7"/>
        <v>801.81</v>
      </c>
    </row>
    <row r="213" spans="1:229" ht="13.5" customHeight="1" x14ac:dyDescent="0.25">
      <c r="A213" s="49"/>
      <c r="B213" s="1" t="s">
        <v>208</v>
      </c>
      <c r="C213" s="1" t="s">
        <v>733</v>
      </c>
      <c r="D213" s="25">
        <v>13.59</v>
      </c>
      <c r="E213" s="3" t="s">
        <v>47</v>
      </c>
      <c r="F213" s="22"/>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v>5</v>
      </c>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4">
        <f t="shared" si="6"/>
        <v>5</v>
      </c>
      <c r="HR213" s="13" t="s">
        <v>535</v>
      </c>
      <c r="HS213" s="42">
        <v>12</v>
      </c>
      <c r="HU213" s="18">
        <f t="shared" si="7"/>
        <v>67.95</v>
      </c>
    </row>
    <row r="214" spans="1:229" ht="13.5" customHeight="1" x14ac:dyDescent="0.25">
      <c r="A214" s="3">
        <v>53</v>
      </c>
      <c r="B214" s="1" t="s">
        <v>614</v>
      </c>
      <c r="C214" s="1" t="s">
        <v>734</v>
      </c>
      <c r="D214" s="25">
        <v>3.9</v>
      </c>
      <c r="E214" s="3" t="s">
        <v>47</v>
      </c>
      <c r="F214" s="22"/>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v>10</v>
      </c>
      <c r="GW214" s="3"/>
      <c r="GX214" s="3"/>
      <c r="GY214" s="3"/>
      <c r="GZ214" s="3"/>
      <c r="HA214" s="3"/>
      <c r="HB214" s="3"/>
      <c r="HC214" s="3"/>
      <c r="HD214" s="3"/>
      <c r="HE214" s="3"/>
      <c r="HF214" s="3"/>
      <c r="HG214" s="3"/>
      <c r="HH214" s="3"/>
      <c r="HI214" s="3"/>
      <c r="HJ214" s="3"/>
      <c r="HK214" s="3"/>
      <c r="HL214" s="3"/>
      <c r="HM214" s="3"/>
      <c r="HN214" s="3"/>
      <c r="HO214" s="3"/>
      <c r="HP214" s="3"/>
      <c r="HQ214" s="4">
        <f t="shared" si="6"/>
        <v>10</v>
      </c>
      <c r="HR214" s="13" t="s">
        <v>535</v>
      </c>
      <c r="HS214" s="42">
        <v>24</v>
      </c>
      <c r="HU214" s="18">
        <f t="shared" si="7"/>
        <v>39</v>
      </c>
    </row>
    <row r="215" spans="1:229" ht="13.5" customHeight="1" x14ac:dyDescent="0.25">
      <c r="A215" s="3">
        <v>54</v>
      </c>
      <c r="B215" s="1" t="s">
        <v>209</v>
      </c>
      <c r="C215" s="1" t="s">
        <v>735</v>
      </c>
      <c r="D215" s="25">
        <v>9.4499999999999993</v>
      </c>
      <c r="E215" s="3" t="s">
        <v>47</v>
      </c>
      <c r="F215" s="22"/>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v>30</v>
      </c>
      <c r="FG215" s="3">
        <v>138</v>
      </c>
      <c r="FH215" s="3">
        <v>20</v>
      </c>
      <c r="FI215" s="3"/>
      <c r="FJ215" s="3"/>
      <c r="FK215" s="3"/>
      <c r="FL215" s="3"/>
      <c r="FM215" s="3">
        <v>500</v>
      </c>
      <c r="FN215" s="3"/>
      <c r="FO215" s="3"/>
      <c r="FP215" s="3"/>
      <c r="FQ215" s="3">
        <v>20</v>
      </c>
      <c r="FR215" s="3"/>
      <c r="FS215" s="3"/>
      <c r="FT215" s="3">
        <v>71</v>
      </c>
      <c r="FU215" s="3"/>
      <c r="FV215" s="3">
        <f>135+20</f>
        <v>155</v>
      </c>
      <c r="FW215" s="3">
        <v>10</v>
      </c>
      <c r="FX215" s="3">
        <v>20</v>
      </c>
      <c r="FY215" s="3"/>
      <c r="FZ215" s="3"/>
      <c r="GA215" s="3"/>
      <c r="GB215" s="3"/>
      <c r="GC215" s="3">
        <v>15</v>
      </c>
      <c r="GD215" s="3"/>
      <c r="GE215" s="3"/>
      <c r="GF215" s="3">
        <v>4</v>
      </c>
      <c r="GG215" s="3"/>
      <c r="GH215" s="3"/>
      <c r="GI215" s="3">
        <v>2</v>
      </c>
      <c r="GJ215" s="3"/>
      <c r="GK215" s="3"/>
      <c r="GL215" s="3"/>
      <c r="GM215" s="3"/>
      <c r="GN215" s="3"/>
      <c r="GO215" s="3"/>
      <c r="GP215" s="3"/>
      <c r="GQ215" s="3">
        <v>50</v>
      </c>
      <c r="GR215" s="3"/>
      <c r="GS215" s="3"/>
      <c r="GT215" s="3"/>
      <c r="GU215" s="3"/>
      <c r="GV215" s="3"/>
      <c r="GW215" s="3"/>
      <c r="GX215" s="3"/>
      <c r="GY215" s="3">
        <v>500</v>
      </c>
      <c r="GZ215" s="3"/>
      <c r="HA215" s="3">
        <v>10</v>
      </c>
      <c r="HB215" s="3">
        <v>100</v>
      </c>
      <c r="HC215" s="3"/>
      <c r="HD215" s="3">
        <v>5</v>
      </c>
      <c r="HE215" s="3">
        <v>30</v>
      </c>
      <c r="HF215" s="3">
        <v>30</v>
      </c>
      <c r="HG215" s="3"/>
      <c r="HH215" s="3">
        <v>140</v>
      </c>
      <c r="HI215" s="3"/>
      <c r="HJ215" s="3"/>
      <c r="HK215" s="3"/>
      <c r="HL215" s="3"/>
      <c r="HM215" s="3">
        <v>40</v>
      </c>
      <c r="HN215" s="3"/>
      <c r="HO215" s="3">
        <v>15</v>
      </c>
      <c r="HP215" s="3"/>
      <c r="HQ215" s="4">
        <f t="shared" si="6"/>
        <v>1905</v>
      </c>
      <c r="HR215" s="13" t="s">
        <v>535</v>
      </c>
      <c r="HS215" s="42">
        <v>25</v>
      </c>
      <c r="HU215" s="18">
        <f t="shared" si="7"/>
        <v>18002.25</v>
      </c>
    </row>
    <row r="216" spans="1:229" ht="13.5" customHeight="1" x14ac:dyDescent="0.25">
      <c r="A216" s="3">
        <v>55</v>
      </c>
      <c r="B216" s="1" t="s">
        <v>210</v>
      </c>
      <c r="C216" s="1" t="s">
        <v>736</v>
      </c>
      <c r="D216" s="25">
        <v>9.4499999999999993</v>
      </c>
      <c r="E216" s="3" t="s">
        <v>47</v>
      </c>
      <c r="F216" s="22"/>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v>1000</v>
      </c>
      <c r="FE216" s="3"/>
      <c r="FF216" s="3">
        <v>30</v>
      </c>
      <c r="FG216" s="3">
        <v>168</v>
      </c>
      <c r="FH216" s="3">
        <v>120</v>
      </c>
      <c r="FI216" s="3"/>
      <c r="FJ216" s="3"/>
      <c r="FK216" s="3"/>
      <c r="FL216" s="3"/>
      <c r="FM216" s="3">
        <v>400</v>
      </c>
      <c r="FN216" s="3"/>
      <c r="FO216" s="3"/>
      <c r="FP216" s="3"/>
      <c r="FQ216" s="3">
        <v>20</v>
      </c>
      <c r="FR216" s="3"/>
      <c r="FS216" s="3"/>
      <c r="FT216" s="3">
        <v>58</v>
      </c>
      <c r="FU216" s="3"/>
      <c r="FV216" s="3">
        <f>70+20</f>
        <v>90</v>
      </c>
      <c r="FW216" s="3">
        <v>1000</v>
      </c>
      <c r="FX216" s="3">
        <v>20</v>
      </c>
      <c r="FY216" s="3"/>
      <c r="FZ216" s="3"/>
      <c r="GA216" s="3"/>
      <c r="GB216" s="3"/>
      <c r="GC216" s="3">
        <v>50</v>
      </c>
      <c r="GD216" s="3"/>
      <c r="GE216" s="3"/>
      <c r="GF216" s="3">
        <v>2</v>
      </c>
      <c r="GG216" s="3"/>
      <c r="GH216" s="3"/>
      <c r="GI216" s="3">
        <v>2</v>
      </c>
      <c r="GJ216" s="3">
        <v>2</v>
      </c>
      <c r="GK216" s="3">
        <v>60</v>
      </c>
      <c r="GL216" s="3"/>
      <c r="GM216" s="3"/>
      <c r="GN216" s="3"/>
      <c r="GO216" s="3"/>
      <c r="GP216" s="3"/>
      <c r="GQ216" s="3">
        <v>50</v>
      </c>
      <c r="GR216" s="3"/>
      <c r="GS216" s="3"/>
      <c r="GT216" s="3"/>
      <c r="GU216" s="3"/>
      <c r="GV216" s="3"/>
      <c r="GW216" s="3"/>
      <c r="GX216" s="3"/>
      <c r="GY216" s="3"/>
      <c r="GZ216" s="3"/>
      <c r="HA216" s="3"/>
      <c r="HB216" s="3">
        <v>100</v>
      </c>
      <c r="HC216" s="3"/>
      <c r="HD216" s="3">
        <v>5</v>
      </c>
      <c r="HE216" s="3">
        <v>30</v>
      </c>
      <c r="HF216" s="3">
        <v>20</v>
      </c>
      <c r="HG216" s="3"/>
      <c r="HH216" s="3"/>
      <c r="HI216" s="3"/>
      <c r="HJ216" s="3"/>
      <c r="HK216" s="3"/>
      <c r="HL216" s="3"/>
      <c r="HM216" s="3">
        <v>40</v>
      </c>
      <c r="HN216" s="3"/>
      <c r="HO216" s="3">
        <v>5</v>
      </c>
      <c r="HP216" s="3"/>
      <c r="HQ216" s="4">
        <f t="shared" si="6"/>
        <v>3272</v>
      </c>
      <c r="HR216" s="13" t="s">
        <v>535</v>
      </c>
      <c r="HS216" s="42">
        <v>26</v>
      </c>
      <c r="HU216" s="18">
        <f t="shared" si="7"/>
        <v>30920.399999999998</v>
      </c>
    </row>
    <row r="217" spans="1:229" ht="13.5" customHeight="1" x14ac:dyDescent="0.25">
      <c r="A217" s="3">
        <v>56</v>
      </c>
      <c r="B217" s="2" t="s">
        <v>625</v>
      </c>
      <c r="C217" s="2" t="s">
        <v>899</v>
      </c>
      <c r="D217" s="27">
        <v>12.5</v>
      </c>
      <c r="E217" s="3" t="s">
        <v>47</v>
      </c>
      <c r="F217" s="22"/>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8">
        <v>4116</v>
      </c>
      <c r="FI217" s="8"/>
      <c r="FJ217" s="8"/>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4">
        <f t="shared" si="6"/>
        <v>4116</v>
      </c>
      <c r="HR217" s="3" t="s">
        <v>551</v>
      </c>
      <c r="HS217" s="3">
        <v>37</v>
      </c>
      <c r="HU217" s="18">
        <f t="shared" si="7"/>
        <v>51450</v>
      </c>
    </row>
    <row r="218" spans="1:229" ht="13.5" customHeight="1" x14ac:dyDescent="0.25">
      <c r="A218" s="3">
        <v>57</v>
      </c>
      <c r="B218" s="2" t="s">
        <v>718</v>
      </c>
      <c r="C218" s="2" t="s">
        <v>989</v>
      </c>
      <c r="D218" s="26">
        <v>15</v>
      </c>
      <c r="E218" s="39" t="s">
        <v>47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v>100</v>
      </c>
      <c r="GZ218" s="3"/>
      <c r="HA218" s="3"/>
      <c r="HB218" s="3"/>
      <c r="HC218" s="3"/>
      <c r="HD218" s="3"/>
      <c r="HE218" s="3"/>
      <c r="HF218" s="3"/>
      <c r="HG218" s="3"/>
      <c r="HH218" s="3"/>
      <c r="HI218" s="3"/>
      <c r="HJ218" s="3"/>
      <c r="HK218" s="3"/>
      <c r="HL218" s="3"/>
      <c r="HM218" s="3"/>
      <c r="HN218" s="3"/>
      <c r="HO218" s="3"/>
      <c r="HP218" s="3"/>
      <c r="HQ218" s="4">
        <f t="shared" si="6"/>
        <v>100</v>
      </c>
      <c r="HR218" s="23"/>
      <c r="HS218" s="39"/>
      <c r="HU218" s="18">
        <f t="shared" si="7"/>
        <v>1500</v>
      </c>
    </row>
    <row r="219" spans="1:229" ht="13.5" customHeight="1" x14ac:dyDescent="0.25">
      <c r="A219" s="3">
        <v>58</v>
      </c>
      <c r="B219" s="2" t="s">
        <v>626</v>
      </c>
      <c r="C219" s="2" t="s">
        <v>900</v>
      </c>
      <c r="D219" s="27">
        <v>1405.8333333333335</v>
      </c>
      <c r="E219" s="6" t="s">
        <v>47</v>
      </c>
      <c r="F219" s="22"/>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7">
        <v>10</v>
      </c>
      <c r="FI219" s="7"/>
      <c r="FJ219" s="7"/>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4">
        <f t="shared" si="6"/>
        <v>10</v>
      </c>
      <c r="HR219" s="3" t="s">
        <v>551</v>
      </c>
      <c r="HS219" s="3">
        <v>38</v>
      </c>
      <c r="HU219" s="18">
        <f t="shared" si="7"/>
        <v>14058.333333333336</v>
      </c>
    </row>
    <row r="220" spans="1:229" ht="13.5" customHeight="1" x14ac:dyDescent="0.25">
      <c r="A220" s="3">
        <v>59</v>
      </c>
      <c r="B220" s="1" t="s">
        <v>211</v>
      </c>
      <c r="C220" s="1" t="s">
        <v>737</v>
      </c>
      <c r="D220" s="25">
        <v>2.1</v>
      </c>
      <c r="E220" s="3" t="s">
        <v>47</v>
      </c>
      <c r="F220" s="22"/>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v>330</v>
      </c>
      <c r="FE220" s="3"/>
      <c r="FF220" s="3"/>
      <c r="FG220" s="3">
        <v>5790</v>
      </c>
      <c r="FH220" s="3"/>
      <c r="FI220" s="3"/>
      <c r="FJ220" s="3"/>
      <c r="FK220" s="3"/>
      <c r="FL220" s="3"/>
      <c r="FM220" s="3">
        <v>2000</v>
      </c>
      <c r="FN220" s="3"/>
      <c r="FO220" s="3"/>
      <c r="FP220" s="3"/>
      <c r="FQ220" s="3">
        <v>20</v>
      </c>
      <c r="FR220" s="3"/>
      <c r="FS220" s="3"/>
      <c r="FT220" s="3">
        <v>540</v>
      </c>
      <c r="FU220" s="3"/>
      <c r="FV220" s="3">
        <v>70</v>
      </c>
      <c r="FW220" s="3">
        <v>500</v>
      </c>
      <c r="FX220" s="3"/>
      <c r="FY220" s="3">
        <v>300</v>
      </c>
      <c r="FZ220" s="3"/>
      <c r="GA220" s="3"/>
      <c r="GB220" s="3"/>
      <c r="GC220" s="3"/>
      <c r="GD220" s="3">
        <v>200</v>
      </c>
      <c r="GE220" s="3"/>
      <c r="GF220" s="3">
        <v>200</v>
      </c>
      <c r="GG220" s="3"/>
      <c r="GH220" s="3"/>
      <c r="GI220" s="3">
        <v>700</v>
      </c>
      <c r="GJ220" s="3">
        <v>100</v>
      </c>
      <c r="GK220" s="3"/>
      <c r="GL220" s="3"/>
      <c r="GM220" s="3"/>
      <c r="GN220" s="3"/>
      <c r="GO220" s="3"/>
      <c r="GP220" s="3">
        <v>500</v>
      </c>
      <c r="GQ220" s="3">
        <v>30</v>
      </c>
      <c r="GR220" s="3"/>
      <c r="GS220" s="3"/>
      <c r="GT220" s="3"/>
      <c r="GU220" s="3"/>
      <c r="GV220" s="3"/>
      <c r="GW220" s="3"/>
      <c r="GX220" s="3"/>
      <c r="GY220" s="3"/>
      <c r="GZ220" s="3"/>
      <c r="HA220" s="3">
        <v>100</v>
      </c>
      <c r="HB220" s="3"/>
      <c r="HC220" s="3"/>
      <c r="HD220" s="3">
        <v>65</v>
      </c>
      <c r="HE220" s="3">
        <v>20</v>
      </c>
      <c r="HF220" s="3"/>
      <c r="HG220" s="3"/>
      <c r="HH220" s="3"/>
      <c r="HI220" s="3"/>
      <c r="HJ220" s="3"/>
      <c r="HK220" s="3"/>
      <c r="HL220" s="3"/>
      <c r="HM220" s="3"/>
      <c r="HN220" s="3"/>
      <c r="HO220" s="3"/>
      <c r="HP220" s="3"/>
      <c r="HQ220" s="4">
        <f t="shared" si="6"/>
        <v>11465</v>
      </c>
      <c r="HR220" s="13" t="s">
        <v>535</v>
      </c>
      <c r="HS220" s="42">
        <v>33</v>
      </c>
      <c r="HU220" s="18">
        <f t="shared" si="7"/>
        <v>24076.5</v>
      </c>
    </row>
    <row r="221" spans="1:229" ht="13.5" customHeight="1" x14ac:dyDescent="0.25">
      <c r="A221" s="3">
        <v>60</v>
      </c>
      <c r="B221" s="1" t="s">
        <v>212</v>
      </c>
      <c r="C221" s="1" t="s">
        <v>738</v>
      </c>
      <c r="D221" s="25">
        <v>2.1</v>
      </c>
      <c r="E221" s="3" t="s">
        <v>47</v>
      </c>
      <c r="F221" s="22"/>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v>330</v>
      </c>
      <c r="FE221" s="3">
        <v>400</v>
      </c>
      <c r="FF221" s="3">
        <v>300</v>
      </c>
      <c r="FG221" s="3">
        <v>840</v>
      </c>
      <c r="FH221" s="3">
        <v>20</v>
      </c>
      <c r="FI221" s="3"/>
      <c r="FJ221" s="3"/>
      <c r="FK221" s="3"/>
      <c r="FL221" s="3"/>
      <c r="FM221" s="3">
        <v>300</v>
      </c>
      <c r="FN221" s="3"/>
      <c r="FO221" s="3"/>
      <c r="FP221" s="3"/>
      <c r="FQ221" s="3">
        <v>20</v>
      </c>
      <c r="FR221" s="3"/>
      <c r="FS221" s="3"/>
      <c r="FT221" s="3">
        <v>1040</v>
      </c>
      <c r="FU221" s="3"/>
      <c r="FV221" s="3"/>
      <c r="FW221" s="3">
        <v>500</v>
      </c>
      <c r="FX221" s="3"/>
      <c r="FY221" s="3">
        <v>1500</v>
      </c>
      <c r="FZ221" s="3"/>
      <c r="GA221" s="3"/>
      <c r="GB221" s="3"/>
      <c r="GC221" s="3"/>
      <c r="GD221" s="3"/>
      <c r="GE221" s="3"/>
      <c r="GF221" s="3"/>
      <c r="GG221" s="3"/>
      <c r="GH221" s="3"/>
      <c r="GI221" s="3">
        <v>500</v>
      </c>
      <c r="GJ221" s="3"/>
      <c r="GK221" s="3"/>
      <c r="GL221" s="3"/>
      <c r="GM221" s="3"/>
      <c r="GN221" s="3"/>
      <c r="GO221" s="3"/>
      <c r="GP221" s="3"/>
      <c r="GQ221" s="3">
        <v>50</v>
      </c>
      <c r="GR221" s="3"/>
      <c r="GS221" s="3"/>
      <c r="GT221" s="3"/>
      <c r="GU221" s="3"/>
      <c r="GV221" s="3"/>
      <c r="GW221" s="3"/>
      <c r="GX221" s="3"/>
      <c r="GY221" s="3"/>
      <c r="GZ221" s="3"/>
      <c r="HA221" s="3">
        <v>200</v>
      </c>
      <c r="HB221" s="3"/>
      <c r="HC221" s="3"/>
      <c r="HD221" s="3"/>
      <c r="HE221" s="3"/>
      <c r="HF221" s="3"/>
      <c r="HG221" s="3"/>
      <c r="HH221" s="3"/>
      <c r="HI221" s="3">
        <v>30</v>
      </c>
      <c r="HJ221" s="3"/>
      <c r="HK221" s="3"/>
      <c r="HL221" s="3"/>
      <c r="HM221" s="3"/>
      <c r="HN221" s="3"/>
      <c r="HO221" s="3"/>
      <c r="HP221" s="3"/>
      <c r="HQ221" s="4">
        <f t="shared" si="6"/>
        <v>6030</v>
      </c>
      <c r="HR221" s="13" t="s">
        <v>535</v>
      </c>
      <c r="HS221" s="42">
        <v>34</v>
      </c>
      <c r="HU221" s="18">
        <f t="shared" si="7"/>
        <v>12663</v>
      </c>
    </row>
    <row r="222" spans="1:229" ht="13.5" customHeight="1" x14ac:dyDescent="0.25">
      <c r="A222" s="3">
        <v>61</v>
      </c>
      <c r="B222" s="1" t="s">
        <v>213</v>
      </c>
      <c r="C222" s="1" t="s">
        <v>739</v>
      </c>
      <c r="D222" s="25">
        <v>2.1</v>
      </c>
      <c r="E222" s="3" t="s">
        <v>47</v>
      </c>
      <c r="F222" s="22"/>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v>1150</v>
      </c>
      <c r="FE222" s="3">
        <v>400</v>
      </c>
      <c r="FF222" s="3">
        <v>5000</v>
      </c>
      <c r="FG222" s="3">
        <v>270</v>
      </c>
      <c r="FH222" s="3">
        <v>500</v>
      </c>
      <c r="FI222" s="3"/>
      <c r="FJ222" s="3"/>
      <c r="FK222" s="3"/>
      <c r="FL222" s="3"/>
      <c r="FM222" s="3">
        <v>500</v>
      </c>
      <c r="FN222" s="3"/>
      <c r="FO222" s="3"/>
      <c r="FP222" s="3"/>
      <c r="FQ222" s="3">
        <v>20</v>
      </c>
      <c r="FR222" s="3"/>
      <c r="FS222" s="3"/>
      <c r="FT222" s="3">
        <v>540</v>
      </c>
      <c r="FU222" s="3"/>
      <c r="FV222" s="3"/>
      <c r="FW222" s="3">
        <v>1500</v>
      </c>
      <c r="FX222" s="3">
        <v>1000</v>
      </c>
      <c r="FY222" s="3">
        <v>3000</v>
      </c>
      <c r="FZ222" s="3"/>
      <c r="GA222" s="3"/>
      <c r="GB222" s="3"/>
      <c r="GC222" s="3"/>
      <c r="GD222" s="3"/>
      <c r="GE222" s="3"/>
      <c r="GF222" s="3"/>
      <c r="GG222" s="3"/>
      <c r="GH222" s="3"/>
      <c r="GI222" s="3">
        <v>300</v>
      </c>
      <c r="GJ222" s="3"/>
      <c r="GK222" s="3">
        <v>40</v>
      </c>
      <c r="GL222" s="3"/>
      <c r="GM222" s="3"/>
      <c r="GN222" s="3"/>
      <c r="GO222" s="3"/>
      <c r="GP222" s="3"/>
      <c r="GQ222" s="3">
        <v>50</v>
      </c>
      <c r="GR222" s="3"/>
      <c r="GS222" s="3"/>
      <c r="GT222" s="3"/>
      <c r="GU222" s="3"/>
      <c r="GV222" s="3"/>
      <c r="GW222" s="3"/>
      <c r="GX222" s="3"/>
      <c r="GY222" s="3"/>
      <c r="GZ222" s="3"/>
      <c r="HA222" s="3">
        <v>200</v>
      </c>
      <c r="HB222" s="3"/>
      <c r="HC222" s="3"/>
      <c r="HD222" s="3">
        <v>60</v>
      </c>
      <c r="HE222" s="3"/>
      <c r="HF222" s="3">
        <v>100</v>
      </c>
      <c r="HG222" s="3"/>
      <c r="HH222" s="3"/>
      <c r="HI222" s="3">
        <v>70</v>
      </c>
      <c r="HJ222" s="3"/>
      <c r="HK222" s="3"/>
      <c r="HL222" s="3"/>
      <c r="HM222" s="3"/>
      <c r="HN222" s="3"/>
      <c r="HO222" s="3"/>
      <c r="HP222" s="3"/>
      <c r="HQ222" s="4">
        <f t="shared" si="6"/>
        <v>14700</v>
      </c>
      <c r="HR222" s="13" t="s">
        <v>535</v>
      </c>
      <c r="HS222" s="42">
        <v>35</v>
      </c>
      <c r="HU222" s="18">
        <f t="shared" si="7"/>
        <v>30870</v>
      </c>
    </row>
    <row r="223" spans="1:229" ht="13.5" customHeight="1" x14ac:dyDescent="0.25">
      <c r="A223" s="3">
        <v>62</v>
      </c>
      <c r="B223" s="1" t="s">
        <v>214</v>
      </c>
      <c r="C223" s="1" t="s">
        <v>740</v>
      </c>
      <c r="D223" s="25">
        <v>2.1</v>
      </c>
      <c r="E223" s="3" t="s">
        <v>47</v>
      </c>
      <c r="F223" s="22"/>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v>880</v>
      </c>
      <c r="FE223" s="3"/>
      <c r="FF223" s="3">
        <v>10000</v>
      </c>
      <c r="FG223" s="3">
        <v>90</v>
      </c>
      <c r="FH223" s="3">
        <v>30</v>
      </c>
      <c r="FI223" s="3"/>
      <c r="FJ223" s="3"/>
      <c r="FK223" s="3"/>
      <c r="FL223" s="3"/>
      <c r="FM223" s="3">
        <v>200</v>
      </c>
      <c r="FN223" s="3"/>
      <c r="FO223" s="3"/>
      <c r="FP223" s="3"/>
      <c r="FQ223" s="3">
        <v>20</v>
      </c>
      <c r="FR223" s="3"/>
      <c r="FS223" s="3"/>
      <c r="FT223" s="3">
        <v>140</v>
      </c>
      <c r="FU223" s="3"/>
      <c r="FV223" s="3"/>
      <c r="FW223" s="3">
        <v>500</v>
      </c>
      <c r="FX223" s="3">
        <v>1000</v>
      </c>
      <c r="FY223" s="3">
        <v>2000</v>
      </c>
      <c r="FZ223" s="3"/>
      <c r="GA223" s="3"/>
      <c r="GB223" s="3"/>
      <c r="GC223" s="3"/>
      <c r="GD223" s="3">
        <v>200</v>
      </c>
      <c r="GE223" s="3"/>
      <c r="GF223" s="3">
        <v>100</v>
      </c>
      <c r="GG223" s="3">
        <v>50</v>
      </c>
      <c r="GH223" s="3"/>
      <c r="GI223" s="3">
        <v>250</v>
      </c>
      <c r="GJ223" s="3"/>
      <c r="GK223" s="3">
        <v>80</v>
      </c>
      <c r="GL223" s="3"/>
      <c r="GM223" s="3"/>
      <c r="GN223" s="3"/>
      <c r="GO223" s="3"/>
      <c r="GP223" s="3"/>
      <c r="GQ223" s="3">
        <v>30</v>
      </c>
      <c r="GR223" s="3"/>
      <c r="GS223" s="3"/>
      <c r="GT223" s="3"/>
      <c r="GU223" s="3"/>
      <c r="GV223" s="3"/>
      <c r="GW223" s="3"/>
      <c r="GX223" s="3"/>
      <c r="GY223" s="3"/>
      <c r="GZ223" s="3"/>
      <c r="HA223" s="3">
        <v>200</v>
      </c>
      <c r="HB223" s="3"/>
      <c r="HC223" s="3"/>
      <c r="HD223" s="3">
        <v>50</v>
      </c>
      <c r="HE223" s="3"/>
      <c r="HF223" s="3">
        <v>25</v>
      </c>
      <c r="HG223" s="3"/>
      <c r="HH223" s="3"/>
      <c r="HI223" s="3">
        <v>70</v>
      </c>
      <c r="HJ223" s="3"/>
      <c r="HK223" s="3"/>
      <c r="HL223" s="3"/>
      <c r="HM223" s="3"/>
      <c r="HN223" s="3"/>
      <c r="HO223" s="3"/>
      <c r="HP223" s="3"/>
      <c r="HQ223" s="4">
        <f t="shared" si="6"/>
        <v>15915</v>
      </c>
      <c r="HR223" s="13" t="s">
        <v>535</v>
      </c>
      <c r="HS223" s="42">
        <v>36</v>
      </c>
      <c r="HU223" s="18">
        <f t="shared" si="7"/>
        <v>33421.5</v>
      </c>
    </row>
    <row r="224" spans="1:229" ht="13.5" customHeight="1" x14ac:dyDescent="0.25">
      <c r="A224" s="3">
        <v>63</v>
      </c>
      <c r="B224" s="1" t="s">
        <v>215</v>
      </c>
      <c r="C224" s="2" t="s">
        <v>741</v>
      </c>
      <c r="D224" s="29">
        <v>1.22</v>
      </c>
      <c r="E224" s="3" t="s">
        <v>47</v>
      </c>
      <c r="F224" s="22"/>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v>20</v>
      </c>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v>300</v>
      </c>
      <c r="EZ224" s="3"/>
      <c r="FA224" s="3"/>
      <c r="FB224" s="3"/>
      <c r="FC224" s="3"/>
      <c r="FD224" s="3"/>
      <c r="FE224" s="3"/>
      <c r="FF224" s="3"/>
      <c r="FG224" s="3">
        <v>8556</v>
      </c>
      <c r="FH224" s="3"/>
      <c r="FI224" s="3"/>
      <c r="FJ224" s="3"/>
      <c r="FK224" s="3">
        <v>90</v>
      </c>
      <c r="FL224" s="3"/>
      <c r="FM224" s="3">
        <v>1500</v>
      </c>
      <c r="FN224" s="3"/>
      <c r="FO224" s="3"/>
      <c r="FP224" s="3"/>
      <c r="FQ224" s="3"/>
      <c r="FR224" s="3">
        <v>200</v>
      </c>
      <c r="FS224" s="3">
        <v>100</v>
      </c>
      <c r="FT224" s="3">
        <v>145</v>
      </c>
      <c r="FU224" s="3"/>
      <c r="FV224" s="3">
        <v>3700</v>
      </c>
      <c r="FW224" s="3">
        <v>500</v>
      </c>
      <c r="FX224" s="3"/>
      <c r="FY224" s="3">
        <v>400</v>
      </c>
      <c r="FZ224" s="3"/>
      <c r="GA224" s="3"/>
      <c r="GB224" s="3">
        <v>30</v>
      </c>
      <c r="GC224" s="3">
        <v>50</v>
      </c>
      <c r="GD224" s="3"/>
      <c r="GE224" s="3"/>
      <c r="GF224" s="3">
        <v>120</v>
      </c>
      <c r="GG224" s="3"/>
      <c r="GH224" s="3">
        <v>10</v>
      </c>
      <c r="GI224" s="3">
        <v>100</v>
      </c>
      <c r="GJ224" s="3">
        <v>100</v>
      </c>
      <c r="GK224" s="3"/>
      <c r="GL224" s="3">
        <v>100</v>
      </c>
      <c r="GM224" s="3">
        <v>20</v>
      </c>
      <c r="GN224" s="3"/>
      <c r="GO224" s="3"/>
      <c r="GP224" s="3"/>
      <c r="GQ224" s="3"/>
      <c r="GR224" s="3">
        <v>10</v>
      </c>
      <c r="GS224" s="3"/>
      <c r="GT224" s="3"/>
      <c r="GU224" s="3"/>
      <c r="GV224" s="3"/>
      <c r="GW224" s="3"/>
      <c r="GX224" s="3"/>
      <c r="GY224" s="3"/>
      <c r="GZ224" s="3">
        <v>5</v>
      </c>
      <c r="HA224" s="3">
        <v>100</v>
      </c>
      <c r="HB224" s="3"/>
      <c r="HC224" s="3"/>
      <c r="HD224" s="3">
        <v>10</v>
      </c>
      <c r="HE224" s="3"/>
      <c r="HF224" s="3">
        <v>100</v>
      </c>
      <c r="HG224" s="3"/>
      <c r="HH224" s="3"/>
      <c r="HI224" s="3"/>
      <c r="HJ224" s="3"/>
      <c r="HK224" s="3"/>
      <c r="HL224" s="3"/>
      <c r="HM224" s="3"/>
      <c r="HN224" s="3"/>
      <c r="HO224" s="3"/>
      <c r="HP224" s="3"/>
      <c r="HQ224" s="4">
        <f t="shared" si="6"/>
        <v>16266</v>
      </c>
      <c r="HR224" s="13" t="s">
        <v>535</v>
      </c>
      <c r="HS224" s="42">
        <v>37</v>
      </c>
      <c r="HU224" s="18">
        <f t="shared" si="7"/>
        <v>19844.52</v>
      </c>
    </row>
    <row r="225" spans="1:229" ht="13.5" customHeight="1" x14ac:dyDescent="0.25">
      <c r="A225" s="3">
        <v>64</v>
      </c>
      <c r="B225" s="1" t="s">
        <v>216</v>
      </c>
      <c r="C225" s="1" t="s">
        <v>742</v>
      </c>
      <c r="D225" s="29">
        <v>1.5</v>
      </c>
      <c r="E225" s="3" t="s">
        <v>47</v>
      </c>
      <c r="F225" s="22"/>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v>100</v>
      </c>
      <c r="EZ225" s="3"/>
      <c r="FA225" s="3"/>
      <c r="FB225" s="3"/>
      <c r="FC225" s="3"/>
      <c r="FD225" s="3"/>
      <c r="FE225" s="3"/>
      <c r="FF225" s="3"/>
      <c r="FG225" s="3">
        <v>13686</v>
      </c>
      <c r="FH225" s="3"/>
      <c r="FI225" s="3"/>
      <c r="FJ225" s="3"/>
      <c r="FK225" s="3"/>
      <c r="FL225" s="3"/>
      <c r="FM225" s="3">
        <v>1000</v>
      </c>
      <c r="FN225" s="3"/>
      <c r="FO225" s="3"/>
      <c r="FP225" s="3"/>
      <c r="FQ225" s="3"/>
      <c r="FR225" s="3">
        <v>300</v>
      </c>
      <c r="FS225" s="3">
        <v>300</v>
      </c>
      <c r="FT225" s="3">
        <v>155</v>
      </c>
      <c r="FU225" s="3"/>
      <c r="FV225" s="3">
        <v>3400</v>
      </c>
      <c r="FW225" s="3">
        <v>200</v>
      </c>
      <c r="FX225" s="3"/>
      <c r="FY225" s="3">
        <v>800</v>
      </c>
      <c r="FZ225" s="3"/>
      <c r="GA225" s="3"/>
      <c r="GB225" s="3">
        <v>30</v>
      </c>
      <c r="GC225" s="3">
        <v>50</v>
      </c>
      <c r="GD225" s="3"/>
      <c r="GE225" s="3"/>
      <c r="GF225" s="3">
        <v>120</v>
      </c>
      <c r="GG225" s="3">
        <v>100</v>
      </c>
      <c r="GH225" s="3">
        <v>10</v>
      </c>
      <c r="GI225" s="3">
        <v>100</v>
      </c>
      <c r="GJ225" s="3">
        <v>100</v>
      </c>
      <c r="GK225" s="3"/>
      <c r="GL225" s="3">
        <v>300</v>
      </c>
      <c r="GM225" s="3">
        <v>20</v>
      </c>
      <c r="GN225" s="3"/>
      <c r="GO225" s="3">
        <v>20</v>
      </c>
      <c r="GP225" s="3">
        <v>200</v>
      </c>
      <c r="GQ225" s="3"/>
      <c r="GR225" s="3">
        <v>100</v>
      </c>
      <c r="GS225" s="3"/>
      <c r="GT225" s="3"/>
      <c r="GU225" s="3"/>
      <c r="GV225" s="3">
        <v>50</v>
      </c>
      <c r="GW225" s="3">
        <v>400</v>
      </c>
      <c r="GX225" s="3"/>
      <c r="GY225" s="3">
        <v>200</v>
      </c>
      <c r="GZ225" s="3">
        <v>10</v>
      </c>
      <c r="HA225" s="3">
        <v>100</v>
      </c>
      <c r="HB225" s="3"/>
      <c r="HC225" s="3"/>
      <c r="HD225" s="3">
        <v>100</v>
      </c>
      <c r="HE225" s="3"/>
      <c r="HF225" s="3"/>
      <c r="HG225" s="3"/>
      <c r="HH225" s="3">
        <v>10</v>
      </c>
      <c r="HI225" s="3"/>
      <c r="HJ225" s="3"/>
      <c r="HK225" s="3"/>
      <c r="HL225" s="3"/>
      <c r="HM225" s="3"/>
      <c r="HN225" s="3"/>
      <c r="HO225" s="3"/>
      <c r="HP225" s="3"/>
      <c r="HQ225" s="4">
        <f t="shared" si="6"/>
        <v>21961</v>
      </c>
      <c r="HR225" s="13" t="s">
        <v>535</v>
      </c>
      <c r="HS225" s="42">
        <v>38</v>
      </c>
      <c r="HU225" s="18">
        <f t="shared" si="7"/>
        <v>32941.5</v>
      </c>
    </row>
    <row r="226" spans="1:229" ht="13.5" customHeight="1" x14ac:dyDescent="0.25">
      <c r="A226" s="3">
        <v>65</v>
      </c>
      <c r="B226" s="1" t="s">
        <v>217</v>
      </c>
      <c r="C226" s="1" t="s">
        <v>743</v>
      </c>
      <c r="D226" s="25">
        <v>45.605215700571144</v>
      </c>
      <c r="E226" s="3" t="s">
        <v>47</v>
      </c>
      <c r="F226" s="22"/>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v>200</v>
      </c>
      <c r="FN226" s="3"/>
      <c r="FO226" s="3"/>
      <c r="FP226" s="3"/>
      <c r="FQ226" s="3"/>
      <c r="FR226" s="3"/>
      <c r="FS226" s="3"/>
      <c r="FT226" s="3"/>
      <c r="FU226" s="3"/>
      <c r="FV226" s="3"/>
      <c r="FW226" s="3"/>
      <c r="FX226" s="3">
        <v>1200</v>
      </c>
      <c r="FY226" s="3">
        <v>50</v>
      </c>
      <c r="FZ226" s="3"/>
      <c r="GA226" s="3"/>
      <c r="GB226" s="3"/>
      <c r="GC226" s="3">
        <v>10</v>
      </c>
      <c r="GD226" s="3"/>
      <c r="GE226" s="3">
        <v>10</v>
      </c>
      <c r="GF226" s="3"/>
      <c r="GG226" s="3"/>
      <c r="GH226" s="3"/>
      <c r="GI226" s="3"/>
      <c r="GJ226" s="3"/>
      <c r="GK226" s="3"/>
      <c r="GL226" s="3">
        <v>25</v>
      </c>
      <c r="GM226" s="3"/>
      <c r="GN226" s="3"/>
      <c r="GO226" s="3"/>
      <c r="GP226" s="3"/>
      <c r="GQ226" s="3"/>
      <c r="GR226" s="3"/>
      <c r="GS226" s="3"/>
      <c r="GT226" s="3"/>
      <c r="GU226" s="3"/>
      <c r="GV226" s="3"/>
      <c r="GW226" s="3">
        <v>10</v>
      </c>
      <c r="GX226" s="3"/>
      <c r="GY226" s="3"/>
      <c r="GZ226" s="3"/>
      <c r="HA226" s="3"/>
      <c r="HB226" s="3"/>
      <c r="HC226" s="3"/>
      <c r="HD226" s="3"/>
      <c r="HE226" s="3"/>
      <c r="HF226" s="3"/>
      <c r="HG226" s="3"/>
      <c r="HH226" s="3"/>
      <c r="HI226" s="3"/>
      <c r="HJ226" s="3"/>
      <c r="HK226" s="3"/>
      <c r="HL226" s="3"/>
      <c r="HM226" s="3"/>
      <c r="HN226" s="3"/>
      <c r="HO226" s="3"/>
      <c r="HP226" s="3"/>
      <c r="HQ226" s="4">
        <f t="shared" si="6"/>
        <v>1505</v>
      </c>
      <c r="HR226" s="13" t="s">
        <v>535</v>
      </c>
      <c r="HS226" s="42">
        <v>48</v>
      </c>
      <c r="HU226" s="18">
        <f t="shared" si="7"/>
        <v>68635.849629359567</v>
      </c>
    </row>
    <row r="227" spans="1:229" ht="13.5" customHeight="1" x14ac:dyDescent="0.25">
      <c r="A227" s="3">
        <v>66</v>
      </c>
      <c r="B227" s="1" t="s">
        <v>218</v>
      </c>
      <c r="C227" s="1" t="s">
        <v>744</v>
      </c>
      <c r="D227" s="25">
        <v>45.605215700571144</v>
      </c>
      <c r="E227" s="3" t="s">
        <v>47</v>
      </c>
      <c r="F227" s="22"/>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v>200</v>
      </c>
      <c r="FN227" s="3"/>
      <c r="FO227" s="3"/>
      <c r="FP227" s="3"/>
      <c r="FQ227" s="3"/>
      <c r="FR227" s="3"/>
      <c r="FS227" s="3"/>
      <c r="FT227" s="3"/>
      <c r="FU227" s="3"/>
      <c r="FV227" s="3"/>
      <c r="FW227" s="3"/>
      <c r="FX227" s="3">
        <v>800</v>
      </c>
      <c r="FY227" s="3">
        <v>50</v>
      </c>
      <c r="FZ227" s="3"/>
      <c r="GA227" s="3"/>
      <c r="GB227" s="3">
        <v>100</v>
      </c>
      <c r="GC227" s="3">
        <v>10</v>
      </c>
      <c r="GD227" s="3"/>
      <c r="GE227" s="3">
        <v>10</v>
      </c>
      <c r="GF227" s="3"/>
      <c r="GG227" s="3"/>
      <c r="GH227" s="3"/>
      <c r="GI227" s="3"/>
      <c r="GJ227" s="3">
        <v>4</v>
      </c>
      <c r="GK227" s="3"/>
      <c r="GL227" s="3"/>
      <c r="GM227" s="3"/>
      <c r="GN227" s="3"/>
      <c r="GO227" s="3"/>
      <c r="GP227" s="3"/>
      <c r="GQ227" s="3"/>
      <c r="GR227" s="3"/>
      <c r="GS227" s="3">
        <v>20</v>
      </c>
      <c r="GT227" s="3"/>
      <c r="GU227" s="3"/>
      <c r="GV227" s="3"/>
      <c r="GW227" s="3">
        <v>200</v>
      </c>
      <c r="GX227" s="3"/>
      <c r="GY227" s="3"/>
      <c r="GZ227" s="3"/>
      <c r="HA227" s="3"/>
      <c r="HB227" s="3">
        <v>30</v>
      </c>
      <c r="HC227" s="3"/>
      <c r="HD227" s="3"/>
      <c r="HE227" s="3"/>
      <c r="HF227" s="3"/>
      <c r="HG227" s="3"/>
      <c r="HH227" s="3"/>
      <c r="HI227" s="3"/>
      <c r="HJ227" s="3"/>
      <c r="HK227" s="3"/>
      <c r="HL227" s="3"/>
      <c r="HM227" s="3"/>
      <c r="HN227" s="3"/>
      <c r="HO227" s="3"/>
      <c r="HP227" s="3"/>
      <c r="HQ227" s="4">
        <f t="shared" si="6"/>
        <v>1424</v>
      </c>
      <c r="HR227" s="13" t="s">
        <v>535</v>
      </c>
      <c r="HS227" s="42">
        <v>49</v>
      </c>
      <c r="HU227" s="18">
        <f t="shared" si="7"/>
        <v>64941.827157613312</v>
      </c>
    </row>
    <row r="228" spans="1:229" ht="13.5" customHeight="1" x14ac:dyDescent="0.25">
      <c r="A228" s="3">
        <v>67</v>
      </c>
      <c r="B228" s="1" t="s">
        <v>219</v>
      </c>
      <c r="C228" s="1" t="s">
        <v>745</v>
      </c>
      <c r="D228" s="25">
        <v>45.605215700571144</v>
      </c>
      <c r="E228" s="3" t="s">
        <v>47</v>
      </c>
      <c r="F228" s="22"/>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v>30</v>
      </c>
      <c r="FN228" s="3"/>
      <c r="FO228" s="3"/>
      <c r="FP228" s="3"/>
      <c r="FQ228" s="3"/>
      <c r="FR228" s="3"/>
      <c r="FS228" s="3"/>
      <c r="FT228" s="3"/>
      <c r="FU228" s="3"/>
      <c r="FV228" s="3"/>
      <c r="FW228" s="3"/>
      <c r="FX228" s="3">
        <v>800</v>
      </c>
      <c r="FY228" s="3">
        <v>100</v>
      </c>
      <c r="FZ228" s="3"/>
      <c r="GA228" s="3"/>
      <c r="GB228" s="3">
        <v>300</v>
      </c>
      <c r="GC228" s="3">
        <v>10</v>
      </c>
      <c r="GD228" s="3"/>
      <c r="GE228" s="3">
        <v>10</v>
      </c>
      <c r="GF228" s="3">
        <v>200</v>
      </c>
      <c r="GG228" s="3"/>
      <c r="GH228" s="3"/>
      <c r="GI228" s="3"/>
      <c r="GJ228" s="3"/>
      <c r="GK228" s="3"/>
      <c r="GL228" s="3"/>
      <c r="GM228" s="3"/>
      <c r="GN228" s="3"/>
      <c r="GO228" s="3"/>
      <c r="GP228" s="3"/>
      <c r="GQ228" s="3"/>
      <c r="GR228" s="3"/>
      <c r="GS228" s="3">
        <v>30</v>
      </c>
      <c r="GT228" s="3"/>
      <c r="GU228" s="3">
        <v>20</v>
      </c>
      <c r="GV228" s="3"/>
      <c r="GW228" s="3">
        <v>200</v>
      </c>
      <c r="GX228" s="3"/>
      <c r="GY228" s="3"/>
      <c r="GZ228" s="3"/>
      <c r="HA228" s="3"/>
      <c r="HB228" s="3">
        <v>30</v>
      </c>
      <c r="HC228" s="3"/>
      <c r="HD228" s="3">
        <v>25</v>
      </c>
      <c r="HE228" s="3"/>
      <c r="HF228" s="3"/>
      <c r="HG228" s="3"/>
      <c r="HH228" s="3"/>
      <c r="HI228" s="3"/>
      <c r="HJ228" s="3"/>
      <c r="HK228" s="3"/>
      <c r="HL228" s="3"/>
      <c r="HM228" s="3"/>
      <c r="HN228" s="3"/>
      <c r="HO228" s="3"/>
      <c r="HP228" s="3"/>
      <c r="HQ228" s="4">
        <f t="shared" si="6"/>
        <v>1755</v>
      </c>
      <c r="HR228" s="13" t="s">
        <v>535</v>
      </c>
      <c r="HS228" s="42">
        <v>50</v>
      </c>
      <c r="HU228" s="18">
        <f t="shared" si="7"/>
        <v>80037.153554502351</v>
      </c>
    </row>
    <row r="229" spans="1:229" ht="13.5" customHeight="1" x14ac:dyDescent="0.25">
      <c r="A229" s="3">
        <v>68</v>
      </c>
      <c r="B229" s="1" t="s">
        <v>220</v>
      </c>
      <c r="C229" s="1" t="s">
        <v>746</v>
      </c>
      <c r="D229" s="25">
        <v>45.605215700571144</v>
      </c>
      <c r="E229" s="3" t="s">
        <v>47</v>
      </c>
      <c r="F229" s="22"/>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v>50</v>
      </c>
      <c r="FZ229" s="3"/>
      <c r="GA229" s="3"/>
      <c r="GB229" s="3"/>
      <c r="GC229" s="3">
        <v>10</v>
      </c>
      <c r="GD229" s="3"/>
      <c r="GE229" s="3">
        <v>10</v>
      </c>
      <c r="GF229" s="3"/>
      <c r="GG229" s="3"/>
      <c r="GH229" s="3"/>
      <c r="GI229" s="3"/>
      <c r="GJ229" s="3"/>
      <c r="GK229" s="3"/>
      <c r="GL229" s="3"/>
      <c r="GM229" s="3"/>
      <c r="GN229" s="3"/>
      <c r="GO229" s="3"/>
      <c r="GP229" s="3"/>
      <c r="GQ229" s="3"/>
      <c r="GR229" s="3"/>
      <c r="GS229" s="3">
        <v>30</v>
      </c>
      <c r="GT229" s="3"/>
      <c r="GU229" s="3"/>
      <c r="GV229" s="3"/>
      <c r="GW229" s="3">
        <v>10</v>
      </c>
      <c r="GX229" s="3"/>
      <c r="GY229" s="3"/>
      <c r="GZ229" s="3"/>
      <c r="HA229" s="3"/>
      <c r="HB229" s="3">
        <v>30</v>
      </c>
      <c r="HC229" s="3"/>
      <c r="HD229" s="3">
        <v>50</v>
      </c>
      <c r="HE229" s="3"/>
      <c r="HF229" s="3"/>
      <c r="HG229" s="3"/>
      <c r="HH229" s="3"/>
      <c r="HI229" s="3">
        <v>30</v>
      </c>
      <c r="HJ229" s="3"/>
      <c r="HK229" s="3"/>
      <c r="HL229" s="3"/>
      <c r="HM229" s="3"/>
      <c r="HN229" s="3"/>
      <c r="HO229" s="3"/>
      <c r="HP229" s="3"/>
      <c r="HQ229" s="4">
        <f t="shared" si="6"/>
        <v>220</v>
      </c>
      <c r="HR229" s="13" t="s">
        <v>535</v>
      </c>
      <c r="HS229" s="42">
        <v>51</v>
      </c>
      <c r="HU229" s="18">
        <f t="shared" si="7"/>
        <v>10033.147454125652</v>
      </c>
    </row>
    <row r="230" spans="1:229" ht="13.5" customHeight="1" x14ac:dyDescent="0.25">
      <c r="A230" s="3">
        <v>69</v>
      </c>
      <c r="B230" s="1" t="s">
        <v>221</v>
      </c>
      <c r="C230" s="1" t="s">
        <v>747</v>
      </c>
      <c r="D230" s="25">
        <v>45.605215700571144</v>
      </c>
      <c r="E230" s="3" t="s">
        <v>47</v>
      </c>
      <c r="F230" s="22"/>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v>100</v>
      </c>
      <c r="FN230" s="3"/>
      <c r="FO230" s="3"/>
      <c r="FP230" s="3"/>
      <c r="FQ230" s="3"/>
      <c r="FR230" s="3"/>
      <c r="FS230" s="3"/>
      <c r="FT230" s="3"/>
      <c r="FU230" s="3"/>
      <c r="FV230" s="3"/>
      <c r="FW230" s="3"/>
      <c r="FX230" s="3"/>
      <c r="FY230" s="3">
        <v>100</v>
      </c>
      <c r="FZ230" s="3"/>
      <c r="GA230" s="3"/>
      <c r="GB230" s="3">
        <v>80</v>
      </c>
      <c r="GC230" s="3">
        <v>10</v>
      </c>
      <c r="GD230" s="3"/>
      <c r="GE230" s="3">
        <v>10</v>
      </c>
      <c r="GF230" s="3"/>
      <c r="GG230" s="3"/>
      <c r="GH230" s="3"/>
      <c r="GI230" s="3"/>
      <c r="GJ230" s="3"/>
      <c r="GK230" s="3"/>
      <c r="GL230" s="3"/>
      <c r="GM230" s="3"/>
      <c r="GN230" s="3"/>
      <c r="GO230" s="3"/>
      <c r="GP230" s="3"/>
      <c r="GQ230" s="3"/>
      <c r="GR230" s="3"/>
      <c r="GS230" s="3">
        <v>40</v>
      </c>
      <c r="GT230" s="3"/>
      <c r="GU230" s="3"/>
      <c r="GV230" s="3">
        <v>5</v>
      </c>
      <c r="GW230" s="3">
        <v>10</v>
      </c>
      <c r="GX230" s="3"/>
      <c r="GY230" s="3">
        <v>100</v>
      </c>
      <c r="GZ230" s="3"/>
      <c r="HA230" s="3"/>
      <c r="HB230" s="3">
        <v>100</v>
      </c>
      <c r="HC230" s="3"/>
      <c r="HD230" s="3">
        <v>50</v>
      </c>
      <c r="HE230" s="3">
        <v>30</v>
      </c>
      <c r="HF230" s="3"/>
      <c r="HG230" s="3"/>
      <c r="HH230" s="3"/>
      <c r="HI230" s="3">
        <v>40</v>
      </c>
      <c r="HJ230" s="3"/>
      <c r="HK230" s="3"/>
      <c r="HL230" s="3"/>
      <c r="HM230" s="3"/>
      <c r="HN230" s="3"/>
      <c r="HO230" s="3"/>
      <c r="HP230" s="3"/>
      <c r="HQ230" s="4">
        <f t="shared" si="6"/>
        <v>675</v>
      </c>
      <c r="HR230" s="13" t="s">
        <v>535</v>
      </c>
      <c r="HS230" s="42">
        <v>52</v>
      </c>
      <c r="HU230" s="18">
        <f t="shared" si="7"/>
        <v>30783.520597885523</v>
      </c>
    </row>
    <row r="231" spans="1:229" ht="13.5" customHeight="1" x14ac:dyDescent="0.25">
      <c r="A231" s="3">
        <v>70</v>
      </c>
      <c r="B231" s="1" t="s">
        <v>222</v>
      </c>
      <c r="C231" s="1" t="s">
        <v>748</v>
      </c>
      <c r="D231" s="25">
        <v>45.605215700571144</v>
      </c>
      <c r="E231" s="3" t="s">
        <v>47</v>
      </c>
      <c r="F231" s="22"/>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v>100</v>
      </c>
      <c r="FN231" s="3"/>
      <c r="FO231" s="3"/>
      <c r="FP231" s="3"/>
      <c r="FQ231" s="3"/>
      <c r="FR231" s="3"/>
      <c r="FS231" s="3"/>
      <c r="FT231" s="3"/>
      <c r="FU231" s="3"/>
      <c r="FV231" s="3"/>
      <c r="FW231" s="3"/>
      <c r="FX231" s="3"/>
      <c r="FY231" s="3">
        <v>25</v>
      </c>
      <c r="FZ231" s="3"/>
      <c r="GA231" s="3"/>
      <c r="GB231" s="3"/>
      <c r="GC231" s="3">
        <v>10</v>
      </c>
      <c r="GD231" s="3"/>
      <c r="GE231" s="3">
        <v>10</v>
      </c>
      <c r="GF231" s="3"/>
      <c r="GG231" s="3"/>
      <c r="GH231" s="3"/>
      <c r="GI231" s="3"/>
      <c r="GJ231" s="3"/>
      <c r="GK231" s="3"/>
      <c r="GL231" s="3"/>
      <c r="GM231" s="3"/>
      <c r="GN231" s="3"/>
      <c r="GO231" s="3"/>
      <c r="GP231" s="3"/>
      <c r="GQ231" s="3"/>
      <c r="GR231" s="3"/>
      <c r="GS231" s="3">
        <v>20</v>
      </c>
      <c r="GT231" s="3"/>
      <c r="GU231" s="3"/>
      <c r="GV231" s="3">
        <v>5</v>
      </c>
      <c r="GW231" s="3">
        <v>5</v>
      </c>
      <c r="GX231" s="3"/>
      <c r="GY231" s="3"/>
      <c r="GZ231" s="3"/>
      <c r="HA231" s="3"/>
      <c r="HB231" s="3">
        <v>200</v>
      </c>
      <c r="HC231" s="3"/>
      <c r="HD231" s="3">
        <v>20</v>
      </c>
      <c r="HE231" s="3">
        <v>30</v>
      </c>
      <c r="HF231" s="3"/>
      <c r="HG231" s="3"/>
      <c r="HH231" s="3"/>
      <c r="HI231" s="3">
        <v>30</v>
      </c>
      <c r="HJ231" s="3"/>
      <c r="HK231" s="3"/>
      <c r="HL231" s="3"/>
      <c r="HM231" s="3"/>
      <c r="HN231" s="3"/>
      <c r="HO231" s="3"/>
      <c r="HP231" s="3"/>
      <c r="HQ231" s="4">
        <f t="shared" si="6"/>
        <v>455</v>
      </c>
      <c r="HR231" s="13" t="s">
        <v>535</v>
      </c>
      <c r="HS231" s="42">
        <v>53</v>
      </c>
      <c r="HU231" s="18">
        <f t="shared" si="7"/>
        <v>20750.373143759869</v>
      </c>
    </row>
    <row r="232" spans="1:229" ht="13.5" customHeight="1" x14ac:dyDescent="0.25">
      <c r="A232" s="3">
        <v>71</v>
      </c>
      <c r="B232" s="1" t="s">
        <v>223</v>
      </c>
      <c r="C232" s="1" t="s">
        <v>749</v>
      </c>
      <c r="D232" s="25">
        <v>45.605215700571144</v>
      </c>
      <c r="E232" s="3" t="s">
        <v>47</v>
      </c>
      <c r="F232" s="22"/>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v>100</v>
      </c>
      <c r="FN232" s="3"/>
      <c r="FO232" s="3"/>
      <c r="FP232" s="3"/>
      <c r="FQ232" s="3"/>
      <c r="FR232" s="3"/>
      <c r="FS232" s="3"/>
      <c r="FT232" s="3"/>
      <c r="FU232" s="3"/>
      <c r="FV232" s="3"/>
      <c r="FW232" s="3"/>
      <c r="FX232" s="3"/>
      <c r="FY232" s="3"/>
      <c r="FZ232" s="3"/>
      <c r="GA232" s="3"/>
      <c r="GB232" s="3"/>
      <c r="GC232" s="3"/>
      <c r="GD232" s="3"/>
      <c r="GE232" s="3">
        <v>10</v>
      </c>
      <c r="GF232" s="3"/>
      <c r="GG232" s="3"/>
      <c r="GH232" s="3"/>
      <c r="GI232" s="3"/>
      <c r="GJ232" s="3"/>
      <c r="GK232" s="3"/>
      <c r="GL232" s="3"/>
      <c r="GM232" s="3"/>
      <c r="GN232" s="3"/>
      <c r="GO232" s="3"/>
      <c r="GP232" s="3"/>
      <c r="GQ232" s="3"/>
      <c r="GR232" s="3"/>
      <c r="GS232" s="3">
        <v>10</v>
      </c>
      <c r="GT232" s="3"/>
      <c r="GU232" s="3"/>
      <c r="GV232" s="3"/>
      <c r="GW232" s="3"/>
      <c r="GX232" s="3"/>
      <c r="GY232" s="3"/>
      <c r="GZ232" s="3"/>
      <c r="HA232" s="3"/>
      <c r="HB232" s="3">
        <v>200</v>
      </c>
      <c r="HC232" s="3"/>
      <c r="HD232" s="3"/>
      <c r="HE232" s="3">
        <v>40</v>
      </c>
      <c r="HF232" s="3"/>
      <c r="HG232" s="3"/>
      <c r="HH232" s="3"/>
      <c r="HI232" s="3"/>
      <c r="HJ232" s="3"/>
      <c r="HK232" s="3"/>
      <c r="HL232" s="3"/>
      <c r="HM232" s="3"/>
      <c r="HN232" s="3"/>
      <c r="HO232" s="3"/>
      <c r="HP232" s="3"/>
      <c r="HQ232" s="4">
        <f t="shared" si="6"/>
        <v>360</v>
      </c>
      <c r="HR232" s="13" t="s">
        <v>535</v>
      </c>
      <c r="HS232" s="42">
        <v>54</v>
      </c>
      <c r="HU232" s="18">
        <f t="shared" si="7"/>
        <v>16417.877652205611</v>
      </c>
    </row>
    <row r="233" spans="1:229" ht="13.5" customHeight="1" x14ac:dyDescent="0.25">
      <c r="A233" s="3">
        <v>72</v>
      </c>
      <c r="B233" s="1" t="s">
        <v>224</v>
      </c>
      <c r="C233" s="1" t="s">
        <v>750</v>
      </c>
      <c r="D233" s="25">
        <v>45.605215700571144</v>
      </c>
      <c r="E233" s="3" t="s">
        <v>47</v>
      </c>
      <c r="F233" s="22"/>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v>50</v>
      </c>
      <c r="FN233" s="3"/>
      <c r="FO233" s="3"/>
      <c r="FP233" s="3"/>
      <c r="FQ233" s="3"/>
      <c r="FR233" s="3"/>
      <c r="FS233" s="3"/>
      <c r="FT233" s="3"/>
      <c r="FU233" s="3"/>
      <c r="FV233" s="3"/>
      <c r="FW233" s="3"/>
      <c r="FX233" s="3"/>
      <c r="FY233" s="3">
        <v>25</v>
      </c>
      <c r="FZ233" s="3"/>
      <c r="GA233" s="3"/>
      <c r="GB233" s="3"/>
      <c r="GC233" s="3"/>
      <c r="GD233" s="3"/>
      <c r="GE233" s="3"/>
      <c r="GF233" s="3"/>
      <c r="GG233" s="3">
        <v>50</v>
      </c>
      <c r="GH233" s="3"/>
      <c r="GI233" s="3"/>
      <c r="GJ233" s="3"/>
      <c r="GK233" s="3"/>
      <c r="GL233" s="3"/>
      <c r="GM233" s="3"/>
      <c r="GN233" s="3"/>
      <c r="GO233" s="3"/>
      <c r="GP233" s="3"/>
      <c r="GQ233" s="3"/>
      <c r="GR233" s="3"/>
      <c r="GS233" s="3">
        <v>10</v>
      </c>
      <c r="GT233" s="3"/>
      <c r="GU233" s="3"/>
      <c r="GV233" s="3"/>
      <c r="GW233" s="3"/>
      <c r="GX233" s="3"/>
      <c r="GY233" s="3"/>
      <c r="GZ233" s="3"/>
      <c r="HA233" s="3"/>
      <c r="HB233" s="3">
        <v>10</v>
      </c>
      <c r="HC233" s="3"/>
      <c r="HD233" s="3"/>
      <c r="HE233" s="3">
        <v>50</v>
      </c>
      <c r="HF233" s="3"/>
      <c r="HG233" s="3"/>
      <c r="HH233" s="3"/>
      <c r="HI233" s="3"/>
      <c r="HJ233" s="3"/>
      <c r="HK233" s="3"/>
      <c r="HL233" s="3"/>
      <c r="HM233" s="3"/>
      <c r="HN233" s="3"/>
      <c r="HO233" s="3"/>
      <c r="HP233" s="3"/>
      <c r="HQ233" s="4">
        <f t="shared" si="6"/>
        <v>195</v>
      </c>
      <c r="HR233" s="13" t="s">
        <v>535</v>
      </c>
      <c r="HS233" s="42">
        <v>55</v>
      </c>
      <c r="HU233" s="18">
        <f t="shared" si="7"/>
        <v>8893.0170616113737</v>
      </c>
    </row>
    <row r="234" spans="1:229" ht="13.5" customHeight="1" x14ac:dyDescent="0.25">
      <c r="A234" s="3">
        <v>73</v>
      </c>
      <c r="B234" s="1" t="s">
        <v>225</v>
      </c>
      <c r="C234" s="1" t="s">
        <v>751</v>
      </c>
      <c r="D234" s="25">
        <v>45.605215700571144</v>
      </c>
      <c r="E234" s="3" t="s">
        <v>47</v>
      </c>
      <c r="F234" s="22"/>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v>50</v>
      </c>
      <c r="FN234" s="3"/>
      <c r="FO234" s="3"/>
      <c r="FP234" s="3"/>
      <c r="FQ234" s="3"/>
      <c r="FR234" s="3"/>
      <c r="FS234" s="3"/>
      <c r="FT234" s="3"/>
      <c r="FU234" s="3"/>
      <c r="FV234" s="3"/>
      <c r="FW234" s="3"/>
      <c r="FX234" s="3"/>
      <c r="FY234" s="3">
        <v>25</v>
      </c>
      <c r="FZ234" s="3"/>
      <c r="GA234" s="3"/>
      <c r="GB234" s="3">
        <v>10</v>
      </c>
      <c r="GC234" s="3"/>
      <c r="GD234" s="3"/>
      <c r="GE234" s="3"/>
      <c r="GF234" s="3"/>
      <c r="GG234" s="3">
        <v>40</v>
      </c>
      <c r="GH234" s="3"/>
      <c r="GI234" s="3"/>
      <c r="GJ234" s="3"/>
      <c r="GK234" s="3"/>
      <c r="GL234" s="3"/>
      <c r="GM234" s="3"/>
      <c r="GN234" s="3"/>
      <c r="GO234" s="3"/>
      <c r="GP234" s="3"/>
      <c r="GQ234" s="3"/>
      <c r="GR234" s="3"/>
      <c r="GS234" s="3">
        <v>10</v>
      </c>
      <c r="GT234" s="3"/>
      <c r="GU234" s="3"/>
      <c r="GV234" s="3"/>
      <c r="GW234" s="3"/>
      <c r="GX234" s="3"/>
      <c r="GY234" s="3"/>
      <c r="GZ234" s="3"/>
      <c r="HA234" s="3"/>
      <c r="HB234" s="3"/>
      <c r="HC234" s="3"/>
      <c r="HD234" s="3"/>
      <c r="HE234" s="3">
        <v>50</v>
      </c>
      <c r="HF234" s="3"/>
      <c r="HG234" s="3"/>
      <c r="HH234" s="3"/>
      <c r="HI234" s="3"/>
      <c r="HJ234" s="3"/>
      <c r="HK234" s="3"/>
      <c r="HL234" s="3"/>
      <c r="HM234" s="3"/>
      <c r="HN234" s="3"/>
      <c r="HO234" s="3"/>
      <c r="HP234" s="3"/>
      <c r="HQ234" s="4">
        <f t="shared" si="6"/>
        <v>185</v>
      </c>
      <c r="HR234" s="13" t="s">
        <v>535</v>
      </c>
      <c r="HS234" s="42">
        <v>56</v>
      </c>
      <c r="HU234" s="18">
        <f t="shared" si="7"/>
        <v>8436.964904605662</v>
      </c>
    </row>
    <row r="235" spans="1:229" ht="13.5" customHeight="1" x14ac:dyDescent="0.25">
      <c r="A235" s="3">
        <v>74</v>
      </c>
      <c r="B235" s="1" t="s">
        <v>226</v>
      </c>
      <c r="C235" s="1" t="s">
        <v>752</v>
      </c>
      <c r="D235" s="25">
        <v>224</v>
      </c>
      <c r="E235" s="3" t="s">
        <v>47</v>
      </c>
      <c r="F235" s="22"/>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v>50</v>
      </c>
      <c r="FY235" s="3">
        <v>35</v>
      </c>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4">
        <f t="shared" si="6"/>
        <v>85</v>
      </c>
      <c r="HR235" s="13" t="s">
        <v>535</v>
      </c>
      <c r="HS235" s="42">
        <v>57</v>
      </c>
      <c r="HU235" s="18">
        <f t="shared" si="7"/>
        <v>19040</v>
      </c>
    </row>
    <row r="236" spans="1:229" ht="13.5" customHeight="1" x14ac:dyDescent="0.25">
      <c r="A236" s="3">
        <v>75</v>
      </c>
      <c r="B236" s="2" t="s">
        <v>627</v>
      </c>
      <c r="C236" s="2" t="s">
        <v>901</v>
      </c>
      <c r="D236" s="27">
        <v>750</v>
      </c>
      <c r="E236" s="6" t="s">
        <v>47</v>
      </c>
      <c r="F236" s="22"/>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7">
        <v>5</v>
      </c>
      <c r="FZ236" s="7"/>
      <c r="GA236" s="7"/>
      <c r="GB236" s="7"/>
      <c r="GC236" s="7"/>
      <c r="GD236" s="7"/>
      <c r="GE236" s="7"/>
      <c r="GF236" s="7"/>
      <c r="GG236" s="7"/>
      <c r="GH236" s="7"/>
      <c r="GI236" s="7"/>
      <c r="GJ236" s="7"/>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4">
        <f t="shared" si="6"/>
        <v>5</v>
      </c>
      <c r="HR236" s="3" t="s">
        <v>551</v>
      </c>
      <c r="HS236" s="3">
        <v>39</v>
      </c>
      <c r="HU236" s="18">
        <f t="shared" si="7"/>
        <v>3750</v>
      </c>
    </row>
    <row r="237" spans="1:229" ht="13.5" customHeight="1" x14ac:dyDescent="0.25">
      <c r="A237" s="3">
        <v>76</v>
      </c>
      <c r="B237" s="2" t="s">
        <v>628</v>
      </c>
      <c r="C237" s="2" t="s">
        <v>902</v>
      </c>
      <c r="D237" s="27">
        <v>750</v>
      </c>
      <c r="E237" s="6" t="s">
        <v>47</v>
      </c>
      <c r="F237" s="22"/>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7">
        <v>3</v>
      </c>
      <c r="FZ237" s="7"/>
      <c r="GA237" s="7"/>
      <c r="GB237" s="7"/>
      <c r="GC237" s="7"/>
      <c r="GD237" s="7"/>
      <c r="GE237" s="7"/>
      <c r="GF237" s="7"/>
      <c r="GG237" s="7"/>
      <c r="GH237" s="7"/>
      <c r="GI237" s="7"/>
      <c r="GJ237" s="7"/>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4">
        <f t="shared" si="6"/>
        <v>3</v>
      </c>
      <c r="HR237" s="3" t="s">
        <v>551</v>
      </c>
      <c r="HS237" s="3">
        <v>40</v>
      </c>
      <c r="HU237" s="18">
        <f t="shared" si="7"/>
        <v>2250</v>
      </c>
    </row>
    <row r="238" spans="1:229" ht="13.5" customHeight="1" x14ac:dyDescent="0.25">
      <c r="A238" s="3">
        <v>77</v>
      </c>
      <c r="B238" s="2" t="s">
        <v>629</v>
      </c>
      <c r="C238" s="2" t="s">
        <v>903</v>
      </c>
      <c r="D238" s="27">
        <v>6.6666666666666679</v>
      </c>
      <c r="E238" s="6" t="s">
        <v>47</v>
      </c>
      <c r="F238" s="22"/>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7">
        <v>30</v>
      </c>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4">
        <f t="shared" si="6"/>
        <v>30</v>
      </c>
      <c r="HR238" s="3" t="s">
        <v>551</v>
      </c>
      <c r="HS238" s="3">
        <v>42</v>
      </c>
      <c r="HU238" s="18">
        <f t="shared" si="7"/>
        <v>200.00000000000003</v>
      </c>
    </row>
    <row r="239" spans="1:229" ht="13.5" customHeight="1" x14ac:dyDescent="0.25">
      <c r="A239" s="3">
        <v>78</v>
      </c>
      <c r="B239" s="1" t="s">
        <v>227</v>
      </c>
      <c r="C239" s="1" t="s">
        <v>753</v>
      </c>
      <c r="D239" s="25">
        <v>6.3397177151916146</v>
      </c>
      <c r="E239" s="3" t="s">
        <v>47</v>
      </c>
      <c r="F239" s="22"/>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v>10</v>
      </c>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v>30</v>
      </c>
      <c r="BQ239" s="3"/>
      <c r="BR239" s="3"/>
      <c r="BS239" s="3"/>
      <c r="BT239" s="3"/>
      <c r="BU239" s="3"/>
      <c r="BV239" s="3"/>
      <c r="BW239" s="3"/>
      <c r="BX239" s="3"/>
      <c r="BY239" s="3"/>
      <c r="BZ239" s="3"/>
      <c r="CA239" s="3"/>
      <c r="CB239" s="3"/>
      <c r="CC239" s="3"/>
      <c r="CD239" s="3">
        <v>10</v>
      </c>
      <c r="CE239" s="3"/>
      <c r="CF239" s="3"/>
      <c r="CG239" s="3"/>
      <c r="CH239" s="3"/>
      <c r="CI239" s="3"/>
      <c r="CJ239" s="3"/>
      <c r="CK239" s="3"/>
      <c r="CL239" s="3">
        <v>10</v>
      </c>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v>5</v>
      </c>
      <c r="FG239" s="3">
        <v>15</v>
      </c>
      <c r="FH239" s="3"/>
      <c r="FI239" s="3"/>
      <c r="FJ239" s="3"/>
      <c r="FK239" s="3"/>
      <c r="FL239" s="3"/>
      <c r="FM239" s="3"/>
      <c r="FN239" s="3"/>
      <c r="FO239" s="3"/>
      <c r="FP239" s="3"/>
      <c r="FQ239" s="3"/>
      <c r="FR239" s="3"/>
      <c r="FS239" s="3"/>
      <c r="FT239" s="3"/>
      <c r="FU239" s="3"/>
      <c r="FV239" s="3">
        <v>50</v>
      </c>
      <c r="FW239" s="3"/>
      <c r="FX239" s="3"/>
      <c r="FY239" s="3"/>
      <c r="FZ239" s="3"/>
      <c r="GA239" s="3"/>
      <c r="GB239" s="3"/>
      <c r="GC239" s="3"/>
      <c r="GD239" s="3"/>
      <c r="GE239" s="3"/>
      <c r="GF239" s="3">
        <v>10</v>
      </c>
      <c r="GG239" s="3"/>
      <c r="GH239" s="3"/>
      <c r="GI239" s="3">
        <v>20</v>
      </c>
      <c r="GJ239" s="3"/>
      <c r="GK239" s="3"/>
      <c r="GL239" s="3"/>
      <c r="GM239" s="3">
        <v>2</v>
      </c>
      <c r="GN239" s="3"/>
      <c r="GO239" s="3"/>
      <c r="GP239" s="3"/>
      <c r="GQ239" s="3"/>
      <c r="GR239" s="3"/>
      <c r="GS239" s="3"/>
      <c r="GT239" s="3">
        <v>20</v>
      </c>
      <c r="GU239" s="3"/>
      <c r="GV239" s="3"/>
      <c r="GW239" s="3"/>
      <c r="GX239" s="3"/>
      <c r="GY239" s="3"/>
      <c r="GZ239" s="3"/>
      <c r="HA239" s="3"/>
      <c r="HB239" s="3"/>
      <c r="HC239" s="3"/>
      <c r="HD239" s="3"/>
      <c r="HE239" s="3"/>
      <c r="HF239" s="3"/>
      <c r="HG239" s="3"/>
      <c r="HH239" s="3"/>
      <c r="HI239" s="3"/>
      <c r="HJ239" s="3"/>
      <c r="HK239" s="3"/>
      <c r="HL239" s="3"/>
      <c r="HM239" s="3"/>
      <c r="HN239" s="3"/>
      <c r="HO239" s="3"/>
      <c r="HP239" s="3"/>
      <c r="HQ239" s="4">
        <f t="shared" si="6"/>
        <v>182</v>
      </c>
      <c r="HR239" s="13" t="s">
        <v>535</v>
      </c>
      <c r="HS239" s="42">
        <v>71</v>
      </c>
      <c r="HU239" s="18">
        <f t="shared" si="7"/>
        <v>1153.8286241648739</v>
      </c>
    </row>
    <row r="240" spans="1:229" ht="13.5" customHeight="1" x14ac:dyDescent="0.25">
      <c r="A240" s="3">
        <v>79</v>
      </c>
      <c r="B240" s="1" t="s">
        <v>228</v>
      </c>
      <c r="C240" s="1" t="s">
        <v>754</v>
      </c>
      <c r="D240" s="25">
        <v>6.3397177151916146</v>
      </c>
      <c r="E240" s="3" t="s">
        <v>47</v>
      </c>
      <c r="F240" s="22"/>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v>15</v>
      </c>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v>10</v>
      </c>
      <c r="GJ240" s="3"/>
      <c r="GK240" s="3"/>
      <c r="GL240" s="3">
        <v>5</v>
      </c>
      <c r="GM240" s="3">
        <v>1</v>
      </c>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4">
        <f t="shared" si="6"/>
        <v>31</v>
      </c>
      <c r="HR240" s="13" t="s">
        <v>535</v>
      </c>
      <c r="HS240" s="42">
        <v>73</v>
      </c>
      <c r="HU240" s="18">
        <f t="shared" si="7"/>
        <v>196.53124917094004</v>
      </c>
    </row>
    <row r="241" spans="1:229" ht="13.5" customHeight="1" x14ac:dyDescent="0.25">
      <c r="A241" s="3">
        <v>80</v>
      </c>
      <c r="B241" s="1" t="s">
        <v>229</v>
      </c>
      <c r="C241" s="1" t="s">
        <v>756</v>
      </c>
      <c r="D241" s="25">
        <v>19.074296309534446</v>
      </c>
      <c r="E241" s="3" t="s">
        <v>47</v>
      </c>
      <c r="F241" s="22"/>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v>10</v>
      </c>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v>10</v>
      </c>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4">
        <f t="shared" si="6"/>
        <v>20</v>
      </c>
      <c r="HR241" s="13" t="s">
        <v>535</v>
      </c>
      <c r="HS241" s="42">
        <v>74</v>
      </c>
      <c r="HU241" s="18">
        <f t="shared" si="7"/>
        <v>381.48592619068893</v>
      </c>
    </row>
    <row r="242" spans="1:229" ht="13.5" customHeight="1" x14ac:dyDescent="0.25">
      <c r="A242" s="3">
        <v>81</v>
      </c>
      <c r="B242" s="1" t="s">
        <v>230</v>
      </c>
      <c r="C242" s="1" t="s">
        <v>755</v>
      </c>
      <c r="D242" s="25">
        <v>6.3397177151916146</v>
      </c>
      <c r="E242" s="3" t="s">
        <v>47</v>
      </c>
      <c r="F242" s="22"/>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v>10</v>
      </c>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v>10</v>
      </c>
      <c r="GJ242" s="3"/>
      <c r="GK242" s="3"/>
      <c r="GL242" s="3">
        <v>5</v>
      </c>
      <c r="GM242" s="3">
        <v>1</v>
      </c>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4">
        <f t="shared" si="6"/>
        <v>26</v>
      </c>
      <c r="HR242" s="13" t="s">
        <v>535</v>
      </c>
      <c r="HS242" s="42">
        <v>75</v>
      </c>
      <c r="HU242" s="18">
        <f t="shared" si="7"/>
        <v>164.83266059498197</v>
      </c>
    </row>
    <row r="243" spans="1:229" ht="13.5" customHeight="1" x14ac:dyDescent="0.25">
      <c r="A243" s="3">
        <v>82</v>
      </c>
      <c r="B243" s="1" t="s">
        <v>231</v>
      </c>
      <c r="C243" s="1" t="s">
        <v>757</v>
      </c>
      <c r="D243" s="25">
        <v>19.074296309534446</v>
      </c>
      <c r="E243" s="3" t="s">
        <v>47</v>
      </c>
      <c r="F243" s="22"/>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v>10</v>
      </c>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4">
        <f t="shared" si="6"/>
        <v>10</v>
      </c>
      <c r="HR243" s="13" t="s">
        <v>535</v>
      </c>
      <c r="HS243" s="42">
        <v>76</v>
      </c>
      <c r="HU243" s="18">
        <f t="shared" si="7"/>
        <v>190.74296309534446</v>
      </c>
    </row>
    <row r="244" spans="1:229" ht="13.5" customHeight="1" x14ac:dyDescent="0.25">
      <c r="A244" s="3">
        <v>83</v>
      </c>
      <c r="B244" s="1" t="s">
        <v>232</v>
      </c>
      <c r="C244" s="1" t="s">
        <v>758</v>
      </c>
      <c r="D244" s="25">
        <v>29.17</v>
      </c>
      <c r="E244" s="3" t="s">
        <v>47</v>
      </c>
      <c r="F244" s="22"/>
      <c r="G244" s="3"/>
      <c r="H244" s="3"/>
      <c r="I244" s="3"/>
      <c r="J244" s="3"/>
      <c r="K244" s="3"/>
      <c r="L244" s="3"/>
      <c r="M244" s="3"/>
      <c r="N244" s="3"/>
      <c r="O244" s="3"/>
      <c r="P244" s="3">
        <v>20</v>
      </c>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v>20</v>
      </c>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v>10</v>
      </c>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v>3</v>
      </c>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v>5</v>
      </c>
      <c r="GE244" s="3"/>
      <c r="GF244" s="3">
        <v>200</v>
      </c>
      <c r="GG244" s="3"/>
      <c r="GH244" s="3"/>
      <c r="GI244" s="3"/>
      <c r="GJ244" s="3"/>
      <c r="GK244" s="3"/>
      <c r="GL244" s="3"/>
      <c r="GM244" s="3"/>
      <c r="GN244" s="3"/>
      <c r="GO244" s="3"/>
      <c r="GP244" s="3"/>
      <c r="GQ244" s="3">
        <v>20</v>
      </c>
      <c r="GR244" s="3"/>
      <c r="GS244" s="3"/>
      <c r="GT244" s="3"/>
      <c r="GU244" s="3"/>
      <c r="GV244" s="3"/>
      <c r="GW244" s="3"/>
      <c r="GX244" s="3"/>
      <c r="GY244" s="3"/>
      <c r="GZ244" s="3">
        <v>20</v>
      </c>
      <c r="HA244" s="3"/>
      <c r="HB244" s="3"/>
      <c r="HC244" s="3"/>
      <c r="HD244" s="3"/>
      <c r="HE244" s="3"/>
      <c r="HF244" s="3"/>
      <c r="HG244" s="3"/>
      <c r="HH244" s="3"/>
      <c r="HI244" s="3"/>
      <c r="HJ244" s="3"/>
      <c r="HK244" s="3"/>
      <c r="HL244" s="3"/>
      <c r="HM244" s="3"/>
      <c r="HN244" s="3"/>
      <c r="HO244" s="3"/>
      <c r="HP244" s="3"/>
      <c r="HQ244" s="4">
        <f t="shared" si="6"/>
        <v>298</v>
      </c>
      <c r="HR244" s="13" t="s">
        <v>535</v>
      </c>
      <c r="HS244" s="42">
        <v>79</v>
      </c>
      <c r="HU244" s="18">
        <f t="shared" si="7"/>
        <v>8692.66</v>
      </c>
    </row>
    <row r="245" spans="1:229" ht="13.5" customHeight="1" x14ac:dyDescent="0.25">
      <c r="A245" s="3">
        <v>84</v>
      </c>
      <c r="B245" s="1" t="s">
        <v>233</v>
      </c>
      <c r="C245" s="1" t="s">
        <v>759</v>
      </c>
      <c r="D245" s="25">
        <v>29.17</v>
      </c>
      <c r="E245" s="3" t="s">
        <v>47</v>
      </c>
      <c r="F245" s="22"/>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v>10</v>
      </c>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v>20</v>
      </c>
      <c r="HA245" s="3"/>
      <c r="HB245" s="3"/>
      <c r="HC245" s="3"/>
      <c r="HD245" s="3"/>
      <c r="HE245" s="3"/>
      <c r="HF245" s="3"/>
      <c r="HG245" s="3"/>
      <c r="HH245" s="3"/>
      <c r="HI245" s="3"/>
      <c r="HJ245" s="3"/>
      <c r="HK245" s="3"/>
      <c r="HL245" s="3"/>
      <c r="HM245" s="3"/>
      <c r="HN245" s="3"/>
      <c r="HO245" s="3"/>
      <c r="HP245" s="3"/>
      <c r="HQ245" s="4">
        <f t="shared" si="6"/>
        <v>30</v>
      </c>
      <c r="HR245" s="13" t="s">
        <v>535</v>
      </c>
      <c r="HS245" s="42">
        <v>80</v>
      </c>
      <c r="HU245" s="18">
        <f t="shared" si="7"/>
        <v>875.1</v>
      </c>
    </row>
    <row r="246" spans="1:229" ht="13.5" customHeight="1" x14ac:dyDescent="0.25">
      <c r="A246" s="3">
        <v>85</v>
      </c>
      <c r="B246" s="1" t="s">
        <v>234</v>
      </c>
      <c r="C246" s="1" t="s">
        <v>760</v>
      </c>
      <c r="D246" s="25">
        <v>29.17</v>
      </c>
      <c r="E246" s="3" t="s">
        <v>47</v>
      </c>
      <c r="F246" s="22"/>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v>2000</v>
      </c>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v>20</v>
      </c>
      <c r="HA246" s="3"/>
      <c r="HB246" s="3"/>
      <c r="HC246" s="3"/>
      <c r="HD246" s="3"/>
      <c r="HE246" s="3"/>
      <c r="HF246" s="3"/>
      <c r="HG246" s="3"/>
      <c r="HH246" s="3"/>
      <c r="HI246" s="3"/>
      <c r="HJ246" s="3"/>
      <c r="HK246" s="3"/>
      <c r="HL246" s="3"/>
      <c r="HM246" s="3"/>
      <c r="HN246" s="3">
        <v>50</v>
      </c>
      <c r="HO246" s="3"/>
      <c r="HP246" s="3"/>
      <c r="HQ246" s="4">
        <f t="shared" si="6"/>
        <v>2070</v>
      </c>
      <c r="HR246" s="13" t="s">
        <v>535</v>
      </c>
      <c r="HS246" s="42">
        <v>81</v>
      </c>
      <c r="HU246" s="18">
        <f t="shared" si="7"/>
        <v>60381.9</v>
      </c>
    </row>
    <row r="247" spans="1:229" ht="13.5" customHeight="1" x14ac:dyDescent="0.25">
      <c r="A247" s="3">
        <v>86</v>
      </c>
      <c r="B247" s="1" t="s">
        <v>235</v>
      </c>
      <c r="C247" s="1" t="s">
        <v>761</v>
      </c>
      <c r="D247" s="25">
        <v>29.17</v>
      </c>
      <c r="E247" s="3" t="s">
        <v>47</v>
      </c>
      <c r="F247" s="22"/>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v>10</v>
      </c>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v>50</v>
      </c>
      <c r="GR247" s="3"/>
      <c r="GS247" s="3"/>
      <c r="GT247" s="3"/>
      <c r="GU247" s="3"/>
      <c r="GV247" s="3"/>
      <c r="GW247" s="3"/>
      <c r="GX247" s="3"/>
      <c r="GY247" s="3"/>
      <c r="GZ247" s="3">
        <v>10</v>
      </c>
      <c r="HA247" s="3"/>
      <c r="HB247" s="3"/>
      <c r="HC247" s="3"/>
      <c r="HD247" s="3"/>
      <c r="HE247" s="3"/>
      <c r="HF247" s="3"/>
      <c r="HG247" s="3"/>
      <c r="HH247" s="3"/>
      <c r="HI247" s="3"/>
      <c r="HJ247" s="3"/>
      <c r="HK247" s="3"/>
      <c r="HL247" s="3"/>
      <c r="HM247" s="3"/>
      <c r="HN247" s="3">
        <v>50</v>
      </c>
      <c r="HO247" s="3"/>
      <c r="HP247" s="3"/>
      <c r="HQ247" s="4">
        <f t="shared" si="6"/>
        <v>120</v>
      </c>
      <c r="HR247" s="13" t="s">
        <v>535</v>
      </c>
      <c r="HS247" s="42">
        <v>82</v>
      </c>
      <c r="HU247" s="18">
        <f t="shared" si="7"/>
        <v>3500.4</v>
      </c>
    </row>
    <row r="248" spans="1:229" ht="13.5" customHeight="1" x14ac:dyDescent="0.25">
      <c r="A248" s="3">
        <v>87</v>
      </c>
      <c r="B248" s="1" t="s">
        <v>236</v>
      </c>
      <c r="C248" s="1" t="s">
        <v>762</v>
      </c>
      <c r="D248" s="25">
        <v>29.17</v>
      </c>
      <c r="E248" s="3" t="s">
        <v>47</v>
      </c>
      <c r="F248" s="22"/>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v>10</v>
      </c>
      <c r="HA248" s="3"/>
      <c r="HB248" s="3"/>
      <c r="HC248" s="3"/>
      <c r="HD248" s="3"/>
      <c r="HE248" s="3"/>
      <c r="HF248" s="3"/>
      <c r="HG248" s="3"/>
      <c r="HH248" s="3"/>
      <c r="HI248" s="3"/>
      <c r="HJ248" s="3"/>
      <c r="HK248" s="3"/>
      <c r="HL248" s="3"/>
      <c r="HM248" s="3"/>
      <c r="HN248" s="3"/>
      <c r="HO248" s="3"/>
      <c r="HP248" s="3"/>
      <c r="HQ248" s="4">
        <f t="shared" si="6"/>
        <v>10</v>
      </c>
      <c r="HR248" s="13" t="s">
        <v>535</v>
      </c>
      <c r="HS248" s="42">
        <v>83</v>
      </c>
      <c r="HU248" s="18">
        <f t="shared" si="7"/>
        <v>291.70000000000005</v>
      </c>
    </row>
    <row r="249" spans="1:229" ht="13.5" customHeight="1" x14ac:dyDescent="0.25">
      <c r="A249" s="3">
        <v>88</v>
      </c>
      <c r="B249" s="1" t="s">
        <v>237</v>
      </c>
      <c r="C249" s="1" t="s">
        <v>763</v>
      </c>
      <c r="D249" s="25">
        <v>25</v>
      </c>
      <c r="E249" s="3" t="s">
        <v>47</v>
      </c>
      <c r="F249" s="22"/>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v>5</v>
      </c>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v>50</v>
      </c>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v>200</v>
      </c>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4">
        <f t="shared" si="6"/>
        <v>255</v>
      </c>
      <c r="HR249" s="13" t="s">
        <v>535</v>
      </c>
      <c r="HS249" s="42">
        <v>100</v>
      </c>
      <c r="HU249" s="18">
        <f t="shared" si="7"/>
        <v>6375</v>
      </c>
    </row>
    <row r="250" spans="1:229" ht="13.5" customHeight="1" x14ac:dyDescent="0.25">
      <c r="A250" s="3">
        <v>89</v>
      </c>
      <c r="B250" s="2" t="s">
        <v>630</v>
      </c>
      <c r="C250" s="2" t="s">
        <v>531</v>
      </c>
      <c r="D250" s="27">
        <v>193.5</v>
      </c>
      <c r="E250" s="6" t="s">
        <v>47</v>
      </c>
      <c r="F250" s="22"/>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7">
        <v>36</v>
      </c>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4">
        <f t="shared" si="6"/>
        <v>36</v>
      </c>
      <c r="HR250" s="3" t="s">
        <v>551</v>
      </c>
      <c r="HS250" s="3">
        <v>45</v>
      </c>
      <c r="HU250" s="18">
        <f t="shared" si="7"/>
        <v>6966</v>
      </c>
    </row>
    <row r="251" spans="1:229" ht="13.5" customHeight="1" x14ac:dyDescent="0.25">
      <c r="A251" s="3">
        <v>90</v>
      </c>
      <c r="B251" s="1" t="s">
        <v>238</v>
      </c>
      <c r="C251" s="1" t="s">
        <v>764</v>
      </c>
      <c r="D251" s="25">
        <v>378.87999999999994</v>
      </c>
      <c r="E251" s="3" t="s">
        <v>47</v>
      </c>
      <c r="F251" s="22"/>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v>5</v>
      </c>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4">
        <f t="shared" si="6"/>
        <v>5</v>
      </c>
      <c r="HR251" s="13" t="s">
        <v>535</v>
      </c>
      <c r="HS251" s="3">
        <v>107</v>
      </c>
      <c r="HU251" s="18">
        <f t="shared" si="7"/>
        <v>1894.3999999999996</v>
      </c>
    </row>
    <row r="252" spans="1:229" ht="13.5" customHeight="1" x14ac:dyDescent="0.25">
      <c r="A252" s="3">
        <v>91</v>
      </c>
      <c r="B252" s="1" t="s">
        <v>239</v>
      </c>
      <c r="C252" s="1" t="s">
        <v>765</v>
      </c>
      <c r="D252" s="25">
        <v>378.87999999999994</v>
      </c>
      <c r="E252" s="3" t="s">
        <v>47</v>
      </c>
      <c r="F252" s="22"/>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v>2</v>
      </c>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4">
        <f t="shared" si="6"/>
        <v>2</v>
      </c>
      <c r="HR252" s="13" t="s">
        <v>535</v>
      </c>
      <c r="HS252" s="3">
        <v>109</v>
      </c>
      <c r="HU252" s="18">
        <f t="shared" si="7"/>
        <v>757.75999999999988</v>
      </c>
    </row>
    <row r="253" spans="1:229" ht="13.5" customHeight="1" x14ac:dyDescent="0.25">
      <c r="A253" s="3">
        <v>92</v>
      </c>
      <c r="B253" s="1" t="s">
        <v>240</v>
      </c>
      <c r="C253" s="1" t="s">
        <v>766</v>
      </c>
      <c r="D253" s="25">
        <v>378.87999999999994</v>
      </c>
      <c r="E253" s="3" t="s">
        <v>47</v>
      </c>
      <c r="F253" s="22"/>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v>3</v>
      </c>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4">
        <f t="shared" si="6"/>
        <v>3</v>
      </c>
      <c r="HR253" s="13" t="s">
        <v>535</v>
      </c>
      <c r="HS253" s="3">
        <v>111</v>
      </c>
      <c r="HU253" s="18">
        <f t="shared" si="7"/>
        <v>1136.6399999999999</v>
      </c>
    </row>
    <row r="254" spans="1:229" ht="13.5" customHeight="1" x14ac:dyDescent="0.25">
      <c r="A254" s="3">
        <v>93</v>
      </c>
      <c r="B254" s="1" t="s">
        <v>241</v>
      </c>
      <c r="C254" s="1" t="s">
        <v>767</v>
      </c>
      <c r="D254" s="25">
        <v>378.87999999999994</v>
      </c>
      <c r="E254" s="3" t="s">
        <v>47</v>
      </c>
      <c r="F254" s="22"/>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v>10</v>
      </c>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4">
        <f t="shared" si="6"/>
        <v>10</v>
      </c>
      <c r="HR254" s="13" t="s">
        <v>535</v>
      </c>
      <c r="HS254" s="3">
        <v>113</v>
      </c>
      <c r="HU254" s="18">
        <f t="shared" si="7"/>
        <v>3788.7999999999993</v>
      </c>
    </row>
    <row r="255" spans="1:229" ht="13.5" customHeight="1" x14ac:dyDescent="0.25">
      <c r="A255" s="3">
        <v>94</v>
      </c>
      <c r="B255" s="1" t="s">
        <v>242</v>
      </c>
      <c r="C255" s="1" t="s">
        <v>768</v>
      </c>
      <c r="D255" s="25">
        <v>378.87999999999994</v>
      </c>
      <c r="E255" s="3" t="s">
        <v>47</v>
      </c>
      <c r="F255" s="22"/>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v>12</v>
      </c>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v>20</v>
      </c>
      <c r="HE255" s="3"/>
      <c r="HF255" s="3"/>
      <c r="HG255" s="3"/>
      <c r="HH255" s="3"/>
      <c r="HI255" s="3">
        <v>2</v>
      </c>
      <c r="HJ255" s="3"/>
      <c r="HK255" s="3"/>
      <c r="HL255" s="3"/>
      <c r="HM255" s="3"/>
      <c r="HN255" s="3"/>
      <c r="HO255" s="3"/>
      <c r="HP255" s="3"/>
      <c r="HQ255" s="4">
        <f t="shared" si="6"/>
        <v>34</v>
      </c>
      <c r="HR255" s="13" t="s">
        <v>535</v>
      </c>
      <c r="HS255" s="3">
        <v>114</v>
      </c>
      <c r="HU255" s="18">
        <f t="shared" si="7"/>
        <v>12881.919999999998</v>
      </c>
    </row>
    <row r="256" spans="1:229" ht="13.5" customHeight="1" x14ac:dyDescent="0.25">
      <c r="A256" s="3">
        <v>95</v>
      </c>
      <c r="B256" s="1" t="s">
        <v>243</v>
      </c>
      <c r="C256" s="1" t="s">
        <v>769</v>
      </c>
      <c r="D256" s="25">
        <v>49.05</v>
      </c>
      <c r="E256" s="3" t="s">
        <v>47</v>
      </c>
      <c r="F256" s="22"/>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v>100</v>
      </c>
      <c r="FG256" s="7">
        <v>3</v>
      </c>
      <c r="FH256" s="3">
        <v>200</v>
      </c>
      <c r="FI256" s="3"/>
      <c r="FJ256" s="3"/>
      <c r="FK256" s="3">
        <v>80</v>
      </c>
      <c r="FL256" s="3"/>
      <c r="FM256" s="3"/>
      <c r="FN256" s="3"/>
      <c r="FO256" s="3">
        <v>5</v>
      </c>
      <c r="FP256" s="3"/>
      <c r="FQ256" s="3"/>
      <c r="FR256" s="3"/>
      <c r="FS256" s="3"/>
      <c r="FT256" s="3">
        <v>10</v>
      </c>
      <c r="FU256" s="3"/>
      <c r="FV256" s="3">
        <v>50</v>
      </c>
      <c r="FW256" s="3"/>
      <c r="FX256" s="3">
        <v>30</v>
      </c>
      <c r="FY256" s="3">
        <v>150</v>
      </c>
      <c r="FZ256" s="3"/>
      <c r="GA256" s="3"/>
      <c r="GB256" s="3"/>
      <c r="GC256" s="3"/>
      <c r="GD256" s="3">
        <v>10</v>
      </c>
      <c r="GE256" s="3"/>
      <c r="GF256" s="3">
        <v>10</v>
      </c>
      <c r="GG256" s="3"/>
      <c r="GH256" s="3"/>
      <c r="GI256" s="3">
        <v>20</v>
      </c>
      <c r="GJ256" s="3">
        <v>3</v>
      </c>
      <c r="GK256" s="3"/>
      <c r="GL256" s="3"/>
      <c r="GM256" s="3">
        <v>5</v>
      </c>
      <c r="GN256" s="3"/>
      <c r="GO256" s="3"/>
      <c r="GP256" s="3">
        <v>50</v>
      </c>
      <c r="GQ256" s="3">
        <v>30</v>
      </c>
      <c r="GR256" s="3"/>
      <c r="GS256" s="3"/>
      <c r="GT256" s="3">
        <v>10</v>
      </c>
      <c r="GU256" s="3"/>
      <c r="GV256" s="3"/>
      <c r="GW256" s="3">
        <v>15</v>
      </c>
      <c r="GX256" s="3"/>
      <c r="GY256" s="3"/>
      <c r="GZ256" s="3"/>
      <c r="HA256" s="3"/>
      <c r="HB256" s="3"/>
      <c r="HC256" s="3"/>
      <c r="HD256" s="3"/>
      <c r="HE256" s="3">
        <v>15</v>
      </c>
      <c r="HF256" s="3">
        <v>15</v>
      </c>
      <c r="HG256" s="3"/>
      <c r="HH256" s="3"/>
      <c r="HI256" s="3">
        <v>20</v>
      </c>
      <c r="HJ256" s="3">
        <v>5</v>
      </c>
      <c r="HK256" s="3"/>
      <c r="HL256" s="3"/>
      <c r="HM256" s="3">
        <v>10</v>
      </c>
      <c r="HN256" s="3"/>
      <c r="HO256" s="3"/>
      <c r="HP256" s="3"/>
      <c r="HQ256" s="4">
        <f t="shared" si="6"/>
        <v>846</v>
      </c>
      <c r="HR256" s="13" t="s">
        <v>535</v>
      </c>
      <c r="HS256" s="3">
        <v>115</v>
      </c>
      <c r="HU256" s="18">
        <f t="shared" si="7"/>
        <v>41496.299999999996</v>
      </c>
    </row>
    <row r="257" spans="1:229" ht="13.5" customHeight="1" x14ac:dyDescent="0.25">
      <c r="A257" s="3">
        <v>96</v>
      </c>
      <c r="B257" s="1" t="s">
        <v>244</v>
      </c>
      <c r="C257" s="1" t="s">
        <v>770</v>
      </c>
      <c r="D257" s="25">
        <v>31.221499999999995</v>
      </c>
      <c r="E257" s="3" t="s">
        <v>47</v>
      </c>
      <c r="F257" s="22"/>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v>10</v>
      </c>
      <c r="FW257" s="3"/>
      <c r="FX257" s="3"/>
      <c r="FY257" s="3"/>
      <c r="FZ257" s="3"/>
      <c r="GA257" s="3"/>
      <c r="GB257" s="3"/>
      <c r="GC257" s="3"/>
      <c r="GD257" s="3"/>
      <c r="GE257" s="3"/>
      <c r="GF257" s="3"/>
      <c r="GG257" s="3"/>
      <c r="GH257" s="3"/>
      <c r="GI257" s="3"/>
      <c r="GJ257" s="3"/>
      <c r="GK257" s="3"/>
      <c r="GL257" s="3"/>
      <c r="GM257" s="3">
        <v>10</v>
      </c>
      <c r="GN257" s="3"/>
      <c r="GO257" s="3"/>
      <c r="GP257" s="3"/>
      <c r="GQ257" s="3">
        <v>50</v>
      </c>
      <c r="GR257" s="3"/>
      <c r="GS257" s="3"/>
      <c r="GT257" s="3"/>
      <c r="GU257" s="3"/>
      <c r="GV257" s="3"/>
      <c r="GW257" s="3"/>
      <c r="GX257" s="3"/>
      <c r="GY257" s="3"/>
      <c r="GZ257" s="3"/>
      <c r="HA257" s="3"/>
      <c r="HB257" s="3"/>
      <c r="HC257" s="3"/>
      <c r="HD257" s="3"/>
      <c r="HE257" s="3">
        <v>5</v>
      </c>
      <c r="HF257" s="3"/>
      <c r="HG257" s="3"/>
      <c r="HH257" s="3"/>
      <c r="HI257" s="3"/>
      <c r="HJ257" s="3"/>
      <c r="HK257" s="3"/>
      <c r="HL257" s="3"/>
      <c r="HM257" s="3"/>
      <c r="HN257" s="3"/>
      <c r="HO257" s="3"/>
      <c r="HP257" s="3"/>
      <c r="HQ257" s="4">
        <f t="shared" si="6"/>
        <v>75</v>
      </c>
      <c r="HR257" s="13" t="s">
        <v>535</v>
      </c>
      <c r="HS257" s="3">
        <v>122</v>
      </c>
      <c r="HU257" s="18">
        <f t="shared" si="7"/>
        <v>2341.6124999999997</v>
      </c>
    </row>
    <row r="258" spans="1:229" ht="13.5" customHeight="1" x14ac:dyDescent="0.25">
      <c r="A258" s="3">
        <v>97</v>
      </c>
      <c r="B258" s="1" t="s">
        <v>245</v>
      </c>
      <c r="C258" s="1" t="s">
        <v>771</v>
      </c>
      <c r="D258" s="25">
        <v>31.221499999999995</v>
      </c>
      <c r="E258" s="3" t="s">
        <v>47</v>
      </c>
      <c r="F258" s="22"/>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v>10</v>
      </c>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v>5</v>
      </c>
      <c r="GN258" s="3"/>
      <c r="GO258" s="3"/>
      <c r="GP258" s="3"/>
      <c r="GQ258" s="3">
        <v>50</v>
      </c>
      <c r="GR258" s="3"/>
      <c r="GS258" s="3"/>
      <c r="GT258" s="3"/>
      <c r="GU258" s="3"/>
      <c r="GV258" s="3"/>
      <c r="GW258" s="3"/>
      <c r="GX258" s="3"/>
      <c r="GY258" s="3">
        <v>5</v>
      </c>
      <c r="GZ258" s="3"/>
      <c r="HA258" s="3"/>
      <c r="HB258" s="3"/>
      <c r="HC258" s="3"/>
      <c r="HD258" s="3"/>
      <c r="HE258" s="3">
        <v>5</v>
      </c>
      <c r="HF258" s="3"/>
      <c r="HG258" s="3"/>
      <c r="HH258" s="3"/>
      <c r="HI258" s="3"/>
      <c r="HJ258" s="3"/>
      <c r="HK258" s="3"/>
      <c r="HL258" s="3"/>
      <c r="HM258" s="3"/>
      <c r="HN258" s="3"/>
      <c r="HO258" s="3"/>
      <c r="HP258" s="3"/>
      <c r="HQ258" s="4">
        <f t="shared" ref="HQ258:HQ321" si="8">SUM(F258:HP258)</f>
        <v>75</v>
      </c>
      <c r="HR258" s="13" t="s">
        <v>535</v>
      </c>
      <c r="HS258" s="3">
        <v>123</v>
      </c>
      <c r="HU258" s="18">
        <f t="shared" si="7"/>
        <v>2341.6124999999997</v>
      </c>
    </row>
    <row r="259" spans="1:229" ht="13.5" customHeight="1" x14ac:dyDescent="0.25">
      <c r="A259" s="3">
        <v>98</v>
      </c>
      <c r="B259" s="1" t="s">
        <v>246</v>
      </c>
      <c r="C259" s="1" t="s">
        <v>772</v>
      </c>
      <c r="D259" s="25">
        <v>31.221499999999995</v>
      </c>
      <c r="E259" s="3" t="s">
        <v>47</v>
      </c>
      <c r="F259" s="22"/>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v>5</v>
      </c>
      <c r="GN259" s="3"/>
      <c r="GO259" s="3"/>
      <c r="GP259" s="3"/>
      <c r="GQ259" s="3"/>
      <c r="GR259" s="3"/>
      <c r="GS259" s="3"/>
      <c r="GT259" s="3">
        <v>1</v>
      </c>
      <c r="GU259" s="3"/>
      <c r="GV259" s="3"/>
      <c r="GW259" s="3"/>
      <c r="GX259" s="3"/>
      <c r="GY259" s="3">
        <v>5</v>
      </c>
      <c r="GZ259" s="3"/>
      <c r="HA259" s="3"/>
      <c r="HB259" s="3"/>
      <c r="HC259" s="3"/>
      <c r="HD259" s="3">
        <v>5</v>
      </c>
      <c r="HE259" s="3">
        <v>5</v>
      </c>
      <c r="HF259" s="3"/>
      <c r="HG259" s="3"/>
      <c r="HH259" s="3"/>
      <c r="HI259" s="3"/>
      <c r="HJ259" s="3"/>
      <c r="HK259" s="3"/>
      <c r="HL259" s="3"/>
      <c r="HM259" s="3"/>
      <c r="HN259" s="3"/>
      <c r="HO259" s="3"/>
      <c r="HP259" s="3"/>
      <c r="HQ259" s="4">
        <f t="shared" si="8"/>
        <v>21</v>
      </c>
      <c r="HR259" s="13" t="s">
        <v>535</v>
      </c>
      <c r="HS259" s="3">
        <v>124</v>
      </c>
      <c r="HU259" s="18">
        <f t="shared" ref="HU259:HU322" si="9">D259*HQ259</f>
        <v>655.65149999999994</v>
      </c>
    </row>
    <row r="260" spans="1:229" ht="13.5" customHeight="1" x14ac:dyDescent="0.25">
      <c r="A260" s="3">
        <v>99</v>
      </c>
      <c r="B260" s="1" t="s">
        <v>247</v>
      </c>
      <c r="C260" s="1" t="s">
        <v>773</v>
      </c>
      <c r="D260" s="25">
        <v>31.221499999999995</v>
      </c>
      <c r="E260" s="3" t="s">
        <v>47</v>
      </c>
      <c r="F260" s="22"/>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v>10</v>
      </c>
      <c r="FG260" s="3"/>
      <c r="FH260" s="3"/>
      <c r="FI260" s="3"/>
      <c r="FJ260" s="3"/>
      <c r="FK260" s="3"/>
      <c r="FL260" s="3"/>
      <c r="FM260" s="3"/>
      <c r="FN260" s="3"/>
      <c r="FO260" s="3"/>
      <c r="FP260" s="3"/>
      <c r="FQ260" s="3"/>
      <c r="FR260" s="3"/>
      <c r="FS260" s="3"/>
      <c r="FT260" s="3"/>
      <c r="FU260" s="3"/>
      <c r="FV260" s="3">
        <v>10</v>
      </c>
      <c r="FW260" s="3">
        <v>50</v>
      </c>
      <c r="FX260" s="3"/>
      <c r="FY260" s="3">
        <v>12</v>
      </c>
      <c r="FZ260" s="3"/>
      <c r="GA260" s="3"/>
      <c r="GB260" s="3"/>
      <c r="GC260" s="3"/>
      <c r="GD260" s="3"/>
      <c r="GE260" s="3"/>
      <c r="GF260" s="3"/>
      <c r="GG260" s="3"/>
      <c r="GH260" s="3"/>
      <c r="GI260" s="3"/>
      <c r="GJ260" s="3"/>
      <c r="GK260" s="3"/>
      <c r="GL260" s="3">
        <v>10</v>
      </c>
      <c r="GM260" s="3">
        <v>1</v>
      </c>
      <c r="GN260" s="3"/>
      <c r="GO260" s="3"/>
      <c r="GP260" s="3"/>
      <c r="GQ260" s="3"/>
      <c r="GR260" s="3"/>
      <c r="GS260" s="3"/>
      <c r="GT260" s="3">
        <v>1</v>
      </c>
      <c r="GU260" s="3"/>
      <c r="GV260" s="3"/>
      <c r="GW260" s="3"/>
      <c r="GX260" s="3"/>
      <c r="GY260" s="3">
        <v>5</v>
      </c>
      <c r="GZ260" s="3"/>
      <c r="HA260" s="3"/>
      <c r="HB260" s="3"/>
      <c r="HC260" s="3"/>
      <c r="HD260" s="3"/>
      <c r="HE260" s="3">
        <v>5</v>
      </c>
      <c r="HF260" s="3"/>
      <c r="HG260" s="3"/>
      <c r="HH260" s="3"/>
      <c r="HI260" s="3"/>
      <c r="HJ260" s="3"/>
      <c r="HK260" s="3"/>
      <c r="HL260" s="3"/>
      <c r="HM260" s="3"/>
      <c r="HN260" s="3"/>
      <c r="HO260" s="3"/>
      <c r="HP260" s="3"/>
      <c r="HQ260" s="4">
        <f t="shared" si="8"/>
        <v>104</v>
      </c>
      <c r="HR260" s="13" t="s">
        <v>535</v>
      </c>
      <c r="HS260" s="3">
        <v>125</v>
      </c>
      <c r="HU260" s="18">
        <f t="shared" si="9"/>
        <v>3247.0359999999996</v>
      </c>
    </row>
    <row r="261" spans="1:229" ht="13.5" customHeight="1" x14ac:dyDescent="0.25">
      <c r="A261" s="3">
        <v>100</v>
      </c>
      <c r="B261" s="1" t="s">
        <v>248</v>
      </c>
      <c r="C261" s="1" t="s">
        <v>774</v>
      </c>
      <c r="D261" s="25">
        <v>31.221499999999995</v>
      </c>
      <c r="E261" s="3" t="s">
        <v>47</v>
      </c>
      <c r="F261" s="22"/>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v>10</v>
      </c>
      <c r="FG261" s="3"/>
      <c r="FH261" s="3"/>
      <c r="FI261" s="3"/>
      <c r="FJ261" s="3"/>
      <c r="FK261" s="3"/>
      <c r="FL261" s="3"/>
      <c r="FM261" s="3"/>
      <c r="FN261" s="3"/>
      <c r="FO261" s="3"/>
      <c r="FP261" s="3"/>
      <c r="FQ261" s="3"/>
      <c r="FR261" s="3"/>
      <c r="FS261" s="3"/>
      <c r="FT261" s="3"/>
      <c r="FU261" s="3"/>
      <c r="FV261" s="3">
        <v>20</v>
      </c>
      <c r="FW261" s="3">
        <v>50</v>
      </c>
      <c r="FX261" s="3"/>
      <c r="FY261" s="3">
        <v>12</v>
      </c>
      <c r="FZ261" s="3"/>
      <c r="GA261" s="3"/>
      <c r="GB261" s="3"/>
      <c r="GC261" s="3"/>
      <c r="GD261" s="3"/>
      <c r="GE261" s="3"/>
      <c r="GF261" s="3"/>
      <c r="GG261" s="3"/>
      <c r="GH261" s="3"/>
      <c r="GI261" s="3"/>
      <c r="GJ261" s="3"/>
      <c r="GK261" s="3"/>
      <c r="GL261" s="3"/>
      <c r="GM261" s="3">
        <v>1</v>
      </c>
      <c r="GN261" s="3"/>
      <c r="GO261" s="3"/>
      <c r="GP261" s="3"/>
      <c r="GQ261" s="3"/>
      <c r="GR261" s="3"/>
      <c r="GS261" s="3"/>
      <c r="GT261" s="3">
        <v>1</v>
      </c>
      <c r="GU261" s="3"/>
      <c r="GV261" s="3"/>
      <c r="GW261" s="3"/>
      <c r="GX261" s="3"/>
      <c r="GY261" s="3"/>
      <c r="GZ261" s="3"/>
      <c r="HA261" s="3"/>
      <c r="HB261" s="3"/>
      <c r="HC261" s="3"/>
      <c r="HD261" s="3"/>
      <c r="HE261" s="3">
        <v>5</v>
      </c>
      <c r="HF261" s="3"/>
      <c r="HG261" s="3"/>
      <c r="HH261" s="3"/>
      <c r="HI261" s="3"/>
      <c r="HJ261" s="3"/>
      <c r="HK261" s="3"/>
      <c r="HL261" s="3"/>
      <c r="HM261" s="3"/>
      <c r="HN261" s="3"/>
      <c r="HO261" s="3"/>
      <c r="HP261" s="3"/>
      <c r="HQ261" s="4">
        <f t="shared" si="8"/>
        <v>99</v>
      </c>
      <c r="HR261" s="13" t="s">
        <v>535</v>
      </c>
      <c r="HS261" s="3">
        <v>126</v>
      </c>
      <c r="HU261" s="18">
        <f t="shared" si="9"/>
        <v>3090.9284999999995</v>
      </c>
    </row>
    <row r="262" spans="1:229" ht="13.5" customHeight="1" x14ac:dyDescent="0.25">
      <c r="A262" s="3">
        <v>101</v>
      </c>
      <c r="B262" s="1" t="s">
        <v>249</v>
      </c>
      <c r="C262" s="1" t="s">
        <v>904</v>
      </c>
      <c r="D262" s="25">
        <v>32.700000000000003</v>
      </c>
      <c r="E262" s="3" t="s">
        <v>47</v>
      </c>
      <c r="F262" s="22"/>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v>126</v>
      </c>
      <c r="FH262" s="3">
        <v>200</v>
      </c>
      <c r="FI262" s="3"/>
      <c r="FJ262" s="3"/>
      <c r="FK262" s="3"/>
      <c r="FL262" s="3"/>
      <c r="FM262" s="3"/>
      <c r="FN262" s="3">
        <v>5</v>
      </c>
      <c r="FO262" s="3"/>
      <c r="FP262" s="3"/>
      <c r="FQ262" s="3"/>
      <c r="FR262" s="3">
        <v>3</v>
      </c>
      <c r="FS262" s="3"/>
      <c r="FT262" s="3"/>
      <c r="FU262" s="3"/>
      <c r="FV262" s="3"/>
      <c r="FW262" s="3"/>
      <c r="FX262" s="3"/>
      <c r="FY262" s="3"/>
      <c r="FZ262" s="3"/>
      <c r="GA262" s="3"/>
      <c r="GB262" s="3"/>
      <c r="GC262" s="3"/>
      <c r="GD262" s="3"/>
      <c r="GE262" s="3"/>
      <c r="GF262" s="3"/>
      <c r="GG262" s="3">
        <v>10</v>
      </c>
      <c r="GH262" s="3"/>
      <c r="GI262" s="3"/>
      <c r="GJ262" s="3"/>
      <c r="GK262" s="3"/>
      <c r="GL262" s="3"/>
      <c r="GM262" s="3"/>
      <c r="GN262" s="3"/>
      <c r="GO262" s="3"/>
      <c r="GP262" s="3"/>
      <c r="GQ262" s="3">
        <v>100</v>
      </c>
      <c r="GR262" s="3"/>
      <c r="GS262" s="3"/>
      <c r="GT262" s="3"/>
      <c r="GU262" s="3"/>
      <c r="GV262" s="3"/>
      <c r="GW262" s="3"/>
      <c r="GX262" s="3"/>
      <c r="GY262" s="3"/>
      <c r="GZ262" s="3"/>
      <c r="HA262" s="3"/>
      <c r="HB262" s="3"/>
      <c r="HC262" s="3">
        <v>30</v>
      </c>
      <c r="HD262" s="3"/>
      <c r="HE262" s="3"/>
      <c r="HF262" s="3"/>
      <c r="HG262" s="3"/>
      <c r="HH262" s="3"/>
      <c r="HI262" s="3"/>
      <c r="HJ262" s="3"/>
      <c r="HK262" s="3"/>
      <c r="HL262" s="3"/>
      <c r="HM262" s="3"/>
      <c r="HN262" s="3"/>
      <c r="HO262" s="3"/>
      <c r="HP262" s="3"/>
      <c r="HQ262" s="4">
        <f t="shared" si="8"/>
        <v>474</v>
      </c>
      <c r="HR262" s="13" t="s">
        <v>535</v>
      </c>
      <c r="HS262" s="3">
        <v>139</v>
      </c>
      <c r="HU262" s="18">
        <f t="shared" si="9"/>
        <v>15499.800000000001</v>
      </c>
    </row>
    <row r="263" spans="1:229" ht="13.5" customHeight="1" x14ac:dyDescent="0.25">
      <c r="A263" s="3">
        <v>102</v>
      </c>
      <c r="B263" s="2" t="s">
        <v>631</v>
      </c>
      <c r="C263" s="2" t="s">
        <v>905</v>
      </c>
      <c r="D263" s="27">
        <v>18.402504440497335</v>
      </c>
      <c r="E263" s="6" t="s">
        <v>47</v>
      </c>
      <c r="F263" s="22"/>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7">
        <v>120</v>
      </c>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4">
        <f t="shared" si="8"/>
        <v>120</v>
      </c>
      <c r="HR263" s="3" t="s">
        <v>551</v>
      </c>
      <c r="HS263" s="3">
        <v>46</v>
      </c>
      <c r="HU263" s="18">
        <f t="shared" si="9"/>
        <v>2208.3005328596801</v>
      </c>
    </row>
    <row r="264" spans="1:229" ht="13.5" customHeight="1" x14ac:dyDescent="0.25">
      <c r="A264" s="3">
        <v>103</v>
      </c>
      <c r="B264" s="2" t="s">
        <v>632</v>
      </c>
      <c r="C264" s="2" t="s">
        <v>906</v>
      </c>
      <c r="D264" s="27">
        <v>1.666666666666667</v>
      </c>
      <c r="E264" s="6" t="s">
        <v>47</v>
      </c>
      <c r="F264" s="22"/>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7">
        <v>120</v>
      </c>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4">
        <f t="shared" si="8"/>
        <v>120</v>
      </c>
      <c r="HR264" s="3" t="s">
        <v>551</v>
      </c>
      <c r="HS264" s="3">
        <v>47</v>
      </c>
      <c r="HU264" s="18">
        <f t="shared" si="9"/>
        <v>200.00000000000003</v>
      </c>
    </row>
    <row r="265" spans="1:229" ht="13.5" customHeight="1" x14ac:dyDescent="0.25">
      <c r="A265" s="3">
        <v>104</v>
      </c>
      <c r="B265" s="2" t="s">
        <v>633</v>
      </c>
      <c r="C265" s="2" t="s">
        <v>907</v>
      </c>
      <c r="D265" s="27">
        <v>1.666666666666667</v>
      </c>
      <c r="E265" s="6" t="s">
        <v>47</v>
      </c>
      <c r="F265" s="22"/>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7">
        <v>120</v>
      </c>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4">
        <f t="shared" si="8"/>
        <v>120</v>
      </c>
      <c r="HR265" s="3" t="s">
        <v>551</v>
      </c>
      <c r="HS265" s="3">
        <v>48</v>
      </c>
      <c r="HU265" s="18">
        <f t="shared" si="9"/>
        <v>200.00000000000003</v>
      </c>
    </row>
    <row r="266" spans="1:229" ht="13.5" customHeight="1" x14ac:dyDescent="0.25">
      <c r="A266" s="3">
        <v>105</v>
      </c>
      <c r="B266" s="2" t="s">
        <v>634</v>
      </c>
      <c r="C266" s="2" t="s">
        <v>908</v>
      </c>
      <c r="D266" s="27">
        <v>8.3333333333333339</v>
      </c>
      <c r="E266" s="6" t="s">
        <v>47</v>
      </c>
      <c r="F266" s="22"/>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7">
        <v>10</v>
      </c>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4">
        <f t="shared" si="8"/>
        <v>10</v>
      </c>
      <c r="HR266" s="3" t="s">
        <v>551</v>
      </c>
      <c r="HS266" s="3">
        <v>49</v>
      </c>
      <c r="HU266" s="18">
        <f t="shared" si="9"/>
        <v>83.333333333333343</v>
      </c>
    </row>
    <row r="267" spans="1:229" ht="13.5" customHeight="1" x14ac:dyDescent="0.25">
      <c r="A267" s="3">
        <v>106</v>
      </c>
      <c r="B267" s="2" t="s">
        <v>635</v>
      </c>
      <c r="C267" s="2" t="s">
        <v>909</v>
      </c>
      <c r="D267" s="27">
        <v>8.3333333333333339</v>
      </c>
      <c r="E267" s="6" t="s">
        <v>47</v>
      </c>
      <c r="F267" s="22"/>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7">
        <v>10</v>
      </c>
      <c r="FE267" s="3"/>
      <c r="FF267" s="7">
        <v>250</v>
      </c>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4">
        <f t="shared" si="8"/>
        <v>260</v>
      </c>
      <c r="HR267" s="3" t="s">
        <v>551</v>
      </c>
      <c r="HS267" s="3">
        <v>50</v>
      </c>
      <c r="HU267" s="18">
        <f t="shared" si="9"/>
        <v>2166.666666666667</v>
      </c>
    </row>
    <row r="268" spans="1:229" ht="13.5" customHeight="1" x14ac:dyDescent="0.25">
      <c r="A268" s="3">
        <v>107</v>
      </c>
      <c r="B268" s="9" t="s">
        <v>636</v>
      </c>
      <c r="C268" s="9" t="s">
        <v>910</v>
      </c>
      <c r="D268" s="30">
        <v>66.666666666666671</v>
      </c>
      <c r="E268" s="10" t="s">
        <v>47</v>
      </c>
      <c r="F268" s="22"/>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11">
        <v>360</v>
      </c>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4">
        <f t="shared" si="8"/>
        <v>360</v>
      </c>
      <c r="HR268" s="3" t="s">
        <v>551</v>
      </c>
      <c r="HS268" s="3">
        <v>51</v>
      </c>
      <c r="HU268" s="18">
        <f t="shared" si="9"/>
        <v>24000</v>
      </c>
    </row>
    <row r="269" spans="1:229" ht="13.5" customHeight="1" x14ac:dyDescent="0.25">
      <c r="A269" s="3">
        <v>108</v>
      </c>
      <c r="B269" s="9" t="s">
        <v>578</v>
      </c>
      <c r="C269" s="9" t="s">
        <v>850</v>
      </c>
      <c r="D269" s="30">
        <v>4.2699999999999996</v>
      </c>
      <c r="E269" s="10" t="s">
        <v>53</v>
      </c>
      <c r="F269" s="22"/>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11"/>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v>500</v>
      </c>
      <c r="HF269" s="3"/>
      <c r="HG269" s="3"/>
      <c r="HH269" s="3"/>
      <c r="HI269" s="3"/>
      <c r="HJ269" s="3"/>
      <c r="HK269" s="3"/>
      <c r="HL269" s="3"/>
      <c r="HM269" s="3"/>
      <c r="HN269" s="3"/>
      <c r="HO269" s="3"/>
      <c r="HP269" s="3"/>
      <c r="HQ269" s="4">
        <f t="shared" si="8"/>
        <v>500</v>
      </c>
      <c r="HR269" s="15" t="s">
        <v>540</v>
      </c>
      <c r="HS269" s="3">
        <v>13</v>
      </c>
      <c r="HU269" s="18">
        <f t="shared" si="9"/>
        <v>2135</v>
      </c>
    </row>
    <row r="270" spans="1:229" ht="13.5" customHeight="1" x14ac:dyDescent="0.25">
      <c r="A270" s="3">
        <v>109</v>
      </c>
      <c r="B270" s="2" t="s">
        <v>637</v>
      </c>
      <c r="C270" s="2" t="s">
        <v>911</v>
      </c>
      <c r="D270" s="27">
        <v>100</v>
      </c>
      <c r="E270" s="6" t="s">
        <v>47</v>
      </c>
      <c r="F270" s="22"/>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7">
        <v>25</v>
      </c>
      <c r="FZ270" s="7"/>
      <c r="GA270" s="7"/>
      <c r="GB270" s="7"/>
      <c r="GC270" s="7"/>
      <c r="GD270" s="7"/>
      <c r="GE270" s="7"/>
      <c r="GF270" s="7"/>
      <c r="GG270" s="7"/>
      <c r="GH270" s="7"/>
      <c r="GI270" s="7"/>
      <c r="GJ270" s="7"/>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4">
        <f t="shared" si="8"/>
        <v>25</v>
      </c>
      <c r="HR270" s="3" t="s">
        <v>551</v>
      </c>
      <c r="HS270" s="3">
        <v>52</v>
      </c>
      <c r="HU270" s="18">
        <f t="shared" si="9"/>
        <v>2500</v>
      </c>
    </row>
    <row r="271" spans="1:229" ht="13.5" customHeight="1" x14ac:dyDescent="0.25">
      <c r="A271" s="3">
        <v>110</v>
      </c>
      <c r="B271" s="2" t="s">
        <v>590</v>
      </c>
      <c r="C271" s="2" t="s">
        <v>888</v>
      </c>
      <c r="D271" s="27">
        <v>96</v>
      </c>
      <c r="E271" s="6" t="s">
        <v>47</v>
      </c>
      <c r="F271" s="22"/>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v>20</v>
      </c>
      <c r="FG271" s="3"/>
      <c r="FH271" s="3"/>
      <c r="FI271" s="3"/>
      <c r="FJ271" s="3"/>
      <c r="FK271" s="3"/>
      <c r="FL271" s="3"/>
      <c r="FM271" s="3"/>
      <c r="FN271" s="3"/>
      <c r="FO271" s="3"/>
      <c r="FP271" s="3"/>
      <c r="FQ271" s="3"/>
      <c r="FR271" s="3"/>
      <c r="FS271" s="3"/>
      <c r="FT271" s="3"/>
      <c r="FU271" s="3"/>
      <c r="FV271" s="3"/>
      <c r="FW271" s="3">
        <v>4</v>
      </c>
      <c r="FX271" s="3">
        <v>50</v>
      </c>
      <c r="FY271" s="7"/>
      <c r="FZ271" s="7"/>
      <c r="GA271" s="7"/>
      <c r="GB271" s="7"/>
      <c r="GC271" s="7"/>
      <c r="GD271" s="7"/>
      <c r="GE271" s="7"/>
      <c r="GF271" s="7"/>
      <c r="GG271" s="7"/>
      <c r="GH271" s="7"/>
      <c r="GI271" s="7"/>
      <c r="GJ271" s="7"/>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c r="HQ271" s="4">
        <f t="shared" si="8"/>
        <v>74</v>
      </c>
      <c r="HR271" s="3" t="s">
        <v>584</v>
      </c>
      <c r="HS271" s="3">
        <v>45</v>
      </c>
      <c r="HU271" s="18">
        <f t="shared" si="9"/>
        <v>7104</v>
      </c>
    </row>
    <row r="272" spans="1:229" ht="13.5" customHeight="1" x14ac:dyDescent="0.25">
      <c r="A272" s="3">
        <v>111</v>
      </c>
      <c r="B272" s="1" t="s">
        <v>49</v>
      </c>
      <c r="C272" s="1" t="s">
        <v>851</v>
      </c>
      <c r="D272" s="25">
        <v>61.98</v>
      </c>
      <c r="E272" s="3" t="s">
        <v>47</v>
      </c>
      <c r="F272" s="22"/>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v>30</v>
      </c>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v>2</v>
      </c>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v>3</v>
      </c>
      <c r="FX272" s="3"/>
      <c r="FY272" s="3"/>
      <c r="FZ272" s="3"/>
      <c r="GA272" s="3"/>
      <c r="GB272" s="3"/>
      <c r="GC272" s="3"/>
      <c r="GD272" s="3"/>
      <c r="GE272" s="3"/>
      <c r="GF272" s="3">
        <v>1</v>
      </c>
      <c r="GG272" s="3"/>
      <c r="GH272" s="3"/>
      <c r="GI272" s="3">
        <v>5</v>
      </c>
      <c r="GJ272" s="3"/>
      <c r="GK272" s="3"/>
      <c r="GL272" s="3"/>
      <c r="GM272" s="3"/>
      <c r="GN272" s="3"/>
      <c r="GO272" s="3"/>
      <c r="GP272" s="3"/>
      <c r="GQ272" s="3"/>
      <c r="GR272" s="3"/>
      <c r="GS272" s="3"/>
      <c r="GT272" s="3"/>
      <c r="GU272" s="3"/>
      <c r="GV272" s="3"/>
      <c r="GW272" s="3"/>
      <c r="GX272" s="3"/>
      <c r="GY272" s="3"/>
      <c r="GZ272" s="3"/>
      <c r="HA272" s="3"/>
      <c r="HB272" s="3"/>
      <c r="HC272" s="3">
        <v>10</v>
      </c>
      <c r="HD272" s="3"/>
      <c r="HE272" s="3"/>
      <c r="HF272" s="3"/>
      <c r="HG272" s="3"/>
      <c r="HH272" s="3"/>
      <c r="HI272" s="3"/>
      <c r="HJ272" s="3"/>
      <c r="HK272" s="3"/>
      <c r="HL272" s="3"/>
      <c r="HM272" s="3"/>
      <c r="HN272" s="3"/>
      <c r="HO272" s="3"/>
      <c r="HP272" s="3"/>
      <c r="HQ272" s="4">
        <f t="shared" si="8"/>
        <v>51</v>
      </c>
      <c r="HR272" s="15" t="s">
        <v>540</v>
      </c>
      <c r="HS272" s="3">
        <v>26</v>
      </c>
      <c r="HU272" s="18">
        <f t="shared" si="9"/>
        <v>3160.98</v>
      </c>
    </row>
    <row r="273" spans="1:229" ht="13.5" customHeight="1" x14ac:dyDescent="0.25">
      <c r="A273" s="3">
        <v>112</v>
      </c>
      <c r="B273" s="1" t="s">
        <v>48</v>
      </c>
      <c r="C273" s="1" t="s">
        <v>852</v>
      </c>
      <c r="D273" s="25">
        <v>61.98</v>
      </c>
      <c r="E273" s="3" t="s">
        <v>47</v>
      </c>
      <c r="F273" s="22"/>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v>5</v>
      </c>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v>3</v>
      </c>
      <c r="FX273" s="3"/>
      <c r="FY273" s="3"/>
      <c r="FZ273" s="3"/>
      <c r="GA273" s="3"/>
      <c r="GB273" s="3"/>
      <c r="GC273" s="3"/>
      <c r="GD273" s="3"/>
      <c r="GE273" s="3"/>
      <c r="GF273" s="3"/>
      <c r="GG273" s="3"/>
      <c r="GH273" s="3"/>
      <c r="GI273" s="3">
        <v>5</v>
      </c>
      <c r="GJ273" s="3"/>
      <c r="GK273" s="3"/>
      <c r="GL273" s="3"/>
      <c r="GM273" s="3"/>
      <c r="GN273" s="3"/>
      <c r="GO273" s="3"/>
      <c r="GP273" s="3"/>
      <c r="GQ273" s="3"/>
      <c r="GR273" s="3"/>
      <c r="GS273" s="3"/>
      <c r="GT273" s="3"/>
      <c r="GU273" s="3"/>
      <c r="GV273" s="3"/>
      <c r="GW273" s="3"/>
      <c r="GX273" s="3"/>
      <c r="GY273" s="3"/>
      <c r="GZ273" s="3"/>
      <c r="HA273" s="3"/>
      <c r="HB273" s="3"/>
      <c r="HC273" s="3">
        <v>10</v>
      </c>
      <c r="HD273" s="3"/>
      <c r="HE273" s="3"/>
      <c r="HF273" s="3"/>
      <c r="HG273" s="3"/>
      <c r="HH273" s="3"/>
      <c r="HI273" s="3"/>
      <c r="HJ273" s="3"/>
      <c r="HK273" s="3"/>
      <c r="HL273" s="3"/>
      <c r="HM273" s="3"/>
      <c r="HN273" s="3"/>
      <c r="HO273" s="3"/>
      <c r="HP273" s="3"/>
      <c r="HQ273" s="4">
        <f t="shared" si="8"/>
        <v>23</v>
      </c>
      <c r="HR273" s="15" t="s">
        <v>540</v>
      </c>
      <c r="HS273" s="3">
        <v>25</v>
      </c>
      <c r="HU273" s="18">
        <f t="shared" si="9"/>
        <v>1425.54</v>
      </c>
    </row>
    <row r="274" spans="1:229" ht="13.5" customHeight="1" x14ac:dyDescent="0.25">
      <c r="A274" s="3">
        <v>113</v>
      </c>
      <c r="B274" s="1" t="s">
        <v>50</v>
      </c>
      <c r="C274" s="1" t="s">
        <v>853</v>
      </c>
      <c r="D274" s="25">
        <v>61.98</v>
      </c>
      <c r="E274" s="3" t="s">
        <v>47</v>
      </c>
      <c r="F274" s="22"/>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v>2</v>
      </c>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3"/>
      <c r="HL274" s="3"/>
      <c r="HM274" s="3"/>
      <c r="HN274" s="3"/>
      <c r="HO274" s="3"/>
      <c r="HP274" s="3"/>
      <c r="HQ274" s="4">
        <f t="shared" si="8"/>
        <v>2</v>
      </c>
      <c r="HR274" s="15" t="s">
        <v>540</v>
      </c>
      <c r="HS274" s="3">
        <v>27</v>
      </c>
      <c r="HU274" s="18">
        <f t="shared" si="9"/>
        <v>123.96</v>
      </c>
    </row>
    <row r="275" spans="1:229" ht="13.5" customHeight="1" x14ac:dyDescent="0.25">
      <c r="A275" s="3">
        <v>114</v>
      </c>
      <c r="B275" s="1" t="s">
        <v>51</v>
      </c>
      <c r="C275" s="1" t="s">
        <v>854</v>
      </c>
      <c r="D275" s="25">
        <v>61.98</v>
      </c>
      <c r="E275" s="3" t="s">
        <v>47</v>
      </c>
      <c r="F275" s="22"/>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v>50</v>
      </c>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3"/>
      <c r="HL275" s="3"/>
      <c r="HM275" s="3"/>
      <c r="HN275" s="3"/>
      <c r="HO275" s="3"/>
      <c r="HP275" s="3"/>
      <c r="HQ275" s="4">
        <f t="shared" si="8"/>
        <v>50</v>
      </c>
      <c r="HR275" s="15" t="s">
        <v>540</v>
      </c>
      <c r="HS275" s="3">
        <v>28</v>
      </c>
      <c r="HU275" s="18">
        <f t="shared" si="9"/>
        <v>3099</v>
      </c>
    </row>
    <row r="276" spans="1:229" ht="13.5" customHeight="1" x14ac:dyDescent="0.25">
      <c r="A276" s="3">
        <v>115</v>
      </c>
      <c r="B276" s="2" t="s">
        <v>692</v>
      </c>
      <c r="C276" s="2" t="s">
        <v>997</v>
      </c>
      <c r="D276" s="26">
        <v>4</v>
      </c>
      <c r="E276" s="39" t="s">
        <v>47</v>
      </c>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v>50</v>
      </c>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c r="HQ276" s="4">
        <f t="shared" si="8"/>
        <v>50</v>
      </c>
      <c r="HR276" s="23"/>
      <c r="HS276" s="39"/>
      <c r="HU276" s="18">
        <f t="shared" si="9"/>
        <v>200</v>
      </c>
    </row>
    <row r="277" spans="1:229" ht="13.5" customHeight="1" x14ac:dyDescent="0.25">
      <c r="A277" s="3">
        <v>116</v>
      </c>
      <c r="B277" s="2" t="s">
        <v>638</v>
      </c>
      <c r="C277" s="2" t="s">
        <v>912</v>
      </c>
      <c r="D277" s="27">
        <v>750</v>
      </c>
      <c r="E277" s="6" t="s">
        <v>47</v>
      </c>
      <c r="F277" s="22"/>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7">
        <v>6</v>
      </c>
      <c r="FI277" s="7"/>
      <c r="FJ277" s="7"/>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4">
        <f t="shared" si="8"/>
        <v>6</v>
      </c>
      <c r="HR277" s="3" t="s">
        <v>551</v>
      </c>
      <c r="HS277" s="3">
        <v>60</v>
      </c>
      <c r="HU277" s="18">
        <f t="shared" si="9"/>
        <v>4500</v>
      </c>
    </row>
    <row r="278" spans="1:229" ht="13.5" customHeight="1" x14ac:dyDescent="0.25">
      <c r="A278" s="3">
        <v>117</v>
      </c>
      <c r="B278" s="2" t="s">
        <v>639</v>
      </c>
      <c r="C278" s="2" t="s">
        <v>913</v>
      </c>
      <c r="D278" s="27">
        <v>14.666650000000001</v>
      </c>
      <c r="E278" s="6" t="s">
        <v>47</v>
      </c>
      <c r="F278" s="22"/>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7">
        <v>1000</v>
      </c>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c r="HK278" s="3"/>
      <c r="HL278" s="3"/>
      <c r="HM278" s="3"/>
      <c r="HN278" s="3"/>
      <c r="HO278" s="3"/>
      <c r="HP278" s="3"/>
      <c r="HQ278" s="4">
        <f t="shared" si="8"/>
        <v>1000</v>
      </c>
      <c r="HR278" s="3" t="s">
        <v>551</v>
      </c>
      <c r="HS278" s="3">
        <v>62</v>
      </c>
      <c r="HU278" s="18">
        <f t="shared" si="9"/>
        <v>14666.650000000001</v>
      </c>
    </row>
    <row r="279" spans="1:229" ht="13.5" customHeight="1" x14ac:dyDescent="0.25">
      <c r="A279" s="3">
        <v>118</v>
      </c>
      <c r="B279" s="1" t="s">
        <v>723</v>
      </c>
      <c r="C279" s="1" t="s">
        <v>977</v>
      </c>
      <c r="D279" s="31">
        <v>470</v>
      </c>
      <c r="E279" s="39" t="s">
        <v>47</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v>13</v>
      </c>
      <c r="FS279" s="3"/>
      <c r="FT279" s="3"/>
      <c r="FU279" s="3"/>
      <c r="FV279" s="3"/>
      <c r="FW279" s="3"/>
      <c r="FX279" s="3"/>
      <c r="FY279" s="3"/>
      <c r="FZ279" s="3"/>
      <c r="GA279" s="3"/>
      <c r="GB279" s="3"/>
      <c r="GC279" s="3"/>
      <c r="GD279" s="3"/>
      <c r="GE279" s="3"/>
      <c r="GF279" s="3"/>
      <c r="GG279" s="3"/>
      <c r="GH279" s="3"/>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c r="HK279" s="3"/>
      <c r="HL279" s="3"/>
      <c r="HM279" s="3"/>
      <c r="HN279" s="3"/>
      <c r="HO279" s="3"/>
      <c r="HP279" s="3"/>
      <c r="HQ279" s="4">
        <f t="shared" si="8"/>
        <v>13</v>
      </c>
      <c r="HR279" s="23"/>
      <c r="HS279" s="39"/>
      <c r="HU279" s="18">
        <f t="shared" si="9"/>
        <v>6110</v>
      </c>
    </row>
    <row r="280" spans="1:229" ht="13.5" customHeight="1" x14ac:dyDescent="0.25">
      <c r="A280" s="3">
        <v>119</v>
      </c>
      <c r="B280" s="1" t="s">
        <v>722</v>
      </c>
      <c r="C280" s="1" t="s">
        <v>978</v>
      </c>
      <c r="D280" s="25">
        <v>670</v>
      </c>
      <c r="E280" s="3" t="s">
        <v>47</v>
      </c>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v>68</v>
      </c>
      <c r="FS280" s="3"/>
      <c r="FT280" s="3"/>
      <c r="FU280" s="3"/>
      <c r="FV280" s="3"/>
      <c r="FW280" s="3"/>
      <c r="FX280" s="3"/>
      <c r="FY280" s="3"/>
      <c r="FZ280" s="3"/>
      <c r="GA280" s="3"/>
      <c r="GB280" s="3"/>
      <c r="GC280" s="3"/>
      <c r="GD280" s="3"/>
      <c r="GE280" s="3"/>
      <c r="GF280" s="3"/>
      <c r="GG280" s="3"/>
      <c r="GH280" s="3"/>
      <c r="GI280" s="3"/>
      <c r="GJ280" s="3"/>
      <c r="GK280" s="3"/>
      <c r="GL280" s="3"/>
      <c r="GM280" s="3"/>
      <c r="GN280" s="3"/>
      <c r="GO280" s="3"/>
      <c r="GP280" s="3"/>
      <c r="GQ280" s="3"/>
      <c r="GR280" s="3"/>
      <c r="GS280" s="3"/>
      <c r="GT280" s="3"/>
      <c r="GU280" s="3"/>
      <c r="GV280" s="3"/>
      <c r="GW280" s="3"/>
      <c r="GX280" s="3"/>
      <c r="GY280" s="3"/>
      <c r="GZ280" s="3"/>
      <c r="HA280" s="3"/>
      <c r="HB280" s="3"/>
      <c r="HC280" s="3"/>
      <c r="HD280" s="3"/>
      <c r="HE280" s="3"/>
      <c r="HF280" s="3"/>
      <c r="HG280" s="3"/>
      <c r="HH280" s="3"/>
      <c r="HI280" s="3"/>
      <c r="HJ280" s="3"/>
      <c r="HK280" s="3"/>
      <c r="HL280" s="3"/>
      <c r="HM280" s="3"/>
      <c r="HN280" s="3"/>
      <c r="HO280" s="3"/>
      <c r="HP280" s="3"/>
      <c r="HQ280" s="4">
        <f t="shared" si="8"/>
        <v>68</v>
      </c>
      <c r="HR280" s="6"/>
      <c r="HS280" s="3"/>
      <c r="HU280" s="18">
        <f t="shared" si="9"/>
        <v>45560</v>
      </c>
    </row>
    <row r="281" spans="1:229" ht="13.5" customHeight="1" x14ac:dyDescent="0.25">
      <c r="A281" s="3">
        <v>120</v>
      </c>
      <c r="B281" s="2" t="s">
        <v>640</v>
      </c>
      <c r="C281" s="2" t="s">
        <v>914</v>
      </c>
      <c r="D281" s="27">
        <v>4.166666666666667</v>
      </c>
      <c r="E281" s="6" t="s">
        <v>47</v>
      </c>
      <c r="F281" s="2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7">
        <v>10</v>
      </c>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c r="GO281" s="3"/>
      <c r="GP281" s="3"/>
      <c r="GQ281" s="3"/>
      <c r="GR281" s="3"/>
      <c r="GS281" s="3"/>
      <c r="GT281" s="3"/>
      <c r="GU281" s="3"/>
      <c r="GV281" s="3"/>
      <c r="GW281" s="3"/>
      <c r="GX281" s="3"/>
      <c r="GY281" s="3"/>
      <c r="GZ281" s="3"/>
      <c r="HA281" s="3"/>
      <c r="HB281" s="3"/>
      <c r="HC281" s="3"/>
      <c r="HD281" s="3"/>
      <c r="HE281" s="3"/>
      <c r="HF281" s="3"/>
      <c r="HG281" s="3"/>
      <c r="HH281" s="3"/>
      <c r="HI281" s="3"/>
      <c r="HJ281" s="3"/>
      <c r="HK281" s="3"/>
      <c r="HL281" s="3"/>
      <c r="HM281" s="3"/>
      <c r="HN281" s="3"/>
      <c r="HO281" s="3"/>
      <c r="HP281" s="3"/>
      <c r="HQ281" s="4">
        <f t="shared" si="8"/>
        <v>10</v>
      </c>
      <c r="HR281" s="3" t="s">
        <v>551</v>
      </c>
      <c r="HS281" s="3">
        <v>69</v>
      </c>
      <c r="HU281" s="18">
        <f t="shared" si="9"/>
        <v>41.666666666666671</v>
      </c>
    </row>
    <row r="282" spans="1:229" ht="13.5" customHeight="1" x14ac:dyDescent="0.25">
      <c r="A282" s="3">
        <v>121</v>
      </c>
      <c r="B282" s="1" t="s">
        <v>193</v>
      </c>
      <c r="C282" s="1" t="s">
        <v>859</v>
      </c>
      <c r="D282" s="25">
        <v>15.05</v>
      </c>
      <c r="E282" s="3" t="s">
        <v>47</v>
      </c>
      <c r="F282" s="22"/>
      <c r="G282" s="3"/>
      <c r="H282" s="3"/>
      <c r="I282" s="3"/>
      <c r="J282" s="3"/>
      <c r="K282" s="3">
        <v>1</v>
      </c>
      <c r="L282" s="3"/>
      <c r="M282" s="3"/>
      <c r="N282" s="3"/>
      <c r="O282" s="3"/>
      <c r="P282" s="3"/>
      <c r="Q282" s="3"/>
      <c r="R282" s="3"/>
      <c r="S282" s="3"/>
      <c r="T282" s="3"/>
      <c r="U282" s="3"/>
      <c r="V282" s="3"/>
      <c r="W282" s="3">
        <v>6</v>
      </c>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v>25</v>
      </c>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v>10</v>
      </c>
      <c r="FC282" s="3"/>
      <c r="FD282" s="3">
        <v>5</v>
      </c>
      <c r="FE282" s="3">
        <v>10</v>
      </c>
      <c r="FF282" s="3">
        <v>30</v>
      </c>
      <c r="FG282" s="3"/>
      <c r="FH282" s="3">
        <v>50</v>
      </c>
      <c r="FI282" s="3"/>
      <c r="FJ282" s="3"/>
      <c r="FK282" s="3">
        <v>200</v>
      </c>
      <c r="FL282" s="3"/>
      <c r="FM282" s="3">
        <v>5</v>
      </c>
      <c r="FN282" s="3"/>
      <c r="FO282" s="3"/>
      <c r="FP282" s="3"/>
      <c r="FQ282" s="3"/>
      <c r="FR282" s="3"/>
      <c r="FS282" s="3"/>
      <c r="FT282" s="3"/>
      <c r="FU282" s="3"/>
      <c r="FV282" s="3"/>
      <c r="FW282" s="3">
        <v>350</v>
      </c>
      <c r="FX282" s="3"/>
      <c r="FY282" s="3">
        <v>40</v>
      </c>
      <c r="FZ282" s="3"/>
      <c r="GA282" s="3"/>
      <c r="GB282" s="3"/>
      <c r="GC282" s="3"/>
      <c r="GD282" s="3"/>
      <c r="GE282" s="3"/>
      <c r="GF282" s="3"/>
      <c r="GG282" s="3"/>
      <c r="GH282" s="3"/>
      <c r="GI282" s="3"/>
      <c r="GJ282" s="3"/>
      <c r="GK282" s="3"/>
      <c r="GL282" s="3"/>
      <c r="GM282" s="3"/>
      <c r="GN282" s="3"/>
      <c r="GO282" s="3"/>
      <c r="GP282" s="3"/>
      <c r="GQ282" s="3"/>
      <c r="GR282" s="3"/>
      <c r="GS282" s="3"/>
      <c r="GT282" s="3"/>
      <c r="GU282" s="3"/>
      <c r="GV282" s="3"/>
      <c r="GW282" s="3"/>
      <c r="GX282" s="3"/>
      <c r="GY282" s="3"/>
      <c r="GZ282" s="3"/>
      <c r="HA282" s="3"/>
      <c r="HB282" s="3"/>
      <c r="HC282" s="3"/>
      <c r="HD282" s="3"/>
      <c r="HE282" s="3"/>
      <c r="HF282" s="3"/>
      <c r="HG282" s="3"/>
      <c r="HH282" s="3"/>
      <c r="HI282" s="3"/>
      <c r="HJ282" s="3">
        <v>5</v>
      </c>
      <c r="HK282" s="3"/>
      <c r="HL282" s="3"/>
      <c r="HM282" s="3"/>
      <c r="HN282" s="3"/>
      <c r="HO282" s="3"/>
      <c r="HP282" s="3"/>
      <c r="HQ282" s="4">
        <f t="shared" si="8"/>
        <v>737</v>
      </c>
      <c r="HR282" s="13" t="s">
        <v>550</v>
      </c>
      <c r="HS282" s="3">
        <v>22</v>
      </c>
      <c r="HU282" s="18">
        <f t="shared" si="9"/>
        <v>11091.85</v>
      </c>
    </row>
    <row r="283" spans="1:229" ht="13.5" customHeight="1" x14ac:dyDescent="0.25">
      <c r="A283" s="3">
        <v>122</v>
      </c>
      <c r="B283" s="1" t="s">
        <v>192</v>
      </c>
      <c r="C283" s="1" t="s">
        <v>860</v>
      </c>
      <c r="D283" s="25">
        <v>15.93</v>
      </c>
      <c r="E283" s="3" t="s">
        <v>47</v>
      </c>
      <c r="F283" s="22"/>
      <c r="G283" s="3"/>
      <c r="H283" s="3"/>
      <c r="I283" s="3"/>
      <c r="J283" s="3"/>
      <c r="K283" s="3">
        <v>1</v>
      </c>
      <c r="L283" s="3"/>
      <c r="M283" s="3"/>
      <c r="N283" s="3"/>
      <c r="O283" s="3"/>
      <c r="P283" s="3"/>
      <c r="Q283" s="3"/>
      <c r="R283" s="3"/>
      <c r="S283" s="3"/>
      <c r="T283" s="3"/>
      <c r="U283" s="3"/>
      <c r="V283" s="3"/>
      <c r="W283" s="3">
        <v>16</v>
      </c>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v>10</v>
      </c>
      <c r="FC283" s="3"/>
      <c r="FD283" s="3">
        <v>5</v>
      </c>
      <c r="FE283" s="3"/>
      <c r="FF283" s="3">
        <v>30</v>
      </c>
      <c r="FG283" s="3">
        <v>6</v>
      </c>
      <c r="FH283" s="3">
        <v>50</v>
      </c>
      <c r="FI283" s="3"/>
      <c r="FJ283" s="3"/>
      <c r="FK283" s="3">
        <v>200</v>
      </c>
      <c r="FL283" s="3"/>
      <c r="FM283" s="3">
        <v>5</v>
      </c>
      <c r="FN283" s="3"/>
      <c r="FO283" s="3"/>
      <c r="FP283" s="3"/>
      <c r="FQ283" s="3"/>
      <c r="FR283" s="3"/>
      <c r="FS283" s="3"/>
      <c r="FT283" s="3"/>
      <c r="FU283" s="3"/>
      <c r="FV283" s="3"/>
      <c r="FW283" s="3">
        <v>350</v>
      </c>
      <c r="FX283" s="3"/>
      <c r="FY283" s="3">
        <v>40</v>
      </c>
      <c r="FZ283" s="3"/>
      <c r="GA283" s="3"/>
      <c r="GB283" s="3"/>
      <c r="GC283" s="3"/>
      <c r="GD283" s="3"/>
      <c r="GE283" s="3"/>
      <c r="GF283" s="3"/>
      <c r="GG283" s="3"/>
      <c r="GH283" s="3"/>
      <c r="GI283" s="3"/>
      <c r="GJ283" s="3"/>
      <c r="GK283" s="3"/>
      <c r="GL283" s="3"/>
      <c r="GM283" s="3"/>
      <c r="GN283" s="3"/>
      <c r="GO283" s="3"/>
      <c r="GP283" s="3"/>
      <c r="GQ283" s="3">
        <v>5</v>
      </c>
      <c r="GR283" s="3"/>
      <c r="GS283" s="3"/>
      <c r="GT283" s="3"/>
      <c r="GU283" s="3"/>
      <c r="GV283" s="3"/>
      <c r="GW283" s="3"/>
      <c r="GX283" s="3"/>
      <c r="GY283" s="3"/>
      <c r="GZ283" s="3"/>
      <c r="HA283" s="3"/>
      <c r="HB283" s="3"/>
      <c r="HC283" s="3"/>
      <c r="HD283" s="3"/>
      <c r="HE283" s="3"/>
      <c r="HF283" s="3"/>
      <c r="HG283" s="3"/>
      <c r="HH283" s="3"/>
      <c r="HI283" s="3"/>
      <c r="HJ283" s="3">
        <v>5</v>
      </c>
      <c r="HK283" s="3"/>
      <c r="HL283" s="3"/>
      <c r="HM283" s="3"/>
      <c r="HN283" s="3"/>
      <c r="HO283" s="3"/>
      <c r="HP283" s="3"/>
      <c r="HQ283" s="4">
        <f t="shared" si="8"/>
        <v>723</v>
      </c>
      <c r="HR283" s="13" t="s">
        <v>550</v>
      </c>
      <c r="HS283" s="3">
        <v>21</v>
      </c>
      <c r="HU283" s="18">
        <f t="shared" si="9"/>
        <v>11517.39</v>
      </c>
    </row>
    <row r="284" spans="1:229" ht="13.5" customHeight="1" x14ac:dyDescent="0.25">
      <c r="A284" s="3">
        <v>123</v>
      </c>
      <c r="B284" s="1" t="s">
        <v>191</v>
      </c>
      <c r="C284" s="1" t="s">
        <v>861</v>
      </c>
      <c r="D284" s="25">
        <v>15.05</v>
      </c>
      <c r="E284" s="3" t="s">
        <v>47</v>
      </c>
      <c r="F284" s="22"/>
      <c r="G284" s="3"/>
      <c r="H284" s="3"/>
      <c r="I284" s="3"/>
      <c r="J284" s="3"/>
      <c r="K284" s="3">
        <v>1</v>
      </c>
      <c r="L284" s="3"/>
      <c r="M284" s="3"/>
      <c r="N284" s="3"/>
      <c r="O284" s="3"/>
      <c r="P284" s="3"/>
      <c r="Q284" s="3"/>
      <c r="R284" s="3"/>
      <c r="S284" s="3"/>
      <c r="T284" s="3"/>
      <c r="U284" s="3"/>
      <c r="V284" s="3"/>
      <c r="W284" s="3">
        <v>16</v>
      </c>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v>25</v>
      </c>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v>50</v>
      </c>
      <c r="FC284" s="3"/>
      <c r="FD284" s="3"/>
      <c r="FE284" s="3">
        <v>10</v>
      </c>
      <c r="FF284" s="3">
        <v>10</v>
      </c>
      <c r="FG284" s="3">
        <v>6</v>
      </c>
      <c r="FH284" s="3">
        <v>50</v>
      </c>
      <c r="FI284" s="3"/>
      <c r="FJ284" s="3"/>
      <c r="FK284" s="3">
        <v>200</v>
      </c>
      <c r="FL284" s="3"/>
      <c r="FM284" s="3"/>
      <c r="FN284" s="3"/>
      <c r="FO284" s="3"/>
      <c r="FP284" s="3"/>
      <c r="FQ284" s="3"/>
      <c r="FR284" s="3"/>
      <c r="FS284" s="3"/>
      <c r="FT284" s="3"/>
      <c r="FU284" s="3"/>
      <c r="FV284" s="3"/>
      <c r="FW284" s="3">
        <v>100</v>
      </c>
      <c r="FX284" s="3"/>
      <c r="FY284" s="3">
        <v>15</v>
      </c>
      <c r="FZ284" s="3"/>
      <c r="GA284" s="3"/>
      <c r="GB284" s="3"/>
      <c r="GC284" s="3"/>
      <c r="GD284" s="3"/>
      <c r="GE284" s="3"/>
      <c r="GF284" s="3"/>
      <c r="GG284" s="3"/>
      <c r="GH284" s="3"/>
      <c r="GI284" s="3"/>
      <c r="GJ284" s="3"/>
      <c r="GK284" s="3"/>
      <c r="GL284" s="3"/>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v>3</v>
      </c>
      <c r="HK284" s="3"/>
      <c r="HL284" s="3"/>
      <c r="HM284" s="3"/>
      <c r="HN284" s="3"/>
      <c r="HO284" s="3"/>
      <c r="HP284" s="3"/>
      <c r="HQ284" s="4">
        <f t="shared" si="8"/>
        <v>486</v>
      </c>
      <c r="HR284" s="13" t="s">
        <v>550</v>
      </c>
      <c r="HS284" s="3">
        <v>20</v>
      </c>
      <c r="HU284" s="18">
        <f t="shared" si="9"/>
        <v>7314.3</v>
      </c>
    </row>
    <row r="285" spans="1:229" ht="13.5" customHeight="1" x14ac:dyDescent="0.25">
      <c r="A285" s="3">
        <v>124</v>
      </c>
      <c r="B285" s="1" t="s">
        <v>250</v>
      </c>
      <c r="C285" s="1" t="s">
        <v>775</v>
      </c>
      <c r="D285" s="25">
        <v>3</v>
      </c>
      <c r="E285" s="3" t="s">
        <v>47</v>
      </c>
      <c r="F285" s="22"/>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v>10</v>
      </c>
      <c r="EM285" s="3"/>
      <c r="EN285" s="3"/>
      <c r="EO285" s="3"/>
      <c r="EP285" s="3"/>
      <c r="EQ285" s="3"/>
      <c r="ER285" s="3"/>
      <c r="ES285" s="3"/>
      <c r="ET285" s="3"/>
      <c r="EU285" s="3"/>
      <c r="EV285" s="3"/>
      <c r="EW285" s="3"/>
      <c r="EX285" s="3"/>
      <c r="EY285" s="3"/>
      <c r="EZ285" s="3"/>
      <c r="FA285" s="3"/>
      <c r="FB285" s="3"/>
      <c r="FC285" s="3"/>
      <c r="FD285" s="3"/>
      <c r="FE285" s="3">
        <v>50</v>
      </c>
      <c r="FF285" s="3">
        <v>50</v>
      </c>
      <c r="FG285" s="3">
        <v>1140</v>
      </c>
      <c r="FH285" s="3">
        <v>3000</v>
      </c>
      <c r="FI285" s="3"/>
      <c r="FJ285" s="3"/>
      <c r="FK285" s="3"/>
      <c r="FL285" s="3"/>
      <c r="FM285" s="3"/>
      <c r="FN285" s="3"/>
      <c r="FO285" s="3"/>
      <c r="FP285" s="3"/>
      <c r="FQ285" s="3"/>
      <c r="FR285" s="3"/>
      <c r="FS285" s="3"/>
      <c r="FT285" s="3"/>
      <c r="FU285" s="3"/>
      <c r="FV285" s="3"/>
      <c r="FW285" s="3"/>
      <c r="FX285" s="3"/>
      <c r="FY285" s="3">
        <v>120</v>
      </c>
      <c r="FZ285" s="3"/>
      <c r="GA285" s="3"/>
      <c r="GB285" s="3"/>
      <c r="GC285" s="3"/>
      <c r="GD285" s="3"/>
      <c r="GE285" s="3"/>
      <c r="GF285" s="3"/>
      <c r="GG285" s="3">
        <v>300</v>
      </c>
      <c r="GH285" s="3">
        <v>50</v>
      </c>
      <c r="GI285" s="3"/>
      <c r="GJ285" s="3"/>
      <c r="GK285" s="3"/>
      <c r="GL285" s="3"/>
      <c r="GM285" s="3"/>
      <c r="GN285" s="3"/>
      <c r="GO285" s="3"/>
      <c r="GP285" s="3">
        <v>50</v>
      </c>
      <c r="GQ285" s="3"/>
      <c r="GR285" s="3"/>
      <c r="GS285" s="3"/>
      <c r="GT285" s="3">
        <v>100</v>
      </c>
      <c r="GU285" s="3">
        <v>200</v>
      </c>
      <c r="GV285" s="3"/>
      <c r="GW285" s="3"/>
      <c r="GX285" s="3"/>
      <c r="GY285" s="3"/>
      <c r="GZ285" s="3"/>
      <c r="HA285" s="3">
        <v>1000</v>
      </c>
      <c r="HB285" s="3"/>
      <c r="HC285" s="3"/>
      <c r="HD285" s="3">
        <v>300</v>
      </c>
      <c r="HE285" s="3"/>
      <c r="HF285" s="3">
        <v>500</v>
      </c>
      <c r="HG285" s="3"/>
      <c r="HH285" s="3"/>
      <c r="HI285" s="3"/>
      <c r="HJ285" s="3">
        <v>100</v>
      </c>
      <c r="HK285" s="3"/>
      <c r="HL285" s="3">
        <v>10</v>
      </c>
      <c r="HM285" s="3">
        <v>50</v>
      </c>
      <c r="HN285" s="3"/>
      <c r="HO285" s="3"/>
      <c r="HP285" s="3"/>
      <c r="HQ285" s="4">
        <f t="shared" si="8"/>
        <v>7030</v>
      </c>
      <c r="HR285" s="13" t="s">
        <v>535</v>
      </c>
      <c r="HS285" s="3">
        <v>167</v>
      </c>
      <c r="HU285" s="18">
        <f t="shared" si="9"/>
        <v>21090</v>
      </c>
    </row>
    <row r="286" spans="1:229" ht="13.5" customHeight="1" x14ac:dyDescent="0.25">
      <c r="A286" s="3">
        <v>125</v>
      </c>
      <c r="B286" s="16" t="s">
        <v>687</v>
      </c>
      <c r="C286" s="16" t="s">
        <v>973</v>
      </c>
      <c r="D286" s="28">
        <v>350</v>
      </c>
      <c r="E286" s="39" t="s">
        <v>47</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v>15</v>
      </c>
      <c r="FA286" s="3"/>
      <c r="FB286" s="3"/>
      <c r="FC286" s="3"/>
      <c r="FD286" s="3"/>
      <c r="FE286" s="3"/>
      <c r="FF286" s="3"/>
      <c r="FG286" s="3"/>
      <c r="FH286" s="3"/>
      <c r="FI286" s="3"/>
      <c r="FJ286" s="3"/>
      <c r="FK286" s="3"/>
      <c r="FL286" s="3"/>
      <c r="FM286" s="3"/>
      <c r="FN286" s="3"/>
      <c r="FO286" s="3"/>
      <c r="FP286" s="3"/>
      <c r="FQ286" s="3"/>
      <c r="FR286" s="3"/>
      <c r="FS286" s="3"/>
      <c r="FT286" s="3"/>
      <c r="FU286" s="3"/>
      <c r="FV286" s="3"/>
      <c r="FW286" s="3"/>
      <c r="FX286" s="3"/>
      <c r="FY286" s="3"/>
      <c r="FZ286" s="3"/>
      <c r="GA286" s="3"/>
      <c r="GB286" s="3"/>
      <c r="GC286" s="3"/>
      <c r="GD286" s="3"/>
      <c r="GE286" s="3"/>
      <c r="GF286" s="3"/>
      <c r="GG286" s="3"/>
      <c r="GH286" s="3"/>
      <c r="GI286" s="3"/>
      <c r="GJ286" s="3"/>
      <c r="GK286" s="3"/>
      <c r="GL286" s="3"/>
      <c r="GM286" s="3"/>
      <c r="GN286" s="3"/>
      <c r="GO286" s="3"/>
      <c r="GP286" s="3"/>
      <c r="GQ286" s="3"/>
      <c r="GR286" s="3"/>
      <c r="GS286" s="3"/>
      <c r="GT286" s="3"/>
      <c r="GU286" s="3"/>
      <c r="GV286" s="3"/>
      <c r="GW286" s="3"/>
      <c r="GX286" s="3"/>
      <c r="GY286" s="3"/>
      <c r="GZ286" s="3"/>
      <c r="HA286" s="3"/>
      <c r="HB286" s="3"/>
      <c r="HC286" s="3"/>
      <c r="HD286" s="3"/>
      <c r="HE286" s="3"/>
      <c r="HF286" s="3"/>
      <c r="HG286" s="3"/>
      <c r="HH286" s="3"/>
      <c r="HI286" s="3"/>
      <c r="HJ286" s="3"/>
      <c r="HK286" s="3"/>
      <c r="HL286" s="3"/>
      <c r="HM286" s="3"/>
      <c r="HN286" s="3"/>
      <c r="HO286" s="3"/>
      <c r="HP286" s="3"/>
      <c r="HQ286" s="4">
        <f t="shared" si="8"/>
        <v>15</v>
      </c>
      <c r="HR286" s="23"/>
      <c r="HS286" s="39"/>
      <c r="HU286" s="18">
        <f t="shared" si="9"/>
        <v>5250</v>
      </c>
    </row>
    <row r="287" spans="1:229" ht="13.5" customHeight="1" x14ac:dyDescent="0.25">
      <c r="A287" s="3">
        <v>126</v>
      </c>
      <c r="B287" s="2" t="s">
        <v>721</v>
      </c>
      <c r="C287" s="2" t="s">
        <v>987</v>
      </c>
      <c r="D287" s="26">
        <v>10</v>
      </c>
      <c r="E287" s="39" t="s">
        <v>47</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c r="FV287" s="3"/>
      <c r="FW287" s="3">
        <v>200</v>
      </c>
      <c r="FX287" s="3"/>
      <c r="FY287" s="3"/>
      <c r="FZ287" s="3"/>
      <c r="GA287" s="3"/>
      <c r="GB287" s="3"/>
      <c r="GC287" s="3"/>
      <c r="GD287" s="3"/>
      <c r="GE287" s="3"/>
      <c r="GF287" s="3"/>
      <c r="GG287" s="3"/>
      <c r="GH287" s="3"/>
      <c r="GI287" s="3"/>
      <c r="GJ287" s="3"/>
      <c r="GK287" s="3"/>
      <c r="GL287" s="3"/>
      <c r="GM287" s="3"/>
      <c r="GN287" s="3"/>
      <c r="GO287" s="3"/>
      <c r="GP287" s="3"/>
      <c r="GQ287" s="3"/>
      <c r="GR287" s="3"/>
      <c r="GS287" s="3"/>
      <c r="GT287" s="3"/>
      <c r="GU287" s="3"/>
      <c r="GV287" s="3"/>
      <c r="GW287" s="3"/>
      <c r="GX287" s="3"/>
      <c r="GY287" s="3"/>
      <c r="GZ287" s="3"/>
      <c r="HA287" s="3"/>
      <c r="HB287" s="3"/>
      <c r="HC287" s="3"/>
      <c r="HD287" s="3"/>
      <c r="HE287" s="3"/>
      <c r="HF287" s="3"/>
      <c r="HG287" s="3"/>
      <c r="HH287" s="3"/>
      <c r="HI287" s="3"/>
      <c r="HJ287" s="3"/>
      <c r="HK287" s="3"/>
      <c r="HL287" s="3"/>
      <c r="HM287" s="3"/>
      <c r="HN287" s="3"/>
      <c r="HO287" s="3"/>
      <c r="HP287" s="3"/>
      <c r="HQ287" s="4">
        <f t="shared" si="8"/>
        <v>200</v>
      </c>
      <c r="HR287" s="23"/>
      <c r="HS287" s="39"/>
      <c r="HU287" s="18">
        <f t="shared" si="9"/>
        <v>2000</v>
      </c>
    </row>
    <row r="288" spans="1:229" ht="13.5" customHeight="1" x14ac:dyDescent="0.25">
      <c r="A288" s="3">
        <v>127</v>
      </c>
      <c r="B288" s="2" t="s">
        <v>720</v>
      </c>
      <c r="C288" s="2" t="s">
        <v>988</v>
      </c>
      <c r="D288" s="27">
        <v>10</v>
      </c>
      <c r="E288" s="3" t="s">
        <v>47</v>
      </c>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c r="FV288" s="3"/>
      <c r="FW288" s="3">
        <v>400</v>
      </c>
      <c r="FX288" s="3"/>
      <c r="FY288" s="3"/>
      <c r="FZ288" s="3"/>
      <c r="GA288" s="3"/>
      <c r="GB288" s="3"/>
      <c r="GC288" s="3"/>
      <c r="GD288" s="3"/>
      <c r="GE288" s="3"/>
      <c r="GF288" s="3"/>
      <c r="GG288" s="3"/>
      <c r="GH288" s="3"/>
      <c r="GI288" s="3"/>
      <c r="GJ288" s="3"/>
      <c r="GK288" s="3"/>
      <c r="GL288" s="3"/>
      <c r="GM288" s="3"/>
      <c r="GN288" s="3"/>
      <c r="GO288" s="3"/>
      <c r="GP288" s="3"/>
      <c r="GQ288" s="3"/>
      <c r="GR288" s="3"/>
      <c r="GS288" s="3"/>
      <c r="GT288" s="3"/>
      <c r="GU288" s="3"/>
      <c r="GV288" s="3"/>
      <c r="GW288" s="3"/>
      <c r="GX288" s="3"/>
      <c r="GY288" s="3"/>
      <c r="GZ288" s="3"/>
      <c r="HA288" s="3"/>
      <c r="HB288" s="3"/>
      <c r="HC288" s="3"/>
      <c r="HD288" s="3"/>
      <c r="HE288" s="3"/>
      <c r="HF288" s="3"/>
      <c r="HG288" s="3"/>
      <c r="HH288" s="3"/>
      <c r="HI288" s="3"/>
      <c r="HJ288" s="3"/>
      <c r="HK288" s="3"/>
      <c r="HL288" s="3"/>
      <c r="HM288" s="3"/>
      <c r="HN288" s="3"/>
      <c r="HO288" s="3"/>
      <c r="HP288" s="3"/>
      <c r="HQ288" s="4">
        <f t="shared" si="8"/>
        <v>400</v>
      </c>
      <c r="HR288" s="6"/>
      <c r="HS288" s="3"/>
      <c r="HU288" s="18">
        <f t="shared" si="9"/>
        <v>4000</v>
      </c>
    </row>
    <row r="289" spans="1:229" ht="13.5" customHeight="1" x14ac:dyDescent="0.25">
      <c r="A289" s="3">
        <v>128</v>
      </c>
      <c r="B289" s="2" t="s">
        <v>641</v>
      </c>
      <c r="C289" s="2" t="s">
        <v>915</v>
      </c>
      <c r="D289" s="27">
        <v>56.666666666666671</v>
      </c>
      <c r="E289" s="3" t="s">
        <v>47</v>
      </c>
      <c r="F289" s="22"/>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c r="FV289" s="3"/>
      <c r="FW289" s="3"/>
      <c r="FX289" s="3"/>
      <c r="FY289" s="7">
        <v>50</v>
      </c>
      <c r="FZ289" s="7"/>
      <c r="GA289" s="7"/>
      <c r="GB289" s="7"/>
      <c r="GC289" s="7"/>
      <c r="GD289" s="7"/>
      <c r="GE289" s="7"/>
      <c r="GF289" s="7"/>
      <c r="GG289" s="7"/>
      <c r="GH289" s="7"/>
      <c r="GI289" s="7"/>
      <c r="GJ289" s="7"/>
      <c r="GK289" s="3"/>
      <c r="GL289" s="3"/>
      <c r="GM289" s="3"/>
      <c r="GN289" s="3"/>
      <c r="GO289" s="3"/>
      <c r="GP289" s="3"/>
      <c r="GQ289" s="3"/>
      <c r="GR289" s="3"/>
      <c r="GS289" s="3"/>
      <c r="GT289" s="3"/>
      <c r="GU289" s="3"/>
      <c r="GV289" s="3"/>
      <c r="GW289" s="3"/>
      <c r="GX289" s="3"/>
      <c r="GY289" s="3"/>
      <c r="GZ289" s="3"/>
      <c r="HA289" s="3"/>
      <c r="HB289" s="3"/>
      <c r="HC289" s="3"/>
      <c r="HD289" s="3"/>
      <c r="HE289" s="3"/>
      <c r="HF289" s="3"/>
      <c r="HG289" s="3"/>
      <c r="HH289" s="3"/>
      <c r="HI289" s="3"/>
      <c r="HJ289" s="3"/>
      <c r="HK289" s="3"/>
      <c r="HL289" s="3"/>
      <c r="HM289" s="3"/>
      <c r="HN289" s="3"/>
      <c r="HO289" s="3"/>
      <c r="HP289" s="3"/>
      <c r="HQ289" s="4">
        <f t="shared" si="8"/>
        <v>50</v>
      </c>
      <c r="HR289" s="3" t="s">
        <v>551</v>
      </c>
      <c r="HS289" s="3">
        <v>75</v>
      </c>
      <c r="HU289" s="18">
        <f t="shared" si="9"/>
        <v>2833.3333333333335</v>
      </c>
    </row>
    <row r="290" spans="1:229" ht="13.5" customHeight="1" x14ac:dyDescent="0.25">
      <c r="A290" s="3">
        <v>129</v>
      </c>
      <c r="B290" s="2" t="s">
        <v>697</v>
      </c>
      <c r="C290" s="2" t="s">
        <v>916</v>
      </c>
      <c r="D290" s="26">
        <v>3233.3333333333339</v>
      </c>
      <c r="E290" s="23" t="s">
        <v>47</v>
      </c>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v>700</v>
      </c>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4">
        <f t="shared" si="8"/>
        <v>700</v>
      </c>
      <c r="HR290" s="23"/>
      <c r="HS290" s="39"/>
      <c r="HU290" s="18">
        <f t="shared" si="9"/>
        <v>2263333.333333334</v>
      </c>
    </row>
    <row r="291" spans="1:229" ht="13.5" customHeight="1" x14ac:dyDescent="0.25">
      <c r="A291" s="3">
        <v>130</v>
      </c>
      <c r="B291" s="16" t="s">
        <v>612</v>
      </c>
      <c r="C291" s="16" t="s">
        <v>862</v>
      </c>
      <c r="D291" s="32">
        <v>75</v>
      </c>
      <c r="E291" s="6" t="s">
        <v>47</v>
      </c>
      <c r="F291" s="22"/>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v>12</v>
      </c>
      <c r="FW291" s="3"/>
      <c r="FX291" s="3"/>
      <c r="FY291" s="7"/>
      <c r="FZ291" s="7"/>
      <c r="GA291" s="7"/>
      <c r="GB291" s="7"/>
      <c r="GC291" s="7"/>
      <c r="GD291" s="7"/>
      <c r="GE291" s="7"/>
      <c r="GF291" s="7"/>
      <c r="GG291" s="7"/>
      <c r="GH291" s="7"/>
      <c r="GI291" s="7"/>
      <c r="GJ291" s="7"/>
      <c r="GK291" s="3"/>
      <c r="GL291" s="3"/>
      <c r="GM291" s="3"/>
      <c r="GN291" s="3"/>
      <c r="GO291" s="3"/>
      <c r="GP291" s="3"/>
      <c r="GQ291" s="3"/>
      <c r="GR291" s="3"/>
      <c r="GS291" s="3"/>
      <c r="GT291" s="3"/>
      <c r="GU291" s="3"/>
      <c r="GV291" s="3">
        <v>3</v>
      </c>
      <c r="GW291" s="3"/>
      <c r="GX291" s="3"/>
      <c r="GY291" s="3"/>
      <c r="GZ291" s="3"/>
      <c r="HA291" s="3"/>
      <c r="HB291" s="3"/>
      <c r="HC291" s="3"/>
      <c r="HD291" s="3"/>
      <c r="HE291" s="3"/>
      <c r="HF291" s="3"/>
      <c r="HG291" s="3"/>
      <c r="HH291" s="3"/>
      <c r="HI291" s="3"/>
      <c r="HJ291" s="3"/>
      <c r="HK291" s="3"/>
      <c r="HL291" s="3"/>
      <c r="HM291" s="3"/>
      <c r="HN291" s="3"/>
      <c r="HO291" s="3"/>
      <c r="HP291" s="3"/>
      <c r="HQ291" s="4">
        <f t="shared" si="8"/>
        <v>15</v>
      </c>
      <c r="HR291" s="13" t="s">
        <v>550</v>
      </c>
      <c r="HS291" s="3">
        <v>25</v>
      </c>
      <c r="HU291" s="18">
        <f t="shared" si="9"/>
        <v>1125</v>
      </c>
    </row>
    <row r="292" spans="1:229" ht="13.5" customHeight="1" x14ac:dyDescent="0.25">
      <c r="A292" s="3">
        <v>131</v>
      </c>
      <c r="B292" s="1" t="s">
        <v>617</v>
      </c>
      <c r="C292" s="1" t="s">
        <v>971</v>
      </c>
      <c r="D292" s="25">
        <v>141.66666666666666</v>
      </c>
      <c r="E292" s="3" t="s">
        <v>47</v>
      </c>
      <c r="F292" s="22"/>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v>30</v>
      </c>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4">
        <f t="shared" si="8"/>
        <v>30</v>
      </c>
      <c r="HR292" s="3" t="s">
        <v>538</v>
      </c>
      <c r="HS292" s="3">
        <v>13</v>
      </c>
      <c r="HU292" s="18">
        <f t="shared" si="9"/>
        <v>4250</v>
      </c>
    </row>
    <row r="293" spans="1:229" ht="13.5" customHeight="1" x14ac:dyDescent="0.25">
      <c r="A293" s="3">
        <v>132</v>
      </c>
      <c r="B293" s="1" t="s">
        <v>681</v>
      </c>
      <c r="C293" s="1" t="s">
        <v>839</v>
      </c>
      <c r="D293" s="25">
        <v>0.48</v>
      </c>
      <c r="E293" s="3" t="s">
        <v>47</v>
      </c>
      <c r="F293" s="22"/>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v>100</v>
      </c>
      <c r="AX293" s="3"/>
      <c r="AY293" s="3">
        <v>300</v>
      </c>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v>300</v>
      </c>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4">
        <f t="shared" si="8"/>
        <v>700</v>
      </c>
      <c r="HR293" s="3" t="s">
        <v>537</v>
      </c>
      <c r="HS293" s="3">
        <v>515</v>
      </c>
      <c r="HU293" s="18">
        <f t="shared" si="9"/>
        <v>336</v>
      </c>
    </row>
    <row r="294" spans="1:229" ht="13.5" customHeight="1" x14ac:dyDescent="0.25">
      <c r="A294" s="3">
        <v>133</v>
      </c>
      <c r="B294" s="2" t="s">
        <v>642</v>
      </c>
      <c r="C294" s="2" t="s">
        <v>917</v>
      </c>
      <c r="D294" s="27">
        <v>8.3333333333333339</v>
      </c>
      <c r="E294" s="6" t="s">
        <v>47</v>
      </c>
      <c r="F294" s="22"/>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v>6</v>
      </c>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4">
        <f t="shared" si="8"/>
        <v>6</v>
      </c>
      <c r="HR294" s="3" t="s">
        <v>551</v>
      </c>
      <c r="HS294" s="3">
        <v>77</v>
      </c>
      <c r="HU294" s="18">
        <f t="shared" si="9"/>
        <v>50</v>
      </c>
    </row>
    <row r="295" spans="1:229" ht="13.5" customHeight="1" x14ac:dyDescent="0.25">
      <c r="A295" s="3">
        <v>134</v>
      </c>
      <c r="B295" s="2" t="s">
        <v>690</v>
      </c>
      <c r="C295" s="2" t="s">
        <v>998</v>
      </c>
      <c r="D295" s="26">
        <v>3.4</v>
      </c>
      <c r="E295" s="39" t="s">
        <v>47</v>
      </c>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v>50</v>
      </c>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4">
        <f t="shared" si="8"/>
        <v>50</v>
      </c>
      <c r="HR295" s="23"/>
      <c r="HS295" s="39"/>
      <c r="HU295" s="18">
        <f t="shared" si="9"/>
        <v>170</v>
      </c>
    </row>
    <row r="296" spans="1:229" ht="13.5" customHeight="1" x14ac:dyDescent="0.25">
      <c r="A296" s="3">
        <v>135</v>
      </c>
      <c r="B296" s="2" t="s">
        <v>643</v>
      </c>
      <c r="C296" s="2" t="s">
        <v>918</v>
      </c>
      <c r="D296" s="27">
        <v>33.333333333333336</v>
      </c>
      <c r="E296" s="3" t="s">
        <v>47</v>
      </c>
      <c r="F296" s="22"/>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8">
        <v>400</v>
      </c>
      <c r="FI296" s="8"/>
      <c r="FJ296" s="8"/>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4">
        <f t="shared" si="8"/>
        <v>400</v>
      </c>
      <c r="HR296" s="3" t="s">
        <v>551</v>
      </c>
      <c r="HS296" s="3">
        <v>80</v>
      </c>
      <c r="HU296" s="18">
        <f t="shared" si="9"/>
        <v>13333.333333333334</v>
      </c>
    </row>
    <row r="297" spans="1:229" ht="13.5" customHeight="1" x14ac:dyDescent="0.25">
      <c r="A297" s="3">
        <v>136</v>
      </c>
      <c r="B297" s="16" t="s">
        <v>591</v>
      </c>
      <c r="C297" s="16" t="s">
        <v>889</v>
      </c>
      <c r="D297" s="32">
        <v>19.8</v>
      </c>
      <c r="E297" s="6" t="s">
        <v>595</v>
      </c>
      <c r="F297" s="22"/>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v>5</v>
      </c>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7"/>
      <c r="FZ297" s="7"/>
      <c r="GA297" s="7"/>
      <c r="GB297" s="7"/>
      <c r="GC297" s="7"/>
      <c r="GD297" s="7"/>
      <c r="GE297" s="7"/>
      <c r="GF297" s="7"/>
      <c r="GG297" s="7"/>
      <c r="GH297" s="7"/>
      <c r="GI297" s="7"/>
      <c r="GJ297" s="7"/>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4">
        <f t="shared" si="8"/>
        <v>5</v>
      </c>
      <c r="HR297" s="13" t="s">
        <v>584</v>
      </c>
      <c r="HS297" s="3">
        <v>87</v>
      </c>
      <c r="HU297" s="18">
        <f t="shared" si="9"/>
        <v>99</v>
      </c>
    </row>
    <row r="298" spans="1:229" ht="13.5" customHeight="1" x14ac:dyDescent="0.25">
      <c r="A298" s="3">
        <v>137</v>
      </c>
      <c r="B298" s="2" t="s">
        <v>714</v>
      </c>
      <c r="C298" s="2" t="s">
        <v>974</v>
      </c>
      <c r="D298" s="26">
        <v>0.36</v>
      </c>
      <c r="E298" s="39" t="s">
        <v>47</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v>30000</v>
      </c>
      <c r="FA298" s="3"/>
      <c r="FB298" s="3"/>
      <c r="FC298" s="3"/>
      <c r="FD298" s="3"/>
      <c r="FE298" s="3">
        <v>100000</v>
      </c>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4">
        <f t="shared" si="8"/>
        <v>130000</v>
      </c>
      <c r="HR298" s="23"/>
      <c r="HS298" s="39"/>
      <c r="HU298" s="18">
        <f t="shared" si="9"/>
        <v>46800</v>
      </c>
    </row>
    <row r="299" spans="1:229" ht="13.5" customHeight="1" x14ac:dyDescent="0.25">
      <c r="A299" s="3">
        <v>138</v>
      </c>
      <c r="B299" s="2" t="s">
        <v>700</v>
      </c>
      <c r="C299" s="2" t="s">
        <v>980</v>
      </c>
      <c r="D299" s="27">
        <v>0.44279999999999997</v>
      </c>
      <c r="E299" s="3" t="s">
        <v>47</v>
      </c>
      <c r="F299" s="3"/>
      <c r="G299" s="3"/>
      <c r="H299" s="3"/>
      <c r="I299" s="3"/>
      <c r="J299" s="3"/>
      <c r="K299" s="3"/>
      <c r="L299" s="3"/>
      <c r="M299" s="3"/>
      <c r="N299" s="3"/>
      <c r="O299" s="3">
        <v>30000</v>
      </c>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v>9000</v>
      </c>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4">
        <f t="shared" si="8"/>
        <v>39000</v>
      </c>
      <c r="HR299" s="6"/>
      <c r="HS299" s="3"/>
      <c r="HU299" s="18">
        <f t="shared" si="9"/>
        <v>17269.199999999997</v>
      </c>
    </row>
    <row r="300" spans="1:229" ht="13.5" customHeight="1" x14ac:dyDescent="0.25">
      <c r="A300" s="3">
        <v>139</v>
      </c>
      <c r="B300" s="2" t="s">
        <v>699</v>
      </c>
      <c r="C300" s="2" t="s">
        <v>981</v>
      </c>
      <c r="D300" s="27">
        <v>0.44279999999999997</v>
      </c>
      <c r="E300" s="3" t="s">
        <v>47</v>
      </c>
      <c r="F300" s="3"/>
      <c r="G300" s="3"/>
      <c r="H300" s="3"/>
      <c r="I300" s="3"/>
      <c r="J300" s="3"/>
      <c r="K300" s="3"/>
      <c r="L300" s="3"/>
      <c r="M300" s="3"/>
      <c r="N300" s="3"/>
      <c r="O300" s="3">
        <v>1000</v>
      </c>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v>9000</v>
      </c>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4">
        <f t="shared" si="8"/>
        <v>10000</v>
      </c>
      <c r="HR300" s="6"/>
      <c r="HS300" s="3"/>
      <c r="HU300" s="18">
        <f t="shared" si="9"/>
        <v>4428</v>
      </c>
    </row>
    <row r="301" spans="1:229" ht="13.5" customHeight="1" x14ac:dyDescent="0.25">
      <c r="A301" s="3">
        <v>140</v>
      </c>
      <c r="B301" s="2" t="s">
        <v>698</v>
      </c>
      <c r="C301" s="2" t="s">
        <v>982</v>
      </c>
      <c r="D301" s="27">
        <v>0.40080000000000005</v>
      </c>
      <c r="E301" s="3" t="s">
        <v>47</v>
      </c>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v>3000</v>
      </c>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4">
        <f t="shared" si="8"/>
        <v>3000</v>
      </c>
      <c r="HR301" s="6"/>
      <c r="HS301" s="3"/>
      <c r="HU301" s="18">
        <f t="shared" si="9"/>
        <v>1202.4000000000001</v>
      </c>
    </row>
    <row r="302" spans="1:229" ht="13.5" customHeight="1" x14ac:dyDescent="0.25">
      <c r="A302" s="3">
        <v>141</v>
      </c>
      <c r="B302" s="2" t="s">
        <v>644</v>
      </c>
      <c r="C302" s="2" t="s">
        <v>919</v>
      </c>
      <c r="D302" s="27">
        <v>5000</v>
      </c>
      <c r="E302" s="6" t="s">
        <v>47</v>
      </c>
      <c r="F302" s="22"/>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7">
        <v>2</v>
      </c>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4">
        <f t="shared" si="8"/>
        <v>2</v>
      </c>
      <c r="HR302" s="3" t="s">
        <v>551</v>
      </c>
      <c r="HS302" s="3">
        <v>81</v>
      </c>
      <c r="HU302" s="18">
        <f t="shared" si="9"/>
        <v>10000</v>
      </c>
    </row>
    <row r="303" spans="1:229" ht="13.5" customHeight="1" x14ac:dyDescent="0.25">
      <c r="A303" s="3">
        <v>142</v>
      </c>
      <c r="B303" s="16" t="s">
        <v>592</v>
      </c>
      <c r="C303" s="16" t="s">
        <v>890</v>
      </c>
      <c r="D303" s="32">
        <v>13</v>
      </c>
      <c r="E303" s="6" t="s">
        <v>595</v>
      </c>
      <c r="F303" s="22"/>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v>500</v>
      </c>
      <c r="FG303" s="3"/>
      <c r="FH303" s="3">
        <v>150</v>
      </c>
      <c r="FI303" s="3"/>
      <c r="FJ303" s="3"/>
      <c r="FK303" s="3"/>
      <c r="FL303" s="3"/>
      <c r="FM303" s="3">
        <v>700</v>
      </c>
      <c r="FN303" s="3"/>
      <c r="FO303" s="3"/>
      <c r="FP303" s="3"/>
      <c r="FQ303" s="3">
        <v>700</v>
      </c>
      <c r="FR303" s="3"/>
      <c r="FS303" s="3"/>
      <c r="FT303" s="3"/>
      <c r="FU303" s="3"/>
      <c r="FV303" s="3">
        <v>50</v>
      </c>
      <c r="FW303" s="3"/>
      <c r="FX303" s="3"/>
      <c r="FY303" s="7"/>
      <c r="FZ303" s="7"/>
      <c r="GA303" s="7"/>
      <c r="GB303" s="7"/>
      <c r="GC303" s="7"/>
      <c r="GD303" s="7"/>
      <c r="GE303" s="7"/>
      <c r="GF303" s="7"/>
      <c r="GG303" s="7"/>
      <c r="GH303" s="7"/>
      <c r="GI303" s="7"/>
      <c r="GJ303" s="7"/>
      <c r="GK303" s="3"/>
      <c r="GL303" s="3">
        <v>20</v>
      </c>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4">
        <f t="shared" si="8"/>
        <v>2120</v>
      </c>
      <c r="HR303" s="13" t="s">
        <v>584</v>
      </c>
      <c r="HS303" s="3">
        <v>111</v>
      </c>
      <c r="HU303" s="18">
        <f t="shared" si="9"/>
        <v>27560</v>
      </c>
    </row>
    <row r="304" spans="1:229" ht="13.5" customHeight="1" x14ac:dyDescent="0.25">
      <c r="A304" s="3">
        <v>143</v>
      </c>
      <c r="B304" s="16" t="s">
        <v>593</v>
      </c>
      <c r="C304" s="16" t="s">
        <v>891</v>
      </c>
      <c r="D304" s="32">
        <v>13</v>
      </c>
      <c r="E304" s="6" t="s">
        <v>595</v>
      </c>
      <c r="F304" s="22"/>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v>2000</v>
      </c>
      <c r="FG304" s="3"/>
      <c r="FH304" s="3">
        <v>150</v>
      </c>
      <c r="FI304" s="3"/>
      <c r="FJ304" s="3"/>
      <c r="FK304" s="3"/>
      <c r="FL304" s="3"/>
      <c r="FM304" s="3">
        <v>700</v>
      </c>
      <c r="FN304" s="3"/>
      <c r="FO304" s="3"/>
      <c r="FP304" s="3"/>
      <c r="FQ304" s="3">
        <v>1500</v>
      </c>
      <c r="FR304" s="3"/>
      <c r="FS304" s="3"/>
      <c r="FT304" s="3"/>
      <c r="FU304" s="3"/>
      <c r="FV304" s="3">
        <v>50</v>
      </c>
      <c r="FW304" s="3"/>
      <c r="FX304" s="3"/>
      <c r="FY304" s="7"/>
      <c r="FZ304" s="7"/>
      <c r="GA304" s="7"/>
      <c r="GB304" s="7"/>
      <c r="GC304" s="7"/>
      <c r="GD304" s="7"/>
      <c r="GE304" s="7"/>
      <c r="GF304" s="7"/>
      <c r="GG304" s="7"/>
      <c r="GH304" s="7"/>
      <c r="GI304" s="7"/>
      <c r="GJ304" s="7"/>
      <c r="GK304" s="3"/>
      <c r="GL304" s="3"/>
      <c r="GM304" s="3"/>
      <c r="GN304" s="3"/>
      <c r="GO304" s="3"/>
      <c r="GP304" s="3"/>
      <c r="GQ304" s="3"/>
      <c r="GR304" s="3">
        <v>200</v>
      </c>
      <c r="GS304" s="3"/>
      <c r="GT304" s="3"/>
      <c r="GU304" s="3"/>
      <c r="GV304" s="3"/>
      <c r="GW304" s="3"/>
      <c r="GX304" s="3"/>
      <c r="GY304" s="3">
        <v>500</v>
      </c>
      <c r="GZ304" s="3"/>
      <c r="HA304" s="3"/>
      <c r="HB304" s="3"/>
      <c r="HC304" s="3"/>
      <c r="HD304" s="3"/>
      <c r="HE304" s="3"/>
      <c r="HF304" s="3"/>
      <c r="HG304" s="3"/>
      <c r="HH304" s="3">
        <v>50</v>
      </c>
      <c r="HI304" s="3"/>
      <c r="HJ304" s="3"/>
      <c r="HK304" s="3"/>
      <c r="HL304" s="3"/>
      <c r="HM304" s="3"/>
      <c r="HN304" s="3"/>
      <c r="HO304" s="3"/>
      <c r="HP304" s="3"/>
      <c r="HQ304" s="4">
        <f t="shared" si="8"/>
        <v>5150</v>
      </c>
      <c r="HR304" s="13" t="s">
        <v>584</v>
      </c>
      <c r="HS304" s="3">
        <v>112</v>
      </c>
      <c r="HU304" s="18">
        <f t="shared" si="9"/>
        <v>66950</v>
      </c>
    </row>
    <row r="305" spans="1:229" ht="13.5" customHeight="1" x14ac:dyDescent="0.25">
      <c r="A305" s="3">
        <v>144</v>
      </c>
      <c r="B305" s="16" t="s">
        <v>594</v>
      </c>
      <c r="C305" s="16" t="s">
        <v>891</v>
      </c>
      <c r="D305" s="32">
        <v>13</v>
      </c>
      <c r="E305" s="6" t="s">
        <v>595</v>
      </c>
      <c r="F305" s="22"/>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v>700</v>
      </c>
      <c r="FG305" s="3"/>
      <c r="FH305" s="3"/>
      <c r="FI305" s="3"/>
      <c r="FJ305" s="3"/>
      <c r="FK305" s="3"/>
      <c r="FL305" s="3"/>
      <c r="FM305" s="3">
        <v>700</v>
      </c>
      <c r="FN305" s="3"/>
      <c r="FO305" s="3"/>
      <c r="FP305" s="3"/>
      <c r="FQ305" s="3">
        <v>2000</v>
      </c>
      <c r="FR305" s="3"/>
      <c r="FS305" s="3"/>
      <c r="FT305" s="3"/>
      <c r="FU305" s="3"/>
      <c r="FV305" s="3"/>
      <c r="FW305" s="3">
        <v>8000</v>
      </c>
      <c r="FX305" s="3"/>
      <c r="FY305" s="7"/>
      <c r="FZ305" s="7"/>
      <c r="GA305" s="7"/>
      <c r="GB305" s="7"/>
      <c r="GC305" s="7"/>
      <c r="GD305" s="7"/>
      <c r="GE305" s="7"/>
      <c r="GF305" s="7"/>
      <c r="GG305" s="7"/>
      <c r="GH305" s="7"/>
      <c r="GI305" s="7"/>
      <c r="GJ305" s="7"/>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4">
        <f t="shared" si="8"/>
        <v>11400</v>
      </c>
      <c r="HR305" s="13" t="s">
        <v>584</v>
      </c>
      <c r="HS305" s="3">
        <v>113</v>
      </c>
      <c r="HU305" s="18">
        <f t="shared" si="9"/>
        <v>148200</v>
      </c>
    </row>
    <row r="306" spans="1:229" ht="13.5" customHeight="1" x14ac:dyDescent="0.25">
      <c r="A306" s="3">
        <v>145</v>
      </c>
      <c r="B306" s="2" t="s">
        <v>645</v>
      </c>
      <c r="C306" s="2" t="s">
        <v>920</v>
      </c>
      <c r="D306" s="27">
        <v>1666.6666666666667</v>
      </c>
      <c r="E306" s="6" t="s">
        <v>47</v>
      </c>
      <c r="F306" s="22"/>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7">
        <v>2</v>
      </c>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4">
        <f t="shared" si="8"/>
        <v>2</v>
      </c>
      <c r="HR306" s="3" t="s">
        <v>551</v>
      </c>
      <c r="HS306" s="3">
        <v>82</v>
      </c>
      <c r="HU306" s="18">
        <f t="shared" si="9"/>
        <v>3333.3333333333335</v>
      </c>
    </row>
    <row r="307" spans="1:229" ht="13.5" customHeight="1" x14ac:dyDescent="0.25">
      <c r="A307" s="3">
        <v>146</v>
      </c>
      <c r="B307" s="2" t="s">
        <v>646</v>
      </c>
      <c r="C307" s="2" t="s">
        <v>920</v>
      </c>
      <c r="D307" s="27">
        <v>1666.6666666666667</v>
      </c>
      <c r="E307" s="6" t="s">
        <v>47</v>
      </c>
      <c r="F307" s="22"/>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7">
        <v>2</v>
      </c>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4">
        <f t="shared" si="8"/>
        <v>2</v>
      </c>
      <c r="HR307" s="3" t="s">
        <v>551</v>
      </c>
      <c r="HS307" s="3">
        <v>83</v>
      </c>
      <c r="HU307" s="18">
        <f t="shared" si="9"/>
        <v>3333.3333333333335</v>
      </c>
    </row>
    <row r="308" spans="1:229" ht="13.5" customHeight="1" x14ac:dyDescent="0.25">
      <c r="A308" s="3">
        <v>147</v>
      </c>
      <c r="B308" s="2" t="s">
        <v>696</v>
      </c>
      <c r="C308" s="2" t="s">
        <v>858</v>
      </c>
      <c r="D308" s="27">
        <v>0.21</v>
      </c>
      <c r="E308" s="3" t="s">
        <v>47</v>
      </c>
      <c r="F308" s="22"/>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v>50000</v>
      </c>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4">
        <f t="shared" si="8"/>
        <v>50000</v>
      </c>
      <c r="HR308" s="15" t="s">
        <v>540</v>
      </c>
      <c r="HS308" s="3"/>
      <c r="HU308" s="18">
        <f t="shared" si="9"/>
        <v>10500</v>
      </c>
    </row>
    <row r="309" spans="1:229" ht="13.5" customHeight="1" x14ac:dyDescent="0.25">
      <c r="A309" s="3">
        <v>148</v>
      </c>
      <c r="B309" s="2" t="s">
        <v>701</v>
      </c>
      <c r="C309" s="2" t="s">
        <v>983</v>
      </c>
      <c r="D309" s="26">
        <v>461.36400000000003</v>
      </c>
      <c r="E309" s="23" t="s">
        <v>47</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v>10</v>
      </c>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4">
        <f t="shared" si="8"/>
        <v>10</v>
      </c>
      <c r="HR309" s="23"/>
      <c r="HS309" s="39"/>
      <c r="HU309" s="18">
        <f t="shared" si="9"/>
        <v>4613.6400000000003</v>
      </c>
    </row>
    <row r="310" spans="1:229" ht="13.5" customHeight="1" x14ac:dyDescent="0.25">
      <c r="A310" s="3">
        <v>149</v>
      </c>
      <c r="B310" s="2" t="s">
        <v>702</v>
      </c>
      <c r="C310" s="2" t="s">
        <v>984</v>
      </c>
      <c r="D310" s="27">
        <v>461.36400000000003</v>
      </c>
      <c r="E310" s="3" t="s">
        <v>47</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v>10</v>
      </c>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4">
        <f t="shared" si="8"/>
        <v>10</v>
      </c>
      <c r="HR310" s="6"/>
      <c r="HS310" s="3"/>
      <c r="HU310" s="18">
        <f t="shared" si="9"/>
        <v>4613.6400000000003</v>
      </c>
    </row>
    <row r="311" spans="1:229" ht="13.5" customHeight="1" x14ac:dyDescent="0.25">
      <c r="A311" s="3">
        <v>150</v>
      </c>
      <c r="B311" s="2" t="s">
        <v>703</v>
      </c>
      <c r="C311" s="2" t="s">
        <v>985</v>
      </c>
      <c r="D311" s="27">
        <v>461.36400000000003</v>
      </c>
      <c r="E311" s="3" t="s">
        <v>47</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v>10</v>
      </c>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4">
        <f t="shared" si="8"/>
        <v>10</v>
      </c>
      <c r="HR311" s="6"/>
      <c r="HS311" s="3"/>
      <c r="HU311" s="18">
        <f t="shared" si="9"/>
        <v>4613.6400000000003</v>
      </c>
    </row>
    <row r="312" spans="1:229" ht="13.5" customHeight="1" x14ac:dyDescent="0.25">
      <c r="A312" s="3">
        <v>151</v>
      </c>
      <c r="B312" s="2" t="s">
        <v>704</v>
      </c>
      <c r="C312" s="2" t="s">
        <v>986</v>
      </c>
      <c r="D312" s="27">
        <v>461.36400000000003</v>
      </c>
      <c r="E312" s="6" t="s">
        <v>47</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v>10</v>
      </c>
      <c r="FW312" s="3"/>
      <c r="FX312" s="3"/>
      <c r="FY312" s="3"/>
      <c r="FZ312" s="3"/>
      <c r="GA312" s="3"/>
      <c r="GB312" s="3"/>
      <c r="GC312" s="3"/>
      <c r="GD312" s="3"/>
      <c r="GE312" s="3"/>
      <c r="GF312" s="3"/>
      <c r="GG312" s="3"/>
      <c r="GH312" s="3"/>
      <c r="GI312" s="3"/>
      <c r="GJ312" s="3"/>
      <c r="GK312" s="3"/>
      <c r="GL312" s="3"/>
      <c r="GM312" s="3"/>
      <c r="GN312" s="3"/>
      <c r="GO312" s="3"/>
      <c r="GP312" s="3"/>
      <c r="GQ312" s="3"/>
      <c r="GR312" s="3"/>
      <c r="GS312" s="3"/>
      <c r="GT312" s="3"/>
      <c r="GU312" s="3"/>
      <c r="GV312" s="3"/>
      <c r="GW312" s="3"/>
      <c r="GX312" s="3"/>
      <c r="GY312" s="3"/>
      <c r="GZ312" s="3"/>
      <c r="HA312" s="3"/>
      <c r="HB312" s="3"/>
      <c r="HC312" s="3"/>
      <c r="HD312" s="3"/>
      <c r="HE312" s="3"/>
      <c r="HF312" s="3"/>
      <c r="HG312" s="3"/>
      <c r="HH312" s="3"/>
      <c r="HI312" s="3"/>
      <c r="HJ312" s="3"/>
      <c r="HK312" s="3"/>
      <c r="HL312" s="3"/>
      <c r="HM312" s="3"/>
      <c r="HN312" s="3"/>
      <c r="HO312" s="3"/>
      <c r="HP312" s="3"/>
      <c r="HQ312" s="4">
        <f t="shared" si="8"/>
        <v>10</v>
      </c>
      <c r="HR312" s="6"/>
      <c r="HS312" s="3"/>
      <c r="HU312" s="18">
        <f t="shared" si="9"/>
        <v>4613.6400000000003</v>
      </c>
    </row>
    <row r="313" spans="1:229" ht="13.5" customHeight="1" x14ac:dyDescent="0.25">
      <c r="A313" s="3">
        <v>152</v>
      </c>
      <c r="B313" s="2" t="s">
        <v>616</v>
      </c>
      <c r="C313" s="2" t="s">
        <v>782</v>
      </c>
      <c r="D313" s="27">
        <v>229.91000000000003</v>
      </c>
      <c r="E313" s="6" t="s">
        <v>47</v>
      </c>
      <c r="F313" s="22"/>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7"/>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v>1</v>
      </c>
      <c r="GW313" s="3"/>
      <c r="GX313" s="3"/>
      <c r="GY313" s="3"/>
      <c r="GZ313" s="3"/>
      <c r="HA313" s="3"/>
      <c r="HB313" s="3"/>
      <c r="HC313" s="3"/>
      <c r="HD313" s="3"/>
      <c r="HE313" s="3"/>
      <c r="HF313" s="3"/>
      <c r="HG313" s="3"/>
      <c r="HH313" s="3"/>
      <c r="HI313" s="3"/>
      <c r="HJ313" s="3"/>
      <c r="HK313" s="3"/>
      <c r="HL313" s="3"/>
      <c r="HM313" s="3"/>
      <c r="HN313" s="3"/>
      <c r="HO313" s="3"/>
      <c r="HP313" s="3"/>
      <c r="HQ313" s="4">
        <f t="shared" si="8"/>
        <v>1</v>
      </c>
      <c r="HR313" s="13" t="s">
        <v>535</v>
      </c>
      <c r="HS313" s="3">
        <v>181</v>
      </c>
      <c r="HU313" s="18">
        <f t="shared" si="9"/>
        <v>229.91000000000003</v>
      </c>
    </row>
    <row r="314" spans="1:229" ht="13.5" customHeight="1" x14ac:dyDescent="0.25">
      <c r="A314" s="3">
        <v>153</v>
      </c>
      <c r="B314" s="1" t="s">
        <v>251</v>
      </c>
      <c r="C314" s="1" t="s">
        <v>776</v>
      </c>
      <c r="D314" s="25">
        <v>90.7</v>
      </c>
      <c r="E314" s="3" t="s">
        <v>47</v>
      </c>
      <c r="F314" s="22"/>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v>6</v>
      </c>
      <c r="FH314" s="3"/>
      <c r="FI314" s="3"/>
      <c r="FJ314" s="3">
        <v>5</v>
      </c>
      <c r="FK314" s="3"/>
      <c r="FL314" s="3"/>
      <c r="FM314" s="3"/>
      <c r="FN314" s="3"/>
      <c r="FO314" s="3"/>
      <c r="FP314" s="3"/>
      <c r="FQ314" s="3"/>
      <c r="FR314" s="3"/>
      <c r="FS314" s="3"/>
      <c r="FT314" s="3">
        <v>2</v>
      </c>
      <c r="FU314" s="3"/>
      <c r="FV314" s="3"/>
      <c r="FW314" s="3"/>
      <c r="FX314" s="3"/>
      <c r="FY314" s="3"/>
      <c r="FZ314" s="3"/>
      <c r="GA314" s="3"/>
      <c r="GB314" s="3"/>
      <c r="GC314" s="3">
        <v>5</v>
      </c>
      <c r="GD314" s="3"/>
      <c r="GE314" s="3"/>
      <c r="GF314" s="3">
        <v>1</v>
      </c>
      <c r="GG314" s="3"/>
      <c r="GH314" s="3"/>
      <c r="GI314" s="3"/>
      <c r="GJ314" s="3"/>
      <c r="GK314" s="3"/>
      <c r="GL314" s="3"/>
      <c r="GM314" s="3"/>
      <c r="GN314" s="3"/>
      <c r="GO314" s="3"/>
      <c r="GP314" s="3"/>
      <c r="GQ314" s="3">
        <v>1</v>
      </c>
      <c r="GR314" s="3"/>
      <c r="GS314" s="3"/>
      <c r="GT314" s="3"/>
      <c r="GU314" s="3"/>
      <c r="GV314" s="3"/>
      <c r="GW314" s="3"/>
      <c r="GX314" s="3"/>
      <c r="GY314" s="3"/>
      <c r="GZ314" s="3"/>
      <c r="HA314" s="3"/>
      <c r="HB314" s="3"/>
      <c r="HC314" s="3"/>
      <c r="HD314" s="3"/>
      <c r="HE314" s="3"/>
      <c r="HF314" s="3"/>
      <c r="HG314" s="3"/>
      <c r="HH314" s="3"/>
      <c r="HI314" s="3"/>
      <c r="HJ314" s="3"/>
      <c r="HK314" s="3"/>
      <c r="HL314" s="3"/>
      <c r="HM314" s="3"/>
      <c r="HN314" s="3"/>
      <c r="HO314" s="3"/>
      <c r="HP314" s="3"/>
      <c r="HQ314" s="4">
        <f t="shared" si="8"/>
        <v>20</v>
      </c>
      <c r="HR314" s="13" t="s">
        <v>535</v>
      </c>
      <c r="HS314" s="3">
        <v>185</v>
      </c>
      <c r="HU314" s="18">
        <f t="shared" si="9"/>
        <v>1814</v>
      </c>
    </row>
    <row r="315" spans="1:229" ht="13.5" customHeight="1" x14ac:dyDescent="0.25">
      <c r="A315" s="3">
        <v>154</v>
      </c>
      <c r="B315" s="1" t="s">
        <v>252</v>
      </c>
      <c r="C315" s="1" t="s">
        <v>777</v>
      </c>
      <c r="D315" s="25">
        <v>90.7</v>
      </c>
      <c r="E315" s="3" t="s">
        <v>47</v>
      </c>
      <c r="F315" s="22"/>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v>138</v>
      </c>
      <c r="FH315" s="3">
        <v>50</v>
      </c>
      <c r="FI315" s="3"/>
      <c r="FJ315" s="3">
        <v>5</v>
      </c>
      <c r="FK315" s="3"/>
      <c r="FL315" s="3"/>
      <c r="FM315" s="3"/>
      <c r="FN315" s="3"/>
      <c r="FO315" s="3"/>
      <c r="FP315" s="3"/>
      <c r="FQ315" s="3"/>
      <c r="FR315" s="3"/>
      <c r="FS315" s="3"/>
      <c r="FT315" s="3">
        <v>5</v>
      </c>
      <c r="FU315" s="3"/>
      <c r="FV315" s="3"/>
      <c r="FW315" s="3"/>
      <c r="FX315" s="3"/>
      <c r="FY315" s="3"/>
      <c r="FZ315" s="3"/>
      <c r="GA315" s="3"/>
      <c r="GB315" s="3"/>
      <c r="GC315" s="3">
        <v>5</v>
      </c>
      <c r="GD315" s="3"/>
      <c r="GE315" s="3"/>
      <c r="GF315" s="3">
        <v>1</v>
      </c>
      <c r="GG315" s="3"/>
      <c r="GH315" s="3"/>
      <c r="GI315" s="3"/>
      <c r="GJ315" s="3"/>
      <c r="GK315" s="3"/>
      <c r="GL315" s="3"/>
      <c r="GM315" s="3"/>
      <c r="GN315" s="3"/>
      <c r="GO315" s="3"/>
      <c r="GP315" s="3"/>
      <c r="GQ315" s="3">
        <v>1</v>
      </c>
      <c r="GR315" s="3"/>
      <c r="GS315" s="3"/>
      <c r="GT315" s="3">
        <v>2</v>
      </c>
      <c r="GU315" s="3"/>
      <c r="GV315" s="3"/>
      <c r="GW315" s="3"/>
      <c r="GX315" s="3"/>
      <c r="GY315" s="3"/>
      <c r="GZ315" s="3"/>
      <c r="HA315" s="3"/>
      <c r="HB315" s="3"/>
      <c r="HC315" s="3"/>
      <c r="HD315" s="3"/>
      <c r="HE315" s="3">
        <v>3</v>
      </c>
      <c r="HF315" s="3"/>
      <c r="HG315" s="3"/>
      <c r="HH315" s="3"/>
      <c r="HI315" s="3"/>
      <c r="HJ315" s="3"/>
      <c r="HK315" s="3"/>
      <c r="HL315" s="3"/>
      <c r="HM315" s="3"/>
      <c r="HN315" s="3"/>
      <c r="HO315" s="3"/>
      <c r="HP315" s="3"/>
      <c r="HQ315" s="4">
        <f t="shared" si="8"/>
        <v>210</v>
      </c>
      <c r="HR315" s="13" t="s">
        <v>535</v>
      </c>
      <c r="HS315" s="3">
        <v>186</v>
      </c>
      <c r="HU315" s="18">
        <f t="shared" si="9"/>
        <v>19047</v>
      </c>
    </row>
    <row r="316" spans="1:229" ht="13.5" customHeight="1" x14ac:dyDescent="0.25">
      <c r="A316" s="3">
        <v>155</v>
      </c>
      <c r="B316" s="1" t="s">
        <v>253</v>
      </c>
      <c r="C316" s="1" t="s">
        <v>778</v>
      </c>
      <c r="D316" s="25">
        <v>90.7</v>
      </c>
      <c r="E316" s="3" t="s">
        <v>47</v>
      </c>
      <c r="F316" s="22"/>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v>2</v>
      </c>
      <c r="FE316" s="3"/>
      <c r="FF316" s="3">
        <v>5</v>
      </c>
      <c r="FG316" s="3">
        <v>141</v>
      </c>
      <c r="FH316" s="3">
        <v>50</v>
      </c>
      <c r="FI316" s="3"/>
      <c r="FJ316" s="3">
        <v>5</v>
      </c>
      <c r="FK316" s="3"/>
      <c r="FL316" s="3"/>
      <c r="FM316" s="3"/>
      <c r="FN316" s="3"/>
      <c r="FO316" s="3"/>
      <c r="FP316" s="3"/>
      <c r="FQ316" s="3"/>
      <c r="FR316" s="3"/>
      <c r="FS316" s="3"/>
      <c r="FT316" s="3">
        <v>5</v>
      </c>
      <c r="FU316" s="3"/>
      <c r="FV316" s="3"/>
      <c r="FW316" s="3"/>
      <c r="FX316" s="3"/>
      <c r="FY316" s="3">
        <v>10</v>
      </c>
      <c r="FZ316" s="3"/>
      <c r="GA316" s="3"/>
      <c r="GB316" s="3"/>
      <c r="GC316" s="3">
        <v>5</v>
      </c>
      <c r="GD316" s="3"/>
      <c r="GE316" s="3"/>
      <c r="GF316" s="3">
        <v>1</v>
      </c>
      <c r="GG316" s="3"/>
      <c r="GH316" s="3"/>
      <c r="GI316" s="3">
        <v>10</v>
      </c>
      <c r="GJ316" s="3"/>
      <c r="GK316" s="3"/>
      <c r="GL316" s="3"/>
      <c r="GM316" s="3"/>
      <c r="GN316" s="3"/>
      <c r="GO316" s="3"/>
      <c r="GP316" s="3"/>
      <c r="GQ316" s="3">
        <v>1</v>
      </c>
      <c r="GR316" s="3"/>
      <c r="GS316" s="3"/>
      <c r="GT316" s="3">
        <v>3</v>
      </c>
      <c r="GU316" s="3"/>
      <c r="GV316" s="3">
        <v>5</v>
      </c>
      <c r="GW316" s="3">
        <v>1</v>
      </c>
      <c r="GX316" s="3"/>
      <c r="GY316" s="3">
        <v>2</v>
      </c>
      <c r="GZ316" s="3"/>
      <c r="HA316" s="3"/>
      <c r="HB316" s="3"/>
      <c r="HC316" s="3"/>
      <c r="HD316" s="3"/>
      <c r="HE316" s="3">
        <v>4</v>
      </c>
      <c r="HF316" s="3">
        <v>2</v>
      </c>
      <c r="HG316" s="3"/>
      <c r="HH316" s="3"/>
      <c r="HI316" s="3"/>
      <c r="HJ316" s="3"/>
      <c r="HK316" s="3"/>
      <c r="HL316" s="3"/>
      <c r="HM316" s="3">
        <v>3</v>
      </c>
      <c r="HN316" s="3"/>
      <c r="HO316" s="3"/>
      <c r="HP316" s="3"/>
      <c r="HQ316" s="4">
        <f t="shared" si="8"/>
        <v>255</v>
      </c>
      <c r="HR316" s="13" t="s">
        <v>535</v>
      </c>
      <c r="HS316" s="3">
        <v>187</v>
      </c>
      <c r="HU316" s="18">
        <f t="shared" si="9"/>
        <v>23128.5</v>
      </c>
    </row>
    <row r="317" spans="1:229" ht="13.5" customHeight="1" x14ac:dyDescent="0.25">
      <c r="A317" s="3">
        <v>156</v>
      </c>
      <c r="B317" s="1" t="s">
        <v>254</v>
      </c>
      <c r="C317" s="1" t="s">
        <v>779</v>
      </c>
      <c r="D317" s="25">
        <v>90.7</v>
      </c>
      <c r="E317" s="3" t="s">
        <v>47</v>
      </c>
      <c r="F317" s="22"/>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v>3</v>
      </c>
      <c r="FE317" s="3"/>
      <c r="FF317" s="3">
        <v>5</v>
      </c>
      <c r="FG317" s="3">
        <v>21</v>
      </c>
      <c r="FH317" s="3">
        <v>300</v>
      </c>
      <c r="FI317" s="3"/>
      <c r="FJ317" s="3">
        <v>5</v>
      </c>
      <c r="FK317" s="3"/>
      <c r="FL317" s="3"/>
      <c r="FM317" s="3"/>
      <c r="FN317" s="3"/>
      <c r="FO317" s="3"/>
      <c r="FP317" s="3"/>
      <c r="FQ317" s="3"/>
      <c r="FR317" s="3"/>
      <c r="FS317" s="3"/>
      <c r="FT317" s="3">
        <v>2</v>
      </c>
      <c r="FU317" s="3"/>
      <c r="FV317" s="3"/>
      <c r="FW317" s="3"/>
      <c r="FX317" s="3"/>
      <c r="FY317" s="3">
        <v>15</v>
      </c>
      <c r="FZ317" s="3"/>
      <c r="GA317" s="3"/>
      <c r="GB317" s="3"/>
      <c r="GC317" s="3">
        <v>5</v>
      </c>
      <c r="GD317" s="3"/>
      <c r="GE317" s="3"/>
      <c r="GF317" s="3">
        <v>1</v>
      </c>
      <c r="GG317" s="3">
        <v>5</v>
      </c>
      <c r="GH317" s="3"/>
      <c r="GI317" s="3"/>
      <c r="GJ317" s="3"/>
      <c r="GK317" s="3"/>
      <c r="GL317" s="3"/>
      <c r="GM317" s="3"/>
      <c r="GN317" s="3"/>
      <c r="GO317" s="3"/>
      <c r="GP317" s="3"/>
      <c r="GQ317" s="3">
        <v>1</v>
      </c>
      <c r="GR317" s="3"/>
      <c r="GS317" s="3"/>
      <c r="GT317" s="3">
        <v>20</v>
      </c>
      <c r="GU317" s="3"/>
      <c r="GV317" s="3">
        <v>5</v>
      </c>
      <c r="GW317" s="3">
        <v>1</v>
      </c>
      <c r="GX317" s="3"/>
      <c r="GY317" s="3">
        <v>2</v>
      </c>
      <c r="GZ317" s="3"/>
      <c r="HA317" s="3"/>
      <c r="HB317" s="3"/>
      <c r="HC317" s="3"/>
      <c r="HD317" s="3">
        <v>10</v>
      </c>
      <c r="HE317" s="3">
        <v>3</v>
      </c>
      <c r="HF317" s="3">
        <v>2</v>
      </c>
      <c r="HG317" s="3"/>
      <c r="HH317" s="3"/>
      <c r="HI317" s="3"/>
      <c r="HJ317" s="3"/>
      <c r="HK317" s="3"/>
      <c r="HL317" s="3"/>
      <c r="HM317" s="3">
        <v>3</v>
      </c>
      <c r="HN317" s="3"/>
      <c r="HO317" s="3"/>
      <c r="HP317" s="3"/>
      <c r="HQ317" s="4">
        <f t="shared" si="8"/>
        <v>409</v>
      </c>
      <c r="HR317" s="13" t="s">
        <v>535</v>
      </c>
      <c r="HS317" s="3">
        <v>188</v>
      </c>
      <c r="HU317" s="18">
        <f t="shared" si="9"/>
        <v>37096.300000000003</v>
      </c>
    </row>
    <row r="318" spans="1:229" ht="13.5" customHeight="1" x14ac:dyDescent="0.25">
      <c r="A318" s="3">
        <v>157</v>
      </c>
      <c r="B318" s="1" t="s">
        <v>255</v>
      </c>
      <c r="C318" s="1" t="s">
        <v>780</v>
      </c>
      <c r="D318" s="25">
        <v>90.7</v>
      </c>
      <c r="E318" s="3" t="s">
        <v>47</v>
      </c>
      <c r="F318" s="22"/>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v>3</v>
      </c>
      <c r="FE318" s="3"/>
      <c r="FF318" s="3">
        <v>5</v>
      </c>
      <c r="FG318" s="7">
        <v>3</v>
      </c>
      <c r="FH318" s="3">
        <v>100</v>
      </c>
      <c r="FI318" s="3"/>
      <c r="FJ318" s="3">
        <v>5</v>
      </c>
      <c r="FK318" s="3"/>
      <c r="FL318" s="3"/>
      <c r="FM318" s="3"/>
      <c r="FN318" s="3"/>
      <c r="FO318" s="3"/>
      <c r="FP318" s="3"/>
      <c r="FQ318" s="3"/>
      <c r="FR318" s="3"/>
      <c r="FS318" s="3"/>
      <c r="FT318" s="3">
        <v>2</v>
      </c>
      <c r="FU318" s="3"/>
      <c r="FV318" s="3"/>
      <c r="FW318" s="3"/>
      <c r="FX318" s="3"/>
      <c r="FY318" s="3">
        <v>15</v>
      </c>
      <c r="FZ318" s="3"/>
      <c r="GA318" s="3"/>
      <c r="GB318" s="3"/>
      <c r="GC318" s="3">
        <v>5</v>
      </c>
      <c r="GD318" s="3"/>
      <c r="GE318" s="3"/>
      <c r="GF318" s="3">
        <v>1</v>
      </c>
      <c r="GG318" s="3">
        <v>5</v>
      </c>
      <c r="GH318" s="3"/>
      <c r="GI318" s="3"/>
      <c r="GJ318" s="3"/>
      <c r="GK318" s="3"/>
      <c r="GL318" s="3"/>
      <c r="GM318" s="3"/>
      <c r="GN318" s="3"/>
      <c r="GO318" s="3"/>
      <c r="GP318" s="3"/>
      <c r="GQ318" s="3">
        <v>1</v>
      </c>
      <c r="GR318" s="3"/>
      <c r="GS318" s="3"/>
      <c r="GT318" s="3">
        <v>20</v>
      </c>
      <c r="GU318" s="3"/>
      <c r="GV318" s="3">
        <v>5</v>
      </c>
      <c r="GW318" s="3"/>
      <c r="GX318" s="3"/>
      <c r="GY318" s="3">
        <v>2</v>
      </c>
      <c r="GZ318" s="3"/>
      <c r="HA318" s="3"/>
      <c r="HB318" s="3"/>
      <c r="HC318" s="3"/>
      <c r="HD318" s="3">
        <v>10</v>
      </c>
      <c r="HE318" s="3">
        <v>3</v>
      </c>
      <c r="HF318" s="3"/>
      <c r="HG318" s="3"/>
      <c r="HH318" s="3"/>
      <c r="HI318" s="3"/>
      <c r="HJ318" s="3"/>
      <c r="HK318" s="3"/>
      <c r="HL318" s="3"/>
      <c r="HM318" s="3">
        <v>3</v>
      </c>
      <c r="HN318" s="3"/>
      <c r="HO318" s="3"/>
      <c r="HP318" s="3"/>
      <c r="HQ318" s="4">
        <f t="shared" si="8"/>
        <v>188</v>
      </c>
      <c r="HR318" s="13" t="s">
        <v>535</v>
      </c>
      <c r="HS318" s="3">
        <v>189</v>
      </c>
      <c r="HU318" s="18">
        <f t="shared" si="9"/>
        <v>17051.600000000002</v>
      </c>
    </row>
    <row r="319" spans="1:229" ht="13.5" customHeight="1" x14ac:dyDescent="0.25">
      <c r="A319" s="3">
        <v>158</v>
      </c>
      <c r="B319" s="2" t="s">
        <v>615</v>
      </c>
      <c r="C319" s="2" t="s">
        <v>781</v>
      </c>
      <c r="D319" s="27">
        <v>5.25</v>
      </c>
      <c r="E319" s="6" t="s">
        <v>47</v>
      </c>
      <c r="F319" s="22"/>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7"/>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v>170</v>
      </c>
      <c r="GW319" s="3"/>
      <c r="GX319" s="3"/>
      <c r="GY319" s="3"/>
      <c r="GZ319" s="3"/>
      <c r="HA319" s="3"/>
      <c r="HB319" s="3"/>
      <c r="HC319" s="3"/>
      <c r="HD319" s="3"/>
      <c r="HE319" s="3"/>
      <c r="HF319" s="3"/>
      <c r="HG319" s="3"/>
      <c r="HH319" s="3"/>
      <c r="HI319" s="3"/>
      <c r="HJ319" s="3"/>
      <c r="HK319" s="3"/>
      <c r="HL319" s="3"/>
      <c r="HM319" s="3"/>
      <c r="HN319" s="3"/>
      <c r="HO319" s="3"/>
      <c r="HP319" s="3"/>
      <c r="HQ319" s="4">
        <f t="shared" si="8"/>
        <v>170</v>
      </c>
      <c r="HR319" s="13" t="s">
        <v>535</v>
      </c>
      <c r="HS319" s="3">
        <v>190</v>
      </c>
      <c r="HU319" s="18">
        <f t="shared" si="9"/>
        <v>892.5</v>
      </c>
    </row>
    <row r="320" spans="1:229" ht="13.5" customHeight="1" x14ac:dyDescent="0.25">
      <c r="A320" s="3">
        <v>159</v>
      </c>
      <c r="B320" s="2" t="s">
        <v>695</v>
      </c>
      <c r="C320" s="2" t="s">
        <v>999</v>
      </c>
      <c r="D320" s="26">
        <v>495</v>
      </c>
      <c r="E320" s="39" t="s">
        <v>47</v>
      </c>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v>15</v>
      </c>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4">
        <f t="shared" si="8"/>
        <v>15</v>
      </c>
      <c r="HR320" s="23"/>
      <c r="HS320" s="39"/>
      <c r="HU320" s="18">
        <f t="shared" si="9"/>
        <v>7425</v>
      </c>
    </row>
    <row r="321" spans="1:229" ht="13.5" customHeight="1" x14ac:dyDescent="0.25">
      <c r="A321" s="3">
        <v>160</v>
      </c>
      <c r="B321" s="1" t="s">
        <v>256</v>
      </c>
      <c r="C321" s="1" t="s">
        <v>783</v>
      </c>
      <c r="D321" s="25">
        <v>86.94</v>
      </c>
      <c r="E321" s="3" t="s">
        <v>47</v>
      </c>
      <c r="F321" s="22"/>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v>6</v>
      </c>
      <c r="FH321" s="3"/>
      <c r="FI321" s="3"/>
      <c r="FJ321" s="3"/>
      <c r="FK321" s="3">
        <v>80</v>
      </c>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v>5</v>
      </c>
      <c r="GQ321" s="3"/>
      <c r="GR321" s="3"/>
      <c r="GS321" s="3"/>
      <c r="GT321" s="3"/>
      <c r="GU321" s="3"/>
      <c r="GV321" s="3"/>
      <c r="GW321" s="3"/>
      <c r="GX321" s="3"/>
      <c r="GY321" s="3"/>
      <c r="GZ321" s="3"/>
      <c r="HA321" s="3"/>
      <c r="HB321" s="3"/>
      <c r="HC321" s="3">
        <v>2</v>
      </c>
      <c r="HD321" s="3"/>
      <c r="HE321" s="3"/>
      <c r="HF321" s="3"/>
      <c r="HG321" s="3"/>
      <c r="HH321" s="3"/>
      <c r="HI321" s="3"/>
      <c r="HJ321" s="3"/>
      <c r="HK321" s="3"/>
      <c r="HL321" s="3"/>
      <c r="HM321" s="3"/>
      <c r="HN321" s="3"/>
      <c r="HO321" s="3"/>
      <c r="HP321" s="3"/>
      <c r="HQ321" s="4">
        <f t="shared" si="8"/>
        <v>93</v>
      </c>
      <c r="HR321" s="13" t="s">
        <v>535</v>
      </c>
      <c r="HS321" s="3">
        <v>196</v>
      </c>
      <c r="HU321" s="18">
        <f t="shared" si="9"/>
        <v>8085.42</v>
      </c>
    </row>
    <row r="322" spans="1:229" ht="13.5" customHeight="1" x14ac:dyDescent="0.25">
      <c r="A322" s="3">
        <v>161</v>
      </c>
      <c r="B322" s="1" t="s">
        <v>257</v>
      </c>
      <c r="C322" s="1" t="s">
        <v>784</v>
      </c>
      <c r="D322" s="25">
        <v>86.94</v>
      </c>
      <c r="E322" s="3" t="s">
        <v>47</v>
      </c>
      <c r="F322" s="22"/>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v>6</v>
      </c>
      <c r="FH322" s="3"/>
      <c r="FI322" s="3"/>
      <c r="FJ322" s="3"/>
      <c r="FK322" s="3">
        <v>80</v>
      </c>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v>5</v>
      </c>
      <c r="GQ322" s="3"/>
      <c r="GR322" s="3"/>
      <c r="GS322" s="3"/>
      <c r="GT322" s="3"/>
      <c r="GU322" s="3"/>
      <c r="GV322" s="3"/>
      <c r="GW322" s="3"/>
      <c r="GX322" s="3"/>
      <c r="GY322" s="3"/>
      <c r="GZ322" s="3"/>
      <c r="HA322" s="3"/>
      <c r="HB322" s="3"/>
      <c r="HC322" s="3"/>
      <c r="HD322" s="3"/>
      <c r="HE322" s="3"/>
      <c r="HF322" s="3"/>
      <c r="HG322" s="3"/>
      <c r="HH322" s="3"/>
      <c r="HI322" s="3"/>
      <c r="HJ322" s="3"/>
      <c r="HK322" s="3"/>
      <c r="HL322" s="3"/>
      <c r="HM322" s="3">
        <v>3</v>
      </c>
      <c r="HN322" s="3"/>
      <c r="HO322" s="3"/>
      <c r="HP322" s="3"/>
      <c r="HQ322" s="4">
        <f t="shared" ref="HQ322:HQ385" si="10">SUM(F322:HP322)</f>
        <v>94</v>
      </c>
      <c r="HR322" s="13" t="s">
        <v>535</v>
      </c>
      <c r="HS322" s="3">
        <v>199</v>
      </c>
      <c r="HU322" s="18">
        <f t="shared" si="9"/>
        <v>8172.36</v>
      </c>
    </row>
    <row r="323" spans="1:229" ht="13.5" customHeight="1" x14ac:dyDescent="0.25">
      <c r="A323" s="3">
        <v>162</v>
      </c>
      <c r="B323" s="1" t="s">
        <v>258</v>
      </c>
      <c r="C323" s="1" t="s">
        <v>786</v>
      </c>
      <c r="D323" s="25">
        <v>16.5</v>
      </c>
      <c r="E323" s="3" t="s">
        <v>47</v>
      </c>
      <c r="F323" s="22"/>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v>6</v>
      </c>
      <c r="FH323" s="3"/>
      <c r="FI323" s="3"/>
      <c r="FJ323" s="3"/>
      <c r="FK323" s="3"/>
      <c r="FL323" s="3"/>
      <c r="FM323" s="3"/>
      <c r="FN323" s="3"/>
      <c r="FO323" s="3"/>
      <c r="FP323" s="3"/>
      <c r="FQ323" s="3"/>
      <c r="FR323" s="3"/>
      <c r="FS323" s="3"/>
      <c r="FT323" s="3"/>
      <c r="FU323" s="3"/>
      <c r="FV323" s="3"/>
      <c r="FW323" s="3"/>
      <c r="FX323" s="3"/>
      <c r="FY323" s="3"/>
      <c r="FZ323" s="3"/>
      <c r="GA323" s="3"/>
      <c r="GB323" s="3"/>
      <c r="GC323" s="3">
        <v>20</v>
      </c>
      <c r="GD323" s="3"/>
      <c r="GE323" s="3"/>
      <c r="GF323" s="3"/>
      <c r="GG323" s="3">
        <v>2</v>
      </c>
      <c r="GH323" s="3"/>
      <c r="GI323" s="3"/>
      <c r="GJ323" s="3"/>
      <c r="GK323" s="3"/>
      <c r="GL323" s="3"/>
      <c r="GM323" s="3"/>
      <c r="GN323" s="3"/>
      <c r="GO323" s="3"/>
      <c r="GP323" s="3">
        <v>5</v>
      </c>
      <c r="GQ323" s="3"/>
      <c r="GR323" s="3"/>
      <c r="GS323" s="3"/>
      <c r="GT323" s="3"/>
      <c r="GU323" s="3"/>
      <c r="GV323" s="3"/>
      <c r="GW323" s="3"/>
      <c r="GX323" s="3"/>
      <c r="GY323" s="3"/>
      <c r="GZ323" s="3"/>
      <c r="HA323" s="3"/>
      <c r="HB323" s="3"/>
      <c r="HC323" s="3"/>
      <c r="HD323" s="3"/>
      <c r="HE323" s="3">
        <v>5</v>
      </c>
      <c r="HF323" s="3">
        <v>5</v>
      </c>
      <c r="HG323" s="3"/>
      <c r="HH323" s="3"/>
      <c r="HI323" s="3"/>
      <c r="HJ323" s="3"/>
      <c r="HK323" s="3"/>
      <c r="HL323" s="3"/>
      <c r="HM323" s="3">
        <v>15</v>
      </c>
      <c r="HN323" s="3"/>
      <c r="HO323" s="3"/>
      <c r="HP323" s="3"/>
      <c r="HQ323" s="4">
        <f t="shared" si="10"/>
        <v>58</v>
      </c>
      <c r="HR323" s="13" t="s">
        <v>535</v>
      </c>
      <c r="HS323" s="3">
        <v>200</v>
      </c>
      <c r="HU323" s="18">
        <f t="shared" ref="HU323:HU386" si="11">D323*HQ323</f>
        <v>957</v>
      </c>
    </row>
    <row r="324" spans="1:229" ht="13.5" customHeight="1" x14ac:dyDescent="0.25">
      <c r="A324" s="3">
        <v>163</v>
      </c>
      <c r="B324" s="1" t="s">
        <v>259</v>
      </c>
      <c r="C324" s="1" t="s">
        <v>785</v>
      </c>
      <c r="D324" s="25">
        <v>86.94</v>
      </c>
      <c r="E324" s="3" t="s">
        <v>47</v>
      </c>
      <c r="F324" s="22"/>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v>5</v>
      </c>
      <c r="GJ324" s="3"/>
      <c r="GK324" s="3"/>
      <c r="GL324" s="3"/>
      <c r="GM324" s="3"/>
      <c r="GN324" s="3"/>
      <c r="GO324" s="3"/>
      <c r="GP324" s="3">
        <v>5</v>
      </c>
      <c r="GQ324" s="3"/>
      <c r="GR324" s="3"/>
      <c r="GS324" s="3"/>
      <c r="GT324" s="3"/>
      <c r="GU324" s="3"/>
      <c r="GV324" s="3"/>
      <c r="GW324" s="3"/>
      <c r="GX324" s="3"/>
      <c r="GY324" s="3"/>
      <c r="GZ324" s="3"/>
      <c r="HA324" s="3"/>
      <c r="HB324" s="3"/>
      <c r="HC324" s="3"/>
      <c r="HD324" s="3"/>
      <c r="HE324" s="3"/>
      <c r="HF324" s="3"/>
      <c r="HG324" s="3"/>
      <c r="HH324" s="3"/>
      <c r="HI324" s="3"/>
      <c r="HJ324" s="3"/>
      <c r="HK324" s="3"/>
      <c r="HL324" s="3"/>
      <c r="HM324" s="3">
        <v>3</v>
      </c>
      <c r="HN324" s="3"/>
      <c r="HO324" s="3"/>
      <c r="HP324" s="3"/>
      <c r="HQ324" s="4">
        <f t="shared" si="10"/>
        <v>13</v>
      </c>
      <c r="HR324" s="13" t="s">
        <v>535</v>
      </c>
      <c r="HS324" s="3">
        <v>203</v>
      </c>
      <c r="HU324" s="18">
        <f t="shared" si="11"/>
        <v>1130.22</v>
      </c>
    </row>
    <row r="325" spans="1:229" ht="13.5" customHeight="1" x14ac:dyDescent="0.25">
      <c r="A325" s="3">
        <v>164</v>
      </c>
      <c r="B325" s="1" t="s">
        <v>260</v>
      </c>
      <c r="C325" s="1" t="s">
        <v>787</v>
      </c>
      <c r="D325" s="25">
        <v>16.5</v>
      </c>
      <c r="E325" s="3" t="s">
        <v>47</v>
      </c>
      <c r="F325" s="22"/>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v>20</v>
      </c>
      <c r="GD325" s="3"/>
      <c r="GE325" s="3"/>
      <c r="GF325" s="3"/>
      <c r="GG325" s="3">
        <v>3</v>
      </c>
      <c r="GH325" s="3"/>
      <c r="GI325" s="3"/>
      <c r="GJ325" s="3"/>
      <c r="GK325" s="3"/>
      <c r="GL325" s="3"/>
      <c r="GM325" s="3"/>
      <c r="GN325" s="3"/>
      <c r="GO325" s="3"/>
      <c r="GP325" s="3">
        <v>5</v>
      </c>
      <c r="GQ325" s="3">
        <v>5</v>
      </c>
      <c r="GR325" s="3"/>
      <c r="GS325" s="3"/>
      <c r="GT325" s="3"/>
      <c r="GU325" s="3"/>
      <c r="GV325" s="3"/>
      <c r="GW325" s="3"/>
      <c r="GX325" s="3"/>
      <c r="GY325" s="3"/>
      <c r="GZ325" s="3"/>
      <c r="HA325" s="3"/>
      <c r="HB325" s="3"/>
      <c r="HC325" s="3"/>
      <c r="HD325" s="3"/>
      <c r="HE325" s="3">
        <v>5</v>
      </c>
      <c r="HF325" s="3"/>
      <c r="HG325" s="3"/>
      <c r="HH325" s="3"/>
      <c r="HI325" s="3"/>
      <c r="HJ325" s="3"/>
      <c r="HK325" s="3"/>
      <c r="HL325" s="3"/>
      <c r="HM325" s="3">
        <v>15</v>
      </c>
      <c r="HN325" s="3"/>
      <c r="HO325" s="3"/>
      <c r="HP325" s="3"/>
      <c r="HQ325" s="4">
        <f t="shared" si="10"/>
        <v>53</v>
      </c>
      <c r="HR325" s="13" t="s">
        <v>535</v>
      </c>
      <c r="HS325" s="3">
        <v>204</v>
      </c>
      <c r="HU325" s="18">
        <f t="shared" si="11"/>
        <v>874.5</v>
      </c>
    </row>
    <row r="326" spans="1:229" ht="13.5" customHeight="1" x14ac:dyDescent="0.25">
      <c r="A326" s="3">
        <v>165</v>
      </c>
      <c r="B326" s="1" t="s">
        <v>52</v>
      </c>
      <c r="C326" s="1" t="s">
        <v>855</v>
      </c>
      <c r="D326" s="25">
        <v>31</v>
      </c>
      <c r="E326" s="3" t="s">
        <v>53</v>
      </c>
      <c r="F326" s="22"/>
      <c r="G326" s="3"/>
      <c r="H326" s="3"/>
      <c r="I326" s="3"/>
      <c r="J326" s="3">
        <v>20</v>
      </c>
      <c r="K326" s="3">
        <v>100</v>
      </c>
      <c r="L326" s="3">
        <v>100</v>
      </c>
      <c r="M326" s="3">
        <v>50</v>
      </c>
      <c r="N326" s="3">
        <v>300</v>
      </c>
      <c r="O326" s="3">
        <v>200</v>
      </c>
      <c r="P326" s="3"/>
      <c r="Q326" s="3"/>
      <c r="R326" s="3"/>
      <c r="S326" s="3"/>
      <c r="T326" s="3"/>
      <c r="U326" s="3">
        <v>30</v>
      </c>
      <c r="V326" s="3">
        <v>200</v>
      </c>
      <c r="W326" s="3"/>
      <c r="X326" s="3"/>
      <c r="Y326" s="3"/>
      <c r="Z326" s="3"/>
      <c r="AA326" s="3"/>
      <c r="AB326" s="3"/>
      <c r="AC326" s="3"/>
      <c r="AD326" s="3"/>
      <c r="AE326" s="3">
        <v>90</v>
      </c>
      <c r="AF326" s="3"/>
      <c r="AG326" s="3">
        <v>500</v>
      </c>
      <c r="AH326" s="3">
        <v>120</v>
      </c>
      <c r="AI326" s="3"/>
      <c r="AJ326" s="3"/>
      <c r="AK326" s="3">
        <v>50</v>
      </c>
      <c r="AL326" s="3"/>
      <c r="AM326" s="3"/>
      <c r="AN326" s="3">
        <v>10</v>
      </c>
      <c r="AO326" s="3"/>
      <c r="AP326" s="3"/>
      <c r="AQ326" s="3"/>
      <c r="AR326" s="3"/>
      <c r="AS326" s="3"/>
      <c r="AT326" s="3">
        <v>30</v>
      </c>
      <c r="AU326" s="3"/>
      <c r="AV326" s="3"/>
      <c r="AW326" s="3">
        <v>25</v>
      </c>
      <c r="AX326" s="3"/>
      <c r="AY326" s="3"/>
      <c r="AZ326" s="3">
        <v>4</v>
      </c>
      <c r="BA326" s="3"/>
      <c r="BB326" s="3"/>
      <c r="BC326" s="3"/>
      <c r="BD326" s="3">
        <v>20</v>
      </c>
      <c r="BE326" s="3">
        <v>10</v>
      </c>
      <c r="BF326" s="3"/>
      <c r="BG326" s="3"/>
      <c r="BH326" s="3"/>
      <c r="BI326" s="3"/>
      <c r="BJ326" s="3">
        <v>1</v>
      </c>
      <c r="BK326" s="3">
        <v>1</v>
      </c>
      <c r="BL326" s="3"/>
      <c r="BM326" s="3"/>
      <c r="BN326" s="3">
        <v>10</v>
      </c>
      <c r="BO326" s="3"/>
      <c r="BP326" s="3"/>
      <c r="BQ326" s="3"/>
      <c r="BR326" s="3"/>
      <c r="BS326" s="3">
        <v>10</v>
      </c>
      <c r="BT326" s="3"/>
      <c r="BU326" s="3"/>
      <c r="BV326" s="3"/>
      <c r="BW326" s="3"/>
      <c r="BX326" s="3"/>
      <c r="BY326" s="3"/>
      <c r="BZ326" s="3"/>
      <c r="CA326" s="3">
        <v>10</v>
      </c>
      <c r="CB326" s="3">
        <v>20</v>
      </c>
      <c r="CC326" s="3">
        <v>30</v>
      </c>
      <c r="CD326" s="3"/>
      <c r="CE326" s="3">
        <v>50</v>
      </c>
      <c r="CF326" s="3"/>
      <c r="CG326" s="3"/>
      <c r="CH326" s="3"/>
      <c r="CI326" s="3">
        <v>10</v>
      </c>
      <c r="CJ326" s="3"/>
      <c r="CK326" s="3"/>
      <c r="CL326" s="3"/>
      <c r="CM326" s="3"/>
      <c r="CN326" s="3"/>
      <c r="CO326" s="3"/>
      <c r="CP326" s="3"/>
      <c r="CQ326" s="3"/>
      <c r="CR326" s="3"/>
      <c r="CS326" s="3"/>
      <c r="CT326" s="3"/>
      <c r="CU326" s="3"/>
      <c r="CV326" s="3"/>
      <c r="CW326" s="3"/>
      <c r="CX326" s="3"/>
      <c r="CY326" s="3"/>
      <c r="CZ326" s="3"/>
      <c r="DA326" s="3"/>
      <c r="DB326" s="3"/>
      <c r="DC326" s="3">
        <v>5</v>
      </c>
      <c r="DD326" s="3"/>
      <c r="DE326" s="3"/>
      <c r="DF326" s="3"/>
      <c r="DG326" s="3">
        <v>10</v>
      </c>
      <c r="DH326" s="3"/>
      <c r="DI326" s="3"/>
      <c r="DJ326" s="3"/>
      <c r="DK326" s="3"/>
      <c r="DL326" s="3">
        <v>3</v>
      </c>
      <c r="DM326" s="3"/>
      <c r="DN326" s="3"/>
      <c r="DO326" s="3"/>
      <c r="DP326" s="3"/>
      <c r="DQ326" s="3">
        <v>10</v>
      </c>
      <c r="DR326" s="3"/>
      <c r="DS326" s="3"/>
      <c r="DT326" s="3"/>
      <c r="DU326" s="3"/>
      <c r="DV326" s="3"/>
      <c r="DW326" s="3"/>
      <c r="DX326" s="3"/>
      <c r="DY326" s="3"/>
      <c r="DZ326" s="3"/>
      <c r="EA326" s="3"/>
      <c r="EB326" s="3"/>
      <c r="EC326" s="3"/>
      <c r="ED326" s="3"/>
      <c r="EE326" s="3"/>
      <c r="EF326" s="3">
        <v>50</v>
      </c>
      <c r="EG326" s="3"/>
      <c r="EH326" s="3"/>
      <c r="EI326" s="3"/>
      <c r="EJ326" s="3"/>
      <c r="EK326" s="3"/>
      <c r="EL326" s="3">
        <v>50</v>
      </c>
      <c r="EM326" s="3"/>
      <c r="EN326" s="3"/>
      <c r="EO326" s="3"/>
      <c r="EP326" s="3"/>
      <c r="EQ326" s="3"/>
      <c r="ER326" s="3"/>
      <c r="ES326" s="3"/>
      <c r="ET326" s="3"/>
      <c r="EU326" s="3"/>
      <c r="EV326" s="3"/>
      <c r="EW326" s="3">
        <v>100</v>
      </c>
      <c r="EX326" s="3">
        <v>100</v>
      </c>
      <c r="EY326" s="3"/>
      <c r="EZ326" s="3">
        <v>20</v>
      </c>
      <c r="FA326" s="3"/>
      <c r="FB326" s="3"/>
      <c r="FC326" s="3"/>
      <c r="FD326" s="3">
        <v>10</v>
      </c>
      <c r="FE326" s="3"/>
      <c r="FF326" s="3">
        <v>500</v>
      </c>
      <c r="FG326" s="3">
        <v>121</v>
      </c>
      <c r="FH326" s="3">
        <v>3000</v>
      </c>
      <c r="FI326" s="3"/>
      <c r="FJ326" s="3"/>
      <c r="FK326" s="3">
        <v>225</v>
      </c>
      <c r="FL326" s="3">
        <v>10</v>
      </c>
      <c r="FM326" s="3">
        <v>1000</v>
      </c>
      <c r="FN326" s="3">
        <v>30</v>
      </c>
      <c r="FO326" s="3">
        <v>200</v>
      </c>
      <c r="FP326" s="3">
        <v>100</v>
      </c>
      <c r="FQ326" s="3">
        <v>400</v>
      </c>
      <c r="FR326" s="3">
        <v>10</v>
      </c>
      <c r="FS326" s="3"/>
      <c r="FT326" s="3">
        <v>490</v>
      </c>
      <c r="FU326" s="3"/>
      <c r="FV326" s="3">
        <f>1569+100</f>
        <v>1669</v>
      </c>
      <c r="FW326" s="3">
        <v>700</v>
      </c>
      <c r="FX326" s="3">
        <v>120</v>
      </c>
      <c r="FY326" s="3">
        <v>200</v>
      </c>
      <c r="FZ326" s="3">
        <v>300</v>
      </c>
      <c r="GA326" s="3"/>
      <c r="GB326" s="3"/>
      <c r="GC326" s="3">
        <v>140</v>
      </c>
      <c r="GD326" s="3"/>
      <c r="GE326" s="3">
        <v>50</v>
      </c>
      <c r="GF326" s="3">
        <v>252</v>
      </c>
      <c r="GG326" s="3"/>
      <c r="GH326" s="3"/>
      <c r="GI326" s="3">
        <v>500</v>
      </c>
      <c r="GJ326" s="3">
        <v>50</v>
      </c>
      <c r="GK326" s="3">
        <v>100</v>
      </c>
      <c r="GL326" s="3">
        <v>30</v>
      </c>
      <c r="GM326" s="3">
        <v>180</v>
      </c>
      <c r="GN326" s="3">
        <v>200</v>
      </c>
      <c r="GO326" s="3">
        <v>100</v>
      </c>
      <c r="GP326" s="3">
        <v>200</v>
      </c>
      <c r="GQ326" s="3">
        <v>100</v>
      </c>
      <c r="GR326" s="3">
        <v>300</v>
      </c>
      <c r="GS326" s="3"/>
      <c r="GT326" s="3"/>
      <c r="GU326" s="3">
        <v>315</v>
      </c>
      <c r="GV326" s="3">
        <v>100</v>
      </c>
      <c r="GW326" s="3"/>
      <c r="GX326" s="3"/>
      <c r="GY326" s="3">
        <v>180</v>
      </c>
      <c r="GZ326" s="3">
        <v>200</v>
      </c>
      <c r="HA326" s="3">
        <v>200</v>
      </c>
      <c r="HB326" s="3">
        <v>200</v>
      </c>
      <c r="HC326" s="3">
        <v>50</v>
      </c>
      <c r="HD326" s="3">
        <v>350</v>
      </c>
      <c r="HE326" s="3">
        <v>40</v>
      </c>
      <c r="HF326" s="3">
        <v>30</v>
      </c>
      <c r="HG326" s="3"/>
      <c r="HH326" s="3"/>
      <c r="HI326" s="3">
        <v>150</v>
      </c>
      <c r="HJ326" s="3">
        <v>20</v>
      </c>
      <c r="HK326" s="3"/>
      <c r="HL326" s="3"/>
      <c r="HM326" s="3">
        <v>100</v>
      </c>
      <c r="HN326" s="3">
        <v>2000</v>
      </c>
      <c r="HO326" s="3"/>
      <c r="HP326" s="3"/>
      <c r="HQ326" s="4">
        <f t="shared" si="10"/>
        <v>17571</v>
      </c>
      <c r="HR326" s="15" t="s">
        <v>540</v>
      </c>
      <c r="HS326" s="3">
        <v>61</v>
      </c>
      <c r="HU326" s="18">
        <f t="shared" si="11"/>
        <v>544701</v>
      </c>
    </row>
    <row r="327" spans="1:229" ht="13.5" customHeight="1" x14ac:dyDescent="0.25">
      <c r="A327" s="3">
        <v>166</v>
      </c>
      <c r="B327" s="1" t="s">
        <v>54</v>
      </c>
      <c r="C327" s="1" t="s">
        <v>856</v>
      </c>
      <c r="D327" s="25">
        <v>22.84</v>
      </c>
      <c r="E327" s="3" t="s">
        <v>47</v>
      </c>
      <c r="F327" s="22"/>
      <c r="G327" s="3"/>
      <c r="H327" s="3"/>
      <c r="I327" s="3"/>
      <c r="J327" s="3"/>
      <c r="K327" s="3"/>
      <c r="L327" s="3"/>
      <c r="M327" s="3"/>
      <c r="N327" s="3"/>
      <c r="O327" s="3"/>
      <c r="P327" s="3"/>
      <c r="Q327" s="3"/>
      <c r="R327" s="3"/>
      <c r="S327" s="3"/>
      <c r="T327" s="3"/>
      <c r="U327" s="3"/>
      <c r="V327" s="3"/>
      <c r="W327" s="3">
        <v>10</v>
      </c>
      <c r="X327" s="3"/>
      <c r="Y327" s="3">
        <v>10</v>
      </c>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v>10</v>
      </c>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v>6</v>
      </c>
      <c r="DH327" s="3">
        <v>20</v>
      </c>
      <c r="DI327" s="3"/>
      <c r="DJ327" s="3"/>
      <c r="DK327" s="3">
        <v>10</v>
      </c>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v>20</v>
      </c>
      <c r="EK327" s="3"/>
      <c r="EL327" s="3"/>
      <c r="EM327" s="3"/>
      <c r="EN327" s="3"/>
      <c r="EO327" s="3"/>
      <c r="EP327" s="3">
        <v>20</v>
      </c>
      <c r="EQ327" s="3"/>
      <c r="ER327" s="3"/>
      <c r="ES327" s="3"/>
      <c r="ET327" s="3"/>
      <c r="EU327" s="3"/>
      <c r="EV327" s="3"/>
      <c r="EW327" s="3"/>
      <c r="EX327" s="3"/>
      <c r="EY327" s="3"/>
      <c r="EZ327" s="3"/>
      <c r="FA327" s="3"/>
      <c r="FB327" s="3"/>
      <c r="FC327" s="3"/>
      <c r="FD327" s="3">
        <v>20</v>
      </c>
      <c r="FE327" s="3"/>
      <c r="FF327" s="3">
        <v>200</v>
      </c>
      <c r="FG327" s="3"/>
      <c r="FH327" s="3">
        <v>200</v>
      </c>
      <c r="FI327" s="3"/>
      <c r="FJ327" s="3"/>
      <c r="FK327" s="3"/>
      <c r="FL327" s="3"/>
      <c r="FM327" s="3"/>
      <c r="FN327" s="3"/>
      <c r="FO327" s="3"/>
      <c r="FP327" s="3">
        <v>100</v>
      </c>
      <c r="FQ327" s="3"/>
      <c r="FR327" s="3"/>
      <c r="FS327" s="3"/>
      <c r="FT327" s="3"/>
      <c r="FU327" s="3"/>
      <c r="FV327" s="3">
        <v>55</v>
      </c>
      <c r="FW327" s="3">
        <v>100</v>
      </c>
      <c r="FX327" s="3"/>
      <c r="FY327" s="3"/>
      <c r="FZ327" s="3"/>
      <c r="GA327" s="3"/>
      <c r="GB327" s="3"/>
      <c r="GC327" s="3"/>
      <c r="GD327" s="3"/>
      <c r="GE327" s="3"/>
      <c r="GF327" s="3">
        <v>100</v>
      </c>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v>3</v>
      </c>
      <c r="HM327" s="3"/>
      <c r="HN327" s="3"/>
      <c r="HO327" s="3"/>
      <c r="HP327" s="3"/>
      <c r="HQ327" s="4">
        <f t="shared" si="10"/>
        <v>884</v>
      </c>
      <c r="HR327" s="15" t="s">
        <v>540</v>
      </c>
      <c r="HS327" s="3">
        <v>62</v>
      </c>
      <c r="HU327" s="18">
        <f t="shared" si="11"/>
        <v>20190.560000000001</v>
      </c>
    </row>
    <row r="328" spans="1:229" ht="13.5" customHeight="1" x14ac:dyDescent="0.25">
      <c r="A328" s="3">
        <v>167</v>
      </c>
      <c r="B328" s="2" t="s">
        <v>717</v>
      </c>
      <c r="C328" s="2" t="s">
        <v>990</v>
      </c>
      <c r="D328" s="26">
        <v>35</v>
      </c>
      <c r="E328" s="39" t="s">
        <v>47</v>
      </c>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v>50</v>
      </c>
      <c r="GZ328" s="3"/>
      <c r="HA328" s="3"/>
      <c r="HB328" s="3"/>
      <c r="HC328" s="3"/>
      <c r="HD328" s="3"/>
      <c r="HE328" s="3"/>
      <c r="HF328" s="3"/>
      <c r="HG328" s="3"/>
      <c r="HH328" s="3"/>
      <c r="HI328" s="3"/>
      <c r="HJ328" s="3"/>
      <c r="HK328" s="3"/>
      <c r="HL328" s="3"/>
      <c r="HM328" s="3"/>
      <c r="HN328" s="3"/>
      <c r="HO328" s="3"/>
      <c r="HP328" s="3"/>
      <c r="HQ328" s="4">
        <f t="shared" si="10"/>
        <v>50</v>
      </c>
      <c r="HR328" s="23"/>
      <c r="HS328" s="39"/>
      <c r="HU328" s="18">
        <f t="shared" si="11"/>
        <v>1750</v>
      </c>
    </row>
    <row r="329" spans="1:229" ht="13.5" customHeight="1" x14ac:dyDescent="0.25">
      <c r="A329" s="3">
        <v>168</v>
      </c>
      <c r="B329" s="2" t="s">
        <v>647</v>
      </c>
      <c r="C329" s="2" t="s">
        <v>921</v>
      </c>
      <c r="D329" s="27">
        <v>166.66666666666669</v>
      </c>
      <c r="E329" s="6" t="s">
        <v>47</v>
      </c>
      <c r="F329" s="22"/>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7">
        <v>100</v>
      </c>
      <c r="FZ329" s="7"/>
      <c r="GA329" s="7"/>
      <c r="GB329" s="7"/>
      <c r="GC329" s="7"/>
      <c r="GD329" s="7"/>
      <c r="GE329" s="7"/>
      <c r="GF329" s="7"/>
      <c r="GG329" s="7"/>
      <c r="GH329" s="7"/>
      <c r="GI329" s="7"/>
      <c r="GJ329" s="7"/>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4">
        <f t="shared" si="10"/>
        <v>100</v>
      </c>
      <c r="HR329" s="3" t="s">
        <v>551</v>
      </c>
      <c r="HS329" s="3">
        <v>86</v>
      </c>
      <c r="HU329" s="18">
        <f t="shared" si="11"/>
        <v>16666.666666666668</v>
      </c>
    </row>
    <row r="330" spans="1:229" ht="13.5" customHeight="1" x14ac:dyDescent="0.25">
      <c r="A330" s="3">
        <v>169</v>
      </c>
      <c r="B330" s="2" t="s">
        <v>648</v>
      </c>
      <c r="C330" s="2" t="s">
        <v>922</v>
      </c>
      <c r="D330" s="27">
        <v>126</v>
      </c>
      <c r="E330" s="6" t="s">
        <v>47</v>
      </c>
      <c r="F330" s="22"/>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7">
        <v>145</v>
      </c>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4">
        <f t="shared" si="10"/>
        <v>145</v>
      </c>
      <c r="HR330" s="3" t="s">
        <v>551</v>
      </c>
      <c r="HS330" s="3">
        <v>89</v>
      </c>
      <c r="HU330" s="18">
        <f t="shared" si="11"/>
        <v>18270</v>
      </c>
    </row>
    <row r="331" spans="1:229" ht="13.5" customHeight="1" x14ac:dyDescent="0.25">
      <c r="A331" s="3">
        <v>170</v>
      </c>
      <c r="B331" s="2" t="s">
        <v>649</v>
      </c>
      <c r="C331" s="2" t="s">
        <v>923</v>
      </c>
      <c r="D331" s="27">
        <v>4.166666666666667</v>
      </c>
      <c r="E331" s="6" t="s">
        <v>47</v>
      </c>
      <c r="F331" s="22"/>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7">
        <v>6000</v>
      </c>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4">
        <f t="shared" si="10"/>
        <v>6000</v>
      </c>
      <c r="HR331" s="3" t="s">
        <v>551</v>
      </c>
      <c r="HS331" s="3">
        <v>95</v>
      </c>
      <c r="HU331" s="18">
        <f t="shared" si="11"/>
        <v>25000</v>
      </c>
    </row>
    <row r="332" spans="1:229" ht="13.5" customHeight="1" x14ac:dyDescent="0.25">
      <c r="A332" s="3">
        <v>171</v>
      </c>
      <c r="B332" s="16" t="s">
        <v>686</v>
      </c>
      <c r="C332" s="16" t="s">
        <v>972</v>
      </c>
      <c r="D332" s="28">
        <v>1.32</v>
      </c>
      <c r="E332" s="39" t="s">
        <v>47</v>
      </c>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v>4000</v>
      </c>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4">
        <f t="shared" si="10"/>
        <v>4000</v>
      </c>
      <c r="HR332" s="23"/>
      <c r="HS332" s="39"/>
      <c r="HU332" s="18">
        <f t="shared" si="11"/>
        <v>5280</v>
      </c>
    </row>
    <row r="333" spans="1:229" ht="13.5" customHeight="1" x14ac:dyDescent="0.25">
      <c r="A333" s="3">
        <v>172</v>
      </c>
      <c r="B333" s="2" t="s">
        <v>650</v>
      </c>
      <c r="C333" s="2" t="s">
        <v>924</v>
      </c>
      <c r="D333" s="27">
        <v>3.1333333333333333</v>
      </c>
      <c r="E333" s="6" t="s">
        <v>47</v>
      </c>
      <c r="F333" s="22"/>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v>6</v>
      </c>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4">
        <f t="shared" si="10"/>
        <v>6</v>
      </c>
      <c r="HR333" s="3" t="s">
        <v>551</v>
      </c>
      <c r="HS333" s="3">
        <v>106</v>
      </c>
      <c r="HU333" s="18">
        <f t="shared" si="11"/>
        <v>18.8</v>
      </c>
    </row>
    <row r="334" spans="1:229" ht="13.5" customHeight="1" x14ac:dyDescent="0.25">
      <c r="A334" s="3">
        <v>173</v>
      </c>
      <c r="B334" s="2" t="s">
        <v>651</v>
      </c>
      <c r="C334" s="2" t="s">
        <v>925</v>
      </c>
      <c r="D334" s="27">
        <v>3.1333333333333333</v>
      </c>
      <c r="E334" s="6" t="s">
        <v>47</v>
      </c>
      <c r="F334" s="22"/>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7">
        <v>9</v>
      </c>
      <c r="FH334" s="3"/>
      <c r="FI334" s="3"/>
      <c r="FJ334" s="3"/>
      <c r="FK334" s="3"/>
      <c r="FL334" s="3"/>
      <c r="FM334" s="3"/>
      <c r="FN334" s="3"/>
      <c r="FO334" s="3"/>
      <c r="FP334" s="3"/>
      <c r="FQ334" s="3"/>
      <c r="FR334" s="3"/>
      <c r="FS334" s="3"/>
      <c r="FT334" s="3"/>
      <c r="FU334" s="3"/>
      <c r="FV334" s="3"/>
      <c r="FW334" s="3"/>
      <c r="FX334" s="3"/>
      <c r="FY334" s="3"/>
      <c r="FZ334" s="3"/>
      <c r="GA334" s="3"/>
      <c r="GB334" s="3"/>
      <c r="GC334" s="3"/>
      <c r="GD334" s="3"/>
      <c r="GE334" s="3"/>
      <c r="GF334" s="3"/>
      <c r="GG334" s="3"/>
      <c r="GH334" s="3"/>
      <c r="GI334" s="3"/>
      <c r="GJ334" s="3"/>
      <c r="GK334" s="3"/>
      <c r="GL334" s="3"/>
      <c r="GM334" s="3"/>
      <c r="GN334" s="3"/>
      <c r="GO334" s="3"/>
      <c r="GP334" s="3"/>
      <c r="GQ334" s="3"/>
      <c r="GR334" s="3"/>
      <c r="GS334" s="3"/>
      <c r="GT334" s="3"/>
      <c r="GU334" s="3"/>
      <c r="GV334" s="3"/>
      <c r="GW334" s="3"/>
      <c r="GX334" s="3"/>
      <c r="GY334" s="3"/>
      <c r="GZ334" s="3"/>
      <c r="HA334" s="3"/>
      <c r="HB334" s="3"/>
      <c r="HC334" s="3"/>
      <c r="HD334" s="3"/>
      <c r="HE334" s="3"/>
      <c r="HF334" s="3"/>
      <c r="HG334" s="3"/>
      <c r="HH334" s="3"/>
      <c r="HI334" s="3"/>
      <c r="HJ334" s="3"/>
      <c r="HK334" s="3"/>
      <c r="HL334" s="3"/>
      <c r="HM334" s="3"/>
      <c r="HN334" s="3"/>
      <c r="HO334" s="3"/>
      <c r="HP334" s="3"/>
      <c r="HQ334" s="4">
        <f t="shared" si="10"/>
        <v>9</v>
      </c>
      <c r="HR334" s="3" t="s">
        <v>551</v>
      </c>
      <c r="HS334" s="3">
        <v>108</v>
      </c>
      <c r="HU334" s="18">
        <f t="shared" si="11"/>
        <v>28.2</v>
      </c>
    </row>
    <row r="335" spans="1:229" ht="13.5" customHeight="1" x14ac:dyDescent="0.25">
      <c r="A335" s="3">
        <v>174</v>
      </c>
      <c r="B335" s="1" t="s">
        <v>500</v>
      </c>
      <c r="C335" s="1" t="s">
        <v>840</v>
      </c>
      <c r="D335" s="25">
        <v>20000</v>
      </c>
      <c r="E335" s="3" t="s">
        <v>47</v>
      </c>
      <c r="F335" s="22"/>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c r="FV335" s="3"/>
      <c r="FW335" s="3"/>
      <c r="FX335" s="3"/>
      <c r="FY335" s="3">
        <v>3</v>
      </c>
      <c r="FZ335" s="3"/>
      <c r="GA335" s="3"/>
      <c r="GB335" s="3"/>
      <c r="GC335" s="3"/>
      <c r="GD335" s="3"/>
      <c r="GE335" s="3"/>
      <c r="GF335" s="3"/>
      <c r="GG335" s="3"/>
      <c r="GH335" s="3"/>
      <c r="GI335" s="3"/>
      <c r="GJ335" s="3"/>
      <c r="GK335" s="3"/>
      <c r="GL335" s="3"/>
      <c r="GM335" s="3"/>
      <c r="GN335" s="3"/>
      <c r="GO335" s="3"/>
      <c r="GP335" s="3"/>
      <c r="GQ335" s="3"/>
      <c r="GR335" s="3"/>
      <c r="GS335" s="3"/>
      <c r="GT335" s="3"/>
      <c r="GU335" s="3"/>
      <c r="GV335" s="3"/>
      <c r="GW335" s="3"/>
      <c r="GX335" s="3"/>
      <c r="GY335" s="3"/>
      <c r="GZ335" s="3"/>
      <c r="HA335" s="3"/>
      <c r="HB335" s="3"/>
      <c r="HC335" s="3"/>
      <c r="HD335" s="3"/>
      <c r="HE335" s="3"/>
      <c r="HF335" s="3"/>
      <c r="HG335" s="3"/>
      <c r="HH335" s="3"/>
      <c r="HI335" s="3"/>
      <c r="HJ335" s="3"/>
      <c r="HK335" s="3"/>
      <c r="HL335" s="3"/>
      <c r="HM335" s="3"/>
      <c r="HN335" s="3"/>
      <c r="HO335" s="3"/>
      <c r="HP335" s="3"/>
      <c r="HQ335" s="4">
        <f t="shared" si="10"/>
        <v>3</v>
      </c>
      <c r="HR335" s="14" t="s">
        <v>537</v>
      </c>
      <c r="HS335" s="3">
        <v>534</v>
      </c>
      <c r="HU335" s="18">
        <f t="shared" si="11"/>
        <v>60000</v>
      </c>
    </row>
    <row r="336" spans="1:229" ht="13.5" customHeight="1" x14ac:dyDescent="0.25">
      <c r="A336" s="3">
        <v>175</v>
      </c>
      <c r="B336" s="2" t="s">
        <v>652</v>
      </c>
      <c r="C336" s="2" t="s">
        <v>926</v>
      </c>
      <c r="D336" s="27">
        <v>33.333333333333336</v>
      </c>
      <c r="E336" s="6" t="s">
        <v>47</v>
      </c>
      <c r="F336" s="22"/>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7">
        <v>20</v>
      </c>
      <c r="FE336" s="3"/>
      <c r="FF336" s="3"/>
      <c r="FG336" s="3"/>
      <c r="FH336" s="3"/>
      <c r="FI336" s="3"/>
      <c r="FJ336" s="3"/>
      <c r="FK336" s="3"/>
      <c r="FL336" s="3"/>
      <c r="FM336" s="3"/>
      <c r="FN336" s="3"/>
      <c r="FO336" s="3"/>
      <c r="FP336" s="3"/>
      <c r="FQ336" s="3"/>
      <c r="FR336" s="3"/>
      <c r="FS336" s="3"/>
      <c r="FT336" s="3"/>
      <c r="FU336" s="3"/>
      <c r="FV336" s="3"/>
      <c r="FW336" s="3"/>
      <c r="FX336" s="3"/>
      <c r="FY336" s="3"/>
      <c r="FZ336" s="3"/>
      <c r="GA336" s="3"/>
      <c r="GB336" s="3"/>
      <c r="GC336" s="3"/>
      <c r="GD336" s="3"/>
      <c r="GE336" s="3"/>
      <c r="GF336" s="3"/>
      <c r="GG336" s="3"/>
      <c r="GH336" s="3"/>
      <c r="GI336" s="3"/>
      <c r="GJ336" s="3"/>
      <c r="GK336" s="3"/>
      <c r="GL336" s="3"/>
      <c r="GM336" s="3"/>
      <c r="GN336" s="3"/>
      <c r="GO336" s="3"/>
      <c r="GP336" s="3"/>
      <c r="GQ336" s="3"/>
      <c r="GR336" s="3"/>
      <c r="GS336" s="3"/>
      <c r="GT336" s="3"/>
      <c r="GU336" s="3"/>
      <c r="GV336" s="3"/>
      <c r="GW336" s="3"/>
      <c r="GX336" s="3"/>
      <c r="GY336" s="3"/>
      <c r="GZ336" s="3"/>
      <c r="HA336" s="3"/>
      <c r="HB336" s="3"/>
      <c r="HC336" s="3"/>
      <c r="HD336" s="3"/>
      <c r="HE336" s="3"/>
      <c r="HF336" s="3"/>
      <c r="HG336" s="3"/>
      <c r="HH336" s="3"/>
      <c r="HI336" s="3"/>
      <c r="HJ336" s="3"/>
      <c r="HK336" s="3"/>
      <c r="HL336" s="3"/>
      <c r="HM336" s="3"/>
      <c r="HN336" s="3"/>
      <c r="HO336" s="3"/>
      <c r="HP336" s="3"/>
      <c r="HQ336" s="4">
        <f t="shared" si="10"/>
        <v>20</v>
      </c>
      <c r="HR336" s="3" t="s">
        <v>551</v>
      </c>
      <c r="HS336" s="3">
        <v>116</v>
      </c>
      <c r="HU336" s="18">
        <f t="shared" si="11"/>
        <v>666.66666666666674</v>
      </c>
    </row>
    <row r="337" spans="1:229" ht="13.5" customHeight="1" x14ac:dyDescent="0.25">
      <c r="A337" s="3">
        <v>176</v>
      </c>
      <c r="B337" s="1" t="s">
        <v>194</v>
      </c>
      <c r="C337" s="1" t="s">
        <v>863</v>
      </c>
      <c r="D337" s="25">
        <v>360</v>
      </c>
      <c r="E337" s="3" t="s">
        <v>47</v>
      </c>
      <c r="F337" s="22"/>
      <c r="G337" s="3"/>
      <c r="H337" s="3"/>
      <c r="I337" s="3"/>
      <c r="J337" s="3"/>
      <c r="K337" s="3">
        <v>10</v>
      </c>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v>10</v>
      </c>
      <c r="FI337" s="3"/>
      <c r="FJ337" s="3"/>
      <c r="FK337" s="3"/>
      <c r="FL337" s="3"/>
      <c r="FM337" s="3"/>
      <c r="FN337" s="3"/>
      <c r="FO337" s="3"/>
      <c r="FP337" s="3"/>
      <c r="FQ337" s="3"/>
      <c r="FR337" s="3"/>
      <c r="FS337" s="3"/>
      <c r="FT337" s="3"/>
      <c r="FU337" s="3"/>
      <c r="FV337" s="3">
        <v>5</v>
      </c>
      <c r="FW337" s="3"/>
      <c r="FX337" s="3"/>
      <c r="FY337" s="3"/>
      <c r="FZ337" s="3">
        <v>10</v>
      </c>
      <c r="GA337" s="3"/>
      <c r="GB337" s="3"/>
      <c r="GC337" s="3">
        <v>3</v>
      </c>
      <c r="GD337" s="3"/>
      <c r="GE337" s="3"/>
      <c r="GF337" s="3"/>
      <c r="GG337" s="3"/>
      <c r="GH337" s="3"/>
      <c r="GI337" s="3"/>
      <c r="GJ337" s="3"/>
      <c r="GK337" s="3"/>
      <c r="GL337" s="3"/>
      <c r="GM337" s="3"/>
      <c r="GN337" s="3"/>
      <c r="GO337" s="3"/>
      <c r="GP337" s="3"/>
      <c r="GQ337" s="3"/>
      <c r="GR337" s="3"/>
      <c r="GS337" s="3"/>
      <c r="GT337" s="3"/>
      <c r="GU337" s="3"/>
      <c r="GV337" s="3"/>
      <c r="GW337" s="3"/>
      <c r="GX337" s="3"/>
      <c r="GY337" s="3"/>
      <c r="GZ337" s="3">
        <v>2</v>
      </c>
      <c r="HA337" s="3"/>
      <c r="HB337" s="3"/>
      <c r="HC337" s="3"/>
      <c r="HD337" s="3"/>
      <c r="HE337" s="3"/>
      <c r="HF337" s="3"/>
      <c r="HG337" s="3"/>
      <c r="HH337" s="3"/>
      <c r="HI337" s="3"/>
      <c r="HJ337" s="3"/>
      <c r="HK337" s="3"/>
      <c r="HL337" s="3"/>
      <c r="HM337" s="3"/>
      <c r="HN337" s="3"/>
      <c r="HO337" s="3"/>
      <c r="HP337" s="3"/>
      <c r="HQ337" s="4">
        <f t="shared" si="10"/>
        <v>40</v>
      </c>
      <c r="HR337" s="13" t="s">
        <v>550</v>
      </c>
      <c r="HS337" s="3">
        <v>26</v>
      </c>
      <c r="HU337" s="18">
        <f t="shared" si="11"/>
        <v>14400</v>
      </c>
    </row>
    <row r="338" spans="1:229" ht="13.5" customHeight="1" x14ac:dyDescent="0.25">
      <c r="A338" s="3">
        <v>177</v>
      </c>
      <c r="B338" s="1" t="s">
        <v>195</v>
      </c>
      <c r="C338" s="1" t="s">
        <v>864</v>
      </c>
      <c r="D338" s="25">
        <v>50</v>
      </c>
      <c r="E338" s="3" t="s">
        <v>47</v>
      </c>
      <c r="F338" s="22"/>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c r="FV338" s="3">
        <v>20</v>
      </c>
      <c r="FW338" s="3"/>
      <c r="FX338" s="3"/>
      <c r="FY338" s="3"/>
      <c r="FZ338" s="3"/>
      <c r="GA338" s="3"/>
      <c r="GB338" s="3"/>
      <c r="GC338" s="3"/>
      <c r="GD338" s="3"/>
      <c r="GE338" s="3"/>
      <c r="GF338" s="3"/>
      <c r="GG338" s="3"/>
      <c r="GH338" s="3"/>
      <c r="GI338" s="3"/>
      <c r="GJ338" s="3"/>
      <c r="GK338" s="3"/>
      <c r="GL338" s="3"/>
      <c r="GM338" s="3"/>
      <c r="GN338" s="3"/>
      <c r="GO338" s="3"/>
      <c r="GP338" s="3"/>
      <c r="GQ338" s="3"/>
      <c r="GR338" s="3"/>
      <c r="GS338" s="3"/>
      <c r="GT338" s="3"/>
      <c r="GU338" s="3"/>
      <c r="GV338" s="3"/>
      <c r="GW338" s="3"/>
      <c r="GX338" s="3"/>
      <c r="GY338" s="3"/>
      <c r="GZ338" s="3"/>
      <c r="HA338" s="3"/>
      <c r="HB338" s="3"/>
      <c r="HC338" s="3"/>
      <c r="HD338" s="3"/>
      <c r="HE338" s="3"/>
      <c r="HF338" s="3"/>
      <c r="HG338" s="3"/>
      <c r="HH338" s="3"/>
      <c r="HI338" s="3"/>
      <c r="HJ338" s="3"/>
      <c r="HK338" s="3"/>
      <c r="HL338" s="3"/>
      <c r="HM338" s="3"/>
      <c r="HN338" s="3"/>
      <c r="HO338" s="3"/>
      <c r="HP338" s="3"/>
      <c r="HQ338" s="4">
        <f t="shared" si="10"/>
        <v>20</v>
      </c>
      <c r="HR338" s="13" t="s">
        <v>550</v>
      </c>
      <c r="HS338" s="3">
        <v>28</v>
      </c>
      <c r="HU338" s="18">
        <f t="shared" si="11"/>
        <v>1000</v>
      </c>
    </row>
    <row r="339" spans="1:229" ht="13.5" customHeight="1" x14ac:dyDescent="0.25">
      <c r="A339" s="3">
        <v>178</v>
      </c>
      <c r="B339" s="2" t="s">
        <v>596</v>
      </c>
      <c r="C339" s="2" t="s">
        <v>892</v>
      </c>
      <c r="D339" s="27">
        <v>160</v>
      </c>
      <c r="E339" s="3" t="s">
        <v>47</v>
      </c>
      <c r="F339" s="22"/>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v>10</v>
      </c>
      <c r="FI339" s="3"/>
      <c r="FJ339" s="3"/>
      <c r="FK339" s="3"/>
      <c r="FL339" s="3"/>
      <c r="FM339" s="3"/>
      <c r="FN339" s="3"/>
      <c r="FO339" s="3"/>
      <c r="FP339" s="3"/>
      <c r="FQ339" s="3"/>
      <c r="FR339" s="3"/>
      <c r="FS339" s="3"/>
      <c r="FT339" s="3"/>
      <c r="FU339" s="3"/>
      <c r="FV339" s="3"/>
      <c r="FW339" s="3"/>
      <c r="FX339" s="3"/>
      <c r="FY339" s="3"/>
      <c r="FZ339" s="3"/>
      <c r="GA339" s="3"/>
      <c r="GB339" s="3"/>
      <c r="GC339" s="3"/>
      <c r="GD339" s="3"/>
      <c r="GE339" s="3"/>
      <c r="GF339" s="3"/>
      <c r="GG339" s="3">
        <v>1</v>
      </c>
      <c r="GH339" s="3"/>
      <c r="GI339" s="3"/>
      <c r="GJ339" s="3"/>
      <c r="GK339" s="3"/>
      <c r="GL339" s="3"/>
      <c r="GM339" s="3"/>
      <c r="GN339" s="3"/>
      <c r="GO339" s="3"/>
      <c r="GP339" s="3"/>
      <c r="GQ339" s="3"/>
      <c r="GR339" s="3"/>
      <c r="GS339" s="3"/>
      <c r="GT339" s="3"/>
      <c r="GU339" s="3"/>
      <c r="GV339" s="3"/>
      <c r="GW339" s="3"/>
      <c r="GX339" s="3"/>
      <c r="GY339" s="3"/>
      <c r="GZ339" s="3"/>
      <c r="HA339" s="3"/>
      <c r="HB339" s="3"/>
      <c r="HC339" s="3"/>
      <c r="HD339" s="3"/>
      <c r="HE339" s="3"/>
      <c r="HF339" s="3"/>
      <c r="HG339" s="3"/>
      <c r="HH339" s="3"/>
      <c r="HI339" s="3"/>
      <c r="HJ339" s="3"/>
      <c r="HK339" s="3"/>
      <c r="HL339" s="3"/>
      <c r="HM339" s="3"/>
      <c r="HN339" s="3"/>
      <c r="HO339" s="3"/>
      <c r="HP339" s="3"/>
      <c r="HQ339" s="4">
        <f t="shared" si="10"/>
        <v>11</v>
      </c>
      <c r="HR339" s="13" t="s">
        <v>584</v>
      </c>
      <c r="HS339" s="3">
        <v>128</v>
      </c>
      <c r="HU339" s="18">
        <f t="shared" si="11"/>
        <v>1760</v>
      </c>
    </row>
    <row r="340" spans="1:229" ht="13.5" customHeight="1" x14ac:dyDescent="0.25">
      <c r="A340" s="3">
        <v>179</v>
      </c>
      <c r="B340" s="2" t="s">
        <v>653</v>
      </c>
      <c r="C340" s="2" t="s">
        <v>927</v>
      </c>
      <c r="D340" s="27">
        <v>720</v>
      </c>
      <c r="E340" s="6" t="s">
        <v>47</v>
      </c>
      <c r="F340" s="22"/>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c r="FV340" s="3"/>
      <c r="FW340" s="3"/>
      <c r="FX340" s="3"/>
      <c r="FY340" s="7">
        <v>5</v>
      </c>
      <c r="FZ340" s="7"/>
      <c r="GA340" s="7"/>
      <c r="GB340" s="7"/>
      <c r="GC340" s="7"/>
      <c r="GD340" s="7"/>
      <c r="GE340" s="7"/>
      <c r="GF340" s="7"/>
      <c r="GG340" s="7"/>
      <c r="GH340" s="7"/>
      <c r="GI340" s="7"/>
      <c r="GJ340" s="7"/>
      <c r="GK340" s="3"/>
      <c r="GL340" s="3"/>
      <c r="GM340" s="3"/>
      <c r="GN340" s="3"/>
      <c r="GO340" s="3"/>
      <c r="GP340" s="3"/>
      <c r="GQ340" s="3"/>
      <c r="GR340" s="3"/>
      <c r="GS340" s="3"/>
      <c r="GT340" s="3"/>
      <c r="GU340" s="3"/>
      <c r="GV340" s="3"/>
      <c r="GW340" s="3"/>
      <c r="GX340" s="3"/>
      <c r="GY340" s="3"/>
      <c r="GZ340" s="3"/>
      <c r="HA340" s="3"/>
      <c r="HB340" s="3"/>
      <c r="HC340" s="3"/>
      <c r="HD340" s="3"/>
      <c r="HE340" s="3"/>
      <c r="HF340" s="3"/>
      <c r="HG340" s="3"/>
      <c r="HH340" s="3"/>
      <c r="HI340" s="3"/>
      <c r="HJ340" s="3"/>
      <c r="HK340" s="3"/>
      <c r="HL340" s="3"/>
      <c r="HM340" s="3"/>
      <c r="HN340" s="3"/>
      <c r="HO340" s="3"/>
      <c r="HP340" s="3"/>
      <c r="HQ340" s="4">
        <f t="shared" si="10"/>
        <v>5</v>
      </c>
      <c r="HR340" s="3" t="s">
        <v>551</v>
      </c>
      <c r="HS340" s="3">
        <v>120</v>
      </c>
      <c r="HU340" s="18">
        <f t="shared" si="11"/>
        <v>3600</v>
      </c>
    </row>
    <row r="341" spans="1:229" ht="13.5" customHeight="1" x14ac:dyDescent="0.25">
      <c r="A341" s="3">
        <v>180</v>
      </c>
      <c r="B341" s="2" t="s">
        <v>654</v>
      </c>
      <c r="C341" s="2" t="s">
        <v>928</v>
      </c>
      <c r="D341" s="27">
        <v>292.07500000000005</v>
      </c>
      <c r="E341" s="6" t="s">
        <v>47</v>
      </c>
      <c r="F341" s="22"/>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c r="FV341" s="3"/>
      <c r="FW341" s="3"/>
      <c r="FX341" s="3"/>
      <c r="FY341" s="7">
        <v>10</v>
      </c>
      <c r="FZ341" s="7"/>
      <c r="GA341" s="7"/>
      <c r="GB341" s="7"/>
      <c r="GC341" s="7"/>
      <c r="GD341" s="7"/>
      <c r="GE341" s="7"/>
      <c r="GF341" s="7"/>
      <c r="GG341" s="7"/>
      <c r="GH341" s="7"/>
      <c r="GI341" s="7"/>
      <c r="GJ341" s="7"/>
      <c r="GK341" s="3"/>
      <c r="GL341" s="3"/>
      <c r="GM341" s="3"/>
      <c r="GN341" s="3"/>
      <c r="GO341" s="3"/>
      <c r="GP341" s="3"/>
      <c r="GQ341" s="3"/>
      <c r="GR341" s="3"/>
      <c r="GS341" s="3"/>
      <c r="GT341" s="3"/>
      <c r="GU341" s="3"/>
      <c r="GV341" s="3"/>
      <c r="GW341" s="3"/>
      <c r="GX341" s="3"/>
      <c r="GY341" s="3"/>
      <c r="GZ341" s="3"/>
      <c r="HA341" s="3"/>
      <c r="HB341" s="3"/>
      <c r="HC341" s="3"/>
      <c r="HD341" s="3"/>
      <c r="HE341" s="3"/>
      <c r="HF341" s="3"/>
      <c r="HG341" s="3"/>
      <c r="HH341" s="3"/>
      <c r="HI341" s="3"/>
      <c r="HJ341" s="3"/>
      <c r="HK341" s="3"/>
      <c r="HL341" s="3"/>
      <c r="HM341" s="3"/>
      <c r="HN341" s="3"/>
      <c r="HO341" s="3"/>
      <c r="HP341" s="3"/>
      <c r="HQ341" s="4">
        <f t="shared" si="10"/>
        <v>10</v>
      </c>
      <c r="HR341" s="3" t="s">
        <v>551</v>
      </c>
      <c r="HS341" s="3">
        <v>122</v>
      </c>
      <c r="HU341" s="18">
        <f t="shared" si="11"/>
        <v>2920.7500000000005</v>
      </c>
    </row>
    <row r="342" spans="1:229" ht="13.5" customHeight="1" x14ac:dyDescent="0.25">
      <c r="A342" s="3">
        <v>181</v>
      </c>
      <c r="B342" s="2" t="s">
        <v>655</v>
      </c>
      <c r="C342" s="2" t="s">
        <v>929</v>
      </c>
      <c r="D342" s="27">
        <v>83.333333333333343</v>
      </c>
      <c r="E342" s="6" t="s">
        <v>47</v>
      </c>
      <c r="F342" s="22"/>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c r="FV342" s="3"/>
      <c r="FW342" s="3"/>
      <c r="FX342" s="3"/>
      <c r="FY342" s="7">
        <v>25</v>
      </c>
      <c r="FZ342" s="7"/>
      <c r="GA342" s="7"/>
      <c r="GB342" s="7"/>
      <c r="GC342" s="7"/>
      <c r="GD342" s="7"/>
      <c r="GE342" s="7"/>
      <c r="GF342" s="7"/>
      <c r="GG342" s="7"/>
      <c r="GH342" s="7"/>
      <c r="GI342" s="7"/>
      <c r="GJ342" s="7"/>
      <c r="GK342" s="3"/>
      <c r="GL342" s="3"/>
      <c r="GM342" s="3"/>
      <c r="GN342" s="3"/>
      <c r="GO342" s="3"/>
      <c r="GP342" s="3"/>
      <c r="GQ342" s="3"/>
      <c r="GR342" s="3"/>
      <c r="GS342" s="3"/>
      <c r="GT342" s="3"/>
      <c r="GU342" s="3"/>
      <c r="GV342" s="3"/>
      <c r="GW342" s="3"/>
      <c r="GX342" s="3"/>
      <c r="GY342" s="3"/>
      <c r="GZ342" s="3"/>
      <c r="HA342" s="3"/>
      <c r="HB342" s="3"/>
      <c r="HC342" s="3"/>
      <c r="HD342" s="3"/>
      <c r="HE342" s="3"/>
      <c r="HF342" s="3"/>
      <c r="HG342" s="3"/>
      <c r="HH342" s="3"/>
      <c r="HI342" s="3"/>
      <c r="HJ342" s="3"/>
      <c r="HK342" s="3"/>
      <c r="HL342" s="3"/>
      <c r="HM342" s="3"/>
      <c r="HN342" s="3"/>
      <c r="HO342" s="3"/>
      <c r="HP342" s="3"/>
      <c r="HQ342" s="4">
        <f t="shared" si="10"/>
        <v>25</v>
      </c>
      <c r="HR342" s="3" t="s">
        <v>551</v>
      </c>
      <c r="HS342" s="3">
        <v>126</v>
      </c>
      <c r="HU342" s="18">
        <f t="shared" si="11"/>
        <v>2083.3333333333335</v>
      </c>
    </row>
    <row r="343" spans="1:229" ht="13.5" customHeight="1" x14ac:dyDescent="0.25">
      <c r="A343" s="3">
        <v>182</v>
      </c>
      <c r="B343" s="2" t="s">
        <v>656</v>
      </c>
      <c r="C343" s="2" t="s">
        <v>930</v>
      </c>
      <c r="D343" s="27">
        <v>250</v>
      </c>
      <c r="E343" s="6" t="s">
        <v>47</v>
      </c>
      <c r="F343" s="22"/>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7">
        <v>30</v>
      </c>
      <c r="FB343" s="3"/>
      <c r="FC343" s="3"/>
      <c r="FD343" s="3"/>
      <c r="FE343" s="3"/>
      <c r="FF343" s="3"/>
      <c r="FG343" s="3"/>
      <c r="FH343" s="3"/>
      <c r="FI343" s="3"/>
      <c r="FJ343" s="3"/>
      <c r="FK343" s="3"/>
      <c r="FL343" s="3"/>
      <c r="FM343" s="3"/>
      <c r="FN343" s="3"/>
      <c r="FO343" s="3"/>
      <c r="FP343" s="3"/>
      <c r="FQ343" s="3"/>
      <c r="FR343" s="3"/>
      <c r="FS343" s="3"/>
      <c r="FT343" s="3"/>
      <c r="FU343" s="3"/>
      <c r="FV343" s="3"/>
      <c r="FW343" s="3"/>
      <c r="FX343" s="3"/>
      <c r="FY343" s="3"/>
      <c r="FZ343" s="3"/>
      <c r="GA343" s="3"/>
      <c r="GB343" s="3"/>
      <c r="GC343" s="3"/>
      <c r="GD343" s="3"/>
      <c r="GE343" s="3"/>
      <c r="GF343" s="3"/>
      <c r="GG343" s="3"/>
      <c r="GH343" s="3"/>
      <c r="GI343" s="3"/>
      <c r="GJ343" s="3"/>
      <c r="GK343" s="3"/>
      <c r="GL343" s="3"/>
      <c r="GM343" s="3"/>
      <c r="GN343" s="3"/>
      <c r="GO343" s="3"/>
      <c r="GP343" s="3"/>
      <c r="GQ343" s="3"/>
      <c r="GR343" s="3"/>
      <c r="GS343" s="3"/>
      <c r="GT343" s="3"/>
      <c r="GU343" s="3"/>
      <c r="GV343" s="3"/>
      <c r="GW343" s="3"/>
      <c r="GX343" s="3"/>
      <c r="GY343" s="3"/>
      <c r="GZ343" s="3"/>
      <c r="HA343" s="3"/>
      <c r="HB343" s="3"/>
      <c r="HC343" s="3"/>
      <c r="HD343" s="3"/>
      <c r="HE343" s="3"/>
      <c r="HF343" s="3"/>
      <c r="HG343" s="3"/>
      <c r="HH343" s="3"/>
      <c r="HI343" s="3"/>
      <c r="HJ343" s="3"/>
      <c r="HK343" s="3"/>
      <c r="HL343" s="3"/>
      <c r="HM343" s="3"/>
      <c r="HN343" s="3"/>
      <c r="HO343" s="3"/>
      <c r="HP343" s="3"/>
      <c r="HQ343" s="4">
        <f t="shared" si="10"/>
        <v>30</v>
      </c>
      <c r="HR343" s="3" t="s">
        <v>551</v>
      </c>
      <c r="HS343" s="3">
        <v>127</v>
      </c>
      <c r="HU343" s="18">
        <f t="shared" si="11"/>
        <v>7500</v>
      </c>
    </row>
    <row r="344" spans="1:229" ht="13.5" customHeight="1" x14ac:dyDescent="0.25">
      <c r="A344" s="3">
        <v>183</v>
      </c>
      <c r="B344" s="1" t="s">
        <v>261</v>
      </c>
      <c r="C344" s="1" t="s">
        <v>788</v>
      </c>
      <c r="D344" s="25">
        <v>12.5</v>
      </c>
      <c r="E344" s="3" t="s">
        <v>47</v>
      </c>
      <c r="F344" s="22"/>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c r="FV344" s="3">
        <v>100</v>
      </c>
      <c r="FW344" s="3"/>
      <c r="FX344" s="3"/>
      <c r="FY344" s="3"/>
      <c r="FZ344" s="3"/>
      <c r="GA344" s="3"/>
      <c r="GB344" s="3"/>
      <c r="GC344" s="3"/>
      <c r="GD344" s="3"/>
      <c r="GE344" s="3"/>
      <c r="GF344" s="3"/>
      <c r="GG344" s="3"/>
      <c r="GH344" s="3"/>
      <c r="GI344" s="3"/>
      <c r="GJ344" s="3"/>
      <c r="GK344" s="3"/>
      <c r="GL344" s="3"/>
      <c r="GM344" s="3"/>
      <c r="GN344" s="3"/>
      <c r="GO344" s="3"/>
      <c r="GP344" s="3"/>
      <c r="GQ344" s="3"/>
      <c r="GR344" s="3"/>
      <c r="GS344" s="3"/>
      <c r="GT344" s="3"/>
      <c r="GU344" s="3"/>
      <c r="GV344" s="3"/>
      <c r="GW344" s="3"/>
      <c r="GX344" s="3"/>
      <c r="GY344" s="3"/>
      <c r="GZ344" s="3"/>
      <c r="HA344" s="3"/>
      <c r="HB344" s="3"/>
      <c r="HC344" s="3"/>
      <c r="HD344" s="3"/>
      <c r="HE344" s="3"/>
      <c r="HF344" s="3"/>
      <c r="HG344" s="3"/>
      <c r="HH344" s="3"/>
      <c r="HI344" s="3"/>
      <c r="HJ344" s="3"/>
      <c r="HK344" s="3"/>
      <c r="HL344" s="3"/>
      <c r="HM344" s="3"/>
      <c r="HN344" s="3"/>
      <c r="HO344" s="3"/>
      <c r="HP344" s="3"/>
      <c r="HQ344" s="4">
        <f t="shared" si="10"/>
        <v>100</v>
      </c>
      <c r="HR344" s="13" t="s">
        <v>535</v>
      </c>
      <c r="HS344" s="3">
        <v>231</v>
      </c>
      <c r="HU344" s="18">
        <f t="shared" si="11"/>
        <v>1250</v>
      </c>
    </row>
    <row r="345" spans="1:229" ht="13.5" customHeight="1" x14ac:dyDescent="0.25">
      <c r="A345" s="3">
        <v>184</v>
      </c>
      <c r="B345" s="1" t="s">
        <v>199</v>
      </c>
      <c r="C345" s="1" t="s">
        <v>931</v>
      </c>
      <c r="D345" s="25">
        <v>8.3333333333333339</v>
      </c>
      <c r="E345" s="3" t="s">
        <v>47</v>
      </c>
      <c r="F345" s="22"/>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v>40000</v>
      </c>
      <c r="EZ345" s="3"/>
      <c r="FA345" s="3"/>
      <c r="FB345" s="3"/>
      <c r="FC345" s="3"/>
      <c r="FD345" s="3"/>
      <c r="FE345" s="3"/>
      <c r="FF345" s="3"/>
      <c r="FG345" s="3"/>
      <c r="FH345" s="3"/>
      <c r="FI345" s="3"/>
      <c r="FJ345" s="3"/>
      <c r="FK345" s="3"/>
      <c r="FL345" s="3"/>
      <c r="FM345" s="3"/>
      <c r="FN345" s="3"/>
      <c r="FO345" s="3"/>
      <c r="FP345" s="3"/>
      <c r="FQ345" s="3"/>
      <c r="FR345" s="3"/>
      <c r="FS345" s="3"/>
      <c r="FT345" s="3"/>
      <c r="FU345" s="3"/>
      <c r="FV345" s="3"/>
      <c r="FW345" s="3"/>
      <c r="FX345" s="3"/>
      <c r="FY345" s="3"/>
      <c r="FZ345" s="3"/>
      <c r="GA345" s="3"/>
      <c r="GB345" s="3"/>
      <c r="GC345" s="3"/>
      <c r="GD345" s="3"/>
      <c r="GE345" s="3"/>
      <c r="GF345" s="3"/>
      <c r="GG345" s="3"/>
      <c r="GH345" s="3"/>
      <c r="GI345" s="3"/>
      <c r="GJ345" s="3"/>
      <c r="GK345" s="3"/>
      <c r="GL345" s="3"/>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c r="HK345" s="3"/>
      <c r="HL345" s="3"/>
      <c r="HM345" s="3"/>
      <c r="HN345" s="3"/>
      <c r="HO345" s="3"/>
      <c r="HP345" s="3"/>
      <c r="HQ345" s="4">
        <f t="shared" si="10"/>
        <v>40000</v>
      </c>
      <c r="HR345" s="3" t="s">
        <v>551</v>
      </c>
      <c r="HS345" s="3">
        <v>62</v>
      </c>
      <c r="HU345" s="18">
        <f t="shared" si="11"/>
        <v>333333.33333333337</v>
      </c>
    </row>
    <row r="346" spans="1:229" ht="13.5" customHeight="1" x14ac:dyDescent="0.25">
      <c r="A346" s="3">
        <v>185</v>
      </c>
      <c r="B346" s="1" t="s">
        <v>613</v>
      </c>
      <c r="C346" s="1" t="s">
        <v>865</v>
      </c>
      <c r="D346" s="25">
        <v>14.58</v>
      </c>
      <c r="E346" s="3" t="s">
        <v>47</v>
      </c>
      <c r="F346" s="22"/>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c r="FV346" s="3"/>
      <c r="FW346" s="3"/>
      <c r="FX346" s="3"/>
      <c r="FY346" s="3"/>
      <c r="FZ346" s="3"/>
      <c r="GA346" s="3"/>
      <c r="GB346" s="3"/>
      <c r="GC346" s="3"/>
      <c r="GD346" s="3"/>
      <c r="GE346" s="3"/>
      <c r="GF346" s="3"/>
      <c r="GG346" s="3"/>
      <c r="GH346" s="3"/>
      <c r="GI346" s="3"/>
      <c r="GJ346" s="3"/>
      <c r="GK346" s="3"/>
      <c r="GL346" s="3"/>
      <c r="GM346" s="3"/>
      <c r="GN346" s="3"/>
      <c r="GO346" s="3"/>
      <c r="GP346" s="3"/>
      <c r="GQ346" s="3"/>
      <c r="GR346" s="3"/>
      <c r="GS346" s="3"/>
      <c r="GT346" s="3"/>
      <c r="GU346" s="3"/>
      <c r="GV346" s="3">
        <f>70+100</f>
        <v>170</v>
      </c>
      <c r="GW346" s="3"/>
      <c r="GX346" s="3"/>
      <c r="GY346" s="3"/>
      <c r="GZ346" s="3"/>
      <c r="HA346" s="3"/>
      <c r="HB346" s="3"/>
      <c r="HC346" s="3"/>
      <c r="HD346" s="3"/>
      <c r="HE346" s="3"/>
      <c r="HF346" s="3"/>
      <c r="HG346" s="3"/>
      <c r="HH346" s="3"/>
      <c r="HI346" s="3"/>
      <c r="HJ346" s="3"/>
      <c r="HK346" s="3"/>
      <c r="HL346" s="3"/>
      <c r="HM346" s="3"/>
      <c r="HN346" s="3"/>
      <c r="HO346" s="3"/>
      <c r="HP346" s="3"/>
      <c r="HQ346" s="4">
        <f t="shared" si="10"/>
        <v>170</v>
      </c>
      <c r="HR346" s="3" t="s">
        <v>550</v>
      </c>
      <c r="HS346" s="3">
        <v>37</v>
      </c>
      <c r="HU346" s="18">
        <f t="shared" si="11"/>
        <v>2478.6</v>
      </c>
    </row>
    <row r="347" spans="1:229" ht="13.5" customHeight="1" x14ac:dyDescent="0.25">
      <c r="A347" s="3">
        <v>186</v>
      </c>
      <c r="B347" s="1" t="s">
        <v>682</v>
      </c>
      <c r="C347" s="1" t="s">
        <v>866</v>
      </c>
      <c r="D347" s="25">
        <v>17.5</v>
      </c>
      <c r="E347" s="3" t="s">
        <v>47</v>
      </c>
      <c r="F347" s="22"/>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c r="FV347" s="3"/>
      <c r="FW347" s="3"/>
      <c r="FX347" s="3"/>
      <c r="FY347" s="3"/>
      <c r="FZ347" s="3"/>
      <c r="GA347" s="3"/>
      <c r="GB347" s="3"/>
      <c r="GC347" s="3"/>
      <c r="GD347" s="3"/>
      <c r="GE347" s="3"/>
      <c r="GF347" s="3"/>
      <c r="GG347" s="3"/>
      <c r="GH347" s="3"/>
      <c r="GI347" s="3"/>
      <c r="GJ347" s="3"/>
      <c r="GK347" s="3"/>
      <c r="GL347" s="3"/>
      <c r="GM347" s="3"/>
      <c r="GN347" s="3"/>
      <c r="GO347" s="3"/>
      <c r="GP347" s="3"/>
      <c r="GQ347" s="3"/>
      <c r="GR347" s="3"/>
      <c r="GS347" s="3"/>
      <c r="GT347" s="3"/>
      <c r="GU347" s="3"/>
      <c r="GV347" s="3">
        <f>80+100</f>
        <v>180</v>
      </c>
      <c r="GW347" s="3"/>
      <c r="GX347" s="3"/>
      <c r="GY347" s="3"/>
      <c r="GZ347" s="3"/>
      <c r="HA347" s="3"/>
      <c r="HB347" s="3"/>
      <c r="HC347" s="3"/>
      <c r="HD347" s="3"/>
      <c r="HE347" s="3"/>
      <c r="HF347" s="3"/>
      <c r="HG347" s="3"/>
      <c r="HH347" s="3"/>
      <c r="HI347" s="3"/>
      <c r="HJ347" s="3"/>
      <c r="HK347" s="3"/>
      <c r="HL347" s="3"/>
      <c r="HM347" s="3"/>
      <c r="HN347" s="3"/>
      <c r="HO347" s="3"/>
      <c r="HP347" s="3"/>
      <c r="HQ347" s="4">
        <f t="shared" si="10"/>
        <v>180</v>
      </c>
      <c r="HR347" s="3" t="s">
        <v>550</v>
      </c>
      <c r="HS347" s="3">
        <v>38</v>
      </c>
      <c r="HU347" s="18">
        <f t="shared" si="11"/>
        <v>3150</v>
      </c>
    </row>
    <row r="348" spans="1:229" ht="13.5" customHeight="1" x14ac:dyDescent="0.25">
      <c r="A348" s="3">
        <v>187</v>
      </c>
      <c r="B348" s="2" t="s">
        <v>657</v>
      </c>
      <c r="C348" s="2" t="s">
        <v>932</v>
      </c>
      <c r="D348" s="27">
        <v>17.149999999999999</v>
      </c>
      <c r="E348" s="3" t="s">
        <v>47</v>
      </c>
      <c r="F348" s="22"/>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c r="FV348" s="3"/>
      <c r="FW348" s="3"/>
      <c r="FX348" s="3"/>
      <c r="FY348" s="8">
        <v>50</v>
      </c>
      <c r="FZ348" s="8"/>
      <c r="GA348" s="8"/>
      <c r="GB348" s="8"/>
      <c r="GC348" s="8"/>
      <c r="GD348" s="8"/>
      <c r="GE348" s="8"/>
      <c r="GF348" s="8"/>
      <c r="GG348" s="8"/>
      <c r="GH348" s="8"/>
      <c r="GI348" s="8"/>
      <c r="GJ348" s="8"/>
      <c r="GK348" s="3"/>
      <c r="GL348" s="3"/>
      <c r="GM348" s="3"/>
      <c r="GN348" s="3"/>
      <c r="GO348" s="3"/>
      <c r="GP348" s="3"/>
      <c r="GQ348" s="3"/>
      <c r="GR348" s="3"/>
      <c r="GS348" s="3"/>
      <c r="GT348" s="3"/>
      <c r="GU348" s="3"/>
      <c r="GV348" s="3"/>
      <c r="GW348" s="3"/>
      <c r="GX348" s="3"/>
      <c r="GY348" s="3"/>
      <c r="GZ348" s="3"/>
      <c r="HA348" s="3"/>
      <c r="HB348" s="3"/>
      <c r="HC348" s="3"/>
      <c r="HD348" s="3"/>
      <c r="HE348" s="3"/>
      <c r="HF348" s="3"/>
      <c r="HG348" s="3"/>
      <c r="HH348" s="3"/>
      <c r="HI348" s="3"/>
      <c r="HJ348" s="3"/>
      <c r="HK348" s="3"/>
      <c r="HL348" s="3"/>
      <c r="HM348" s="3"/>
      <c r="HN348" s="3"/>
      <c r="HO348" s="3"/>
      <c r="HP348" s="3"/>
      <c r="HQ348" s="4">
        <f t="shared" si="10"/>
        <v>50</v>
      </c>
      <c r="HR348" s="3" t="s">
        <v>551</v>
      </c>
      <c r="HS348" s="3">
        <v>129</v>
      </c>
      <c r="HU348" s="18">
        <f t="shared" si="11"/>
        <v>857.49999999999989</v>
      </c>
    </row>
    <row r="349" spans="1:229" ht="13.5" customHeight="1" x14ac:dyDescent="0.25">
      <c r="A349" s="3">
        <v>188</v>
      </c>
      <c r="B349" s="2" t="s">
        <v>658</v>
      </c>
      <c r="C349" s="2" t="s">
        <v>933</v>
      </c>
      <c r="D349" s="27">
        <v>11.666666666666668</v>
      </c>
      <c r="E349" s="3" t="s">
        <v>53</v>
      </c>
      <c r="F349" s="22"/>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c r="FV349" s="8">
        <v>300</v>
      </c>
      <c r="FW349" s="3"/>
      <c r="FX349" s="3"/>
      <c r="FY349" s="3"/>
      <c r="FZ349" s="3"/>
      <c r="GA349" s="3"/>
      <c r="GB349" s="3"/>
      <c r="GC349" s="3"/>
      <c r="GD349" s="3"/>
      <c r="GE349" s="3"/>
      <c r="GF349" s="3"/>
      <c r="GG349" s="3"/>
      <c r="GH349" s="3"/>
      <c r="GI349" s="3"/>
      <c r="GJ349" s="3"/>
      <c r="GK349" s="3"/>
      <c r="GL349" s="3"/>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c r="HK349" s="3"/>
      <c r="HL349" s="3"/>
      <c r="HM349" s="3"/>
      <c r="HN349" s="3"/>
      <c r="HO349" s="3"/>
      <c r="HP349" s="3"/>
      <c r="HQ349" s="4">
        <f t="shared" si="10"/>
        <v>300</v>
      </c>
      <c r="HR349" s="3" t="s">
        <v>551</v>
      </c>
      <c r="HS349" s="3">
        <v>131</v>
      </c>
      <c r="HU349" s="18">
        <f t="shared" si="11"/>
        <v>3500.0000000000005</v>
      </c>
    </row>
    <row r="350" spans="1:229" ht="13.5" customHeight="1" x14ac:dyDescent="0.25">
      <c r="A350" s="3">
        <v>189</v>
      </c>
      <c r="B350" s="1" t="s">
        <v>597</v>
      </c>
      <c r="C350" s="1" t="s">
        <v>893</v>
      </c>
      <c r="D350" s="25">
        <v>12</v>
      </c>
      <c r="E350" s="3" t="s">
        <v>47</v>
      </c>
      <c r="F350" s="22"/>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v>30</v>
      </c>
      <c r="FG350" s="3"/>
      <c r="FH350" s="3"/>
      <c r="FI350" s="3"/>
      <c r="FJ350" s="3"/>
      <c r="FK350" s="3"/>
      <c r="FL350" s="3"/>
      <c r="FM350" s="3"/>
      <c r="FN350" s="3"/>
      <c r="FO350" s="3"/>
      <c r="FP350" s="3"/>
      <c r="FQ350" s="3"/>
      <c r="FR350" s="3"/>
      <c r="FS350" s="3"/>
      <c r="FT350" s="3"/>
      <c r="FU350" s="3"/>
      <c r="FV350" s="3"/>
      <c r="FW350" s="3"/>
      <c r="FX350" s="3"/>
      <c r="FY350" s="3"/>
      <c r="FZ350" s="3"/>
      <c r="GA350" s="3"/>
      <c r="GB350" s="3"/>
      <c r="GC350" s="3"/>
      <c r="GD350" s="3"/>
      <c r="GE350" s="3"/>
      <c r="GF350" s="3"/>
      <c r="GG350" s="3"/>
      <c r="GH350" s="3"/>
      <c r="GI350" s="3"/>
      <c r="GJ350" s="3"/>
      <c r="GK350" s="3"/>
      <c r="GL350" s="3"/>
      <c r="GM350" s="3"/>
      <c r="GN350" s="3"/>
      <c r="GO350" s="3"/>
      <c r="GP350" s="3"/>
      <c r="GQ350" s="3"/>
      <c r="GR350" s="3"/>
      <c r="GS350" s="3"/>
      <c r="GT350" s="3"/>
      <c r="GU350" s="3"/>
      <c r="GV350" s="3"/>
      <c r="GW350" s="3"/>
      <c r="GX350" s="3"/>
      <c r="GY350" s="3"/>
      <c r="GZ350" s="3"/>
      <c r="HA350" s="3"/>
      <c r="HB350" s="3"/>
      <c r="HC350" s="3"/>
      <c r="HD350" s="3"/>
      <c r="HE350" s="3"/>
      <c r="HF350" s="3"/>
      <c r="HG350" s="3"/>
      <c r="HH350" s="3"/>
      <c r="HI350" s="3"/>
      <c r="HJ350" s="3"/>
      <c r="HK350" s="3"/>
      <c r="HL350" s="3"/>
      <c r="HM350" s="3"/>
      <c r="HN350" s="3"/>
      <c r="HO350" s="3"/>
      <c r="HP350" s="3"/>
      <c r="HQ350" s="4">
        <f t="shared" si="10"/>
        <v>30</v>
      </c>
      <c r="HR350" s="13" t="s">
        <v>584</v>
      </c>
      <c r="HS350" s="3">
        <v>136</v>
      </c>
      <c r="HU350" s="18">
        <f t="shared" si="11"/>
        <v>360</v>
      </c>
    </row>
    <row r="351" spans="1:229" ht="13.5" customHeight="1" x14ac:dyDescent="0.25">
      <c r="A351" s="3">
        <v>190</v>
      </c>
      <c r="B351" s="1" t="s">
        <v>262</v>
      </c>
      <c r="C351" s="1" t="s">
        <v>789</v>
      </c>
      <c r="D351" s="25">
        <v>60</v>
      </c>
      <c r="E351" s="3" t="s">
        <v>47</v>
      </c>
      <c r="F351" s="22"/>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v>20</v>
      </c>
      <c r="FI351" s="3"/>
      <c r="FJ351" s="3"/>
      <c r="FK351" s="3"/>
      <c r="FL351" s="3"/>
      <c r="FM351" s="3"/>
      <c r="FN351" s="3"/>
      <c r="FO351" s="3"/>
      <c r="FP351" s="3"/>
      <c r="FQ351" s="3"/>
      <c r="FR351" s="3"/>
      <c r="FS351" s="3"/>
      <c r="FT351" s="3"/>
      <c r="FU351" s="3"/>
      <c r="FV351" s="3"/>
      <c r="FW351" s="3"/>
      <c r="FX351" s="3"/>
      <c r="FY351" s="3"/>
      <c r="FZ351" s="3"/>
      <c r="GA351" s="3"/>
      <c r="GB351" s="3"/>
      <c r="GC351" s="3"/>
      <c r="GD351" s="3"/>
      <c r="GE351" s="3"/>
      <c r="GF351" s="3"/>
      <c r="GG351" s="3"/>
      <c r="GH351" s="3"/>
      <c r="GI351" s="3">
        <v>50</v>
      </c>
      <c r="GJ351" s="3"/>
      <c r="GK351" s="3"/>
      <c r="GL351" s="3"/>
      <c r="GM351" s="3"/>
      <c r="GN351" s="3"/>
      <c r="GO351" s="3">
        <v>5</v>
      </c>
      <c r="GP351" s="3"/>
      <c r="GQ351" s="3"/>
      <c r="GR351" s="3"/>
      <c r="GS351" s="3"/>
      <c r="GT351" s="3"/>
      <c r="GU351" s="3"/>
      <c r="GV351" s="3"/>
      <c r="GW351" s="3"/>
      <c r="GX351" s="3"/>
      <c r="GY351" s="3"/>
      <c r="GZ351" s="3"/>
      <c r="HA351" s="3"/>
      <c r="HB351" s="3"/>
      <c r="HC351" s="3"/>
      <c r="HD351" s="3"/>
      <c r="HE351" s="3"/>
      <c r="HF351" s="3"/>
      <c r="HG351" s="3"/>
      <c r="HH351" s="3"/>
      <c r="HI351" s="3"/>
      <c r="HJ351" s="3"/>
      <c r="HK351" s="3"/>
      <c r="HL351" s="3"/>
      <c r="HM351" s="3"/>
      <c r="HN351" s="3"/>
      <c r="HO351" s="3"/>
      <c r="HP351" s="3"/>
      <c r="HQ351" s="4">
        <f t="shared" si="10"/>
        <v>75</v>
      </c>
      <c r="HR351" s="13" t="s">
        <v>535</v>
      </c>
      <c r="HS351" s="3">
        <v>236</v>
      </c>
      <c r="HU351" s="18">
        <f t="shared" si="11"/>
        <v>4500</v>
      </c>
    </row>
    <row r="352" spans="1:229" ht="13.5" customHeight="1" x14ac:dyDescent="0.25">
      <c r="A352" s="3">
        <v>191</v>
      </c>
      <c r="B352" s="2" t="s">
        <v>196</v>
      </c>
      <c r="C352" s="2" t="s">
        <v>934</v>
      </c>
      <c r="D352" s="26">
        <v>3.64</v>
      </c>
      <c r="E352" s="39" t="s">
        <v>47</v>
      </c>
      <c r="F352" s="3"/>
      <c r="G352" s="3"/>
      <c r="H352" s="3"/>
      <c r="I352" s="3"/>
      <c r="J352" s="3"/>
      <c r="K352" s="3"/>
      <c r="L352" s="3"/>
      <c r="M352" s="3"/>
      <c r="N352" s="3"/>
      <c r="O352" s="3">
        <v>200</v>
      </c>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c r="FV352" s="3"/>
      <c r="FW352" s="3"/>
      <c r="FX352" s="3"/>
      <c r="FY352" s="3"/>
      <c r="FZ352" s="3"/>
      <c r="GA352" s="3"/>
      <c r="GB352" s="3"/>
      <c r="GC352" s="3"/>
      <c r="GD352" s="3"/>
      <c r="GE352" s="3"/>
      <c r="GF352" s="3"/>
      <c r="GG352" s="3"/>
      <c r="GH352" s="3"/>
      <c r="GI352" s="3"/>
      <c r="GJ352" s="3"/>
      <c r="GK352" s="3"/>
      <c r="GL352" s="3"/>
      <c r="GM352" s="3"/>
      <c r="GN352" s="3"/>
      <c r="GO352" s="3"/>
      <c r="GP352" s="3"/>
      <c r="GQ352" s="3"/>
      <c r="GR352" s="3"/>
      <c r="GS352" s="3"/>
      <c r="GT352" s="3"/>
      <c r="GU352" s="3"/>
      <c r="GV352" s="3"/>
      <c r="GW352" s="3"/>
      <c r="GX352" s="3"/>
      <c r="GY352" s="3"/>
      <c r="GZ352" s="3"/>
      <c r="HA352" s="3"/>
      <c r="HB352" s="3"/>
      <c r="HC352" s="3"/>
      <c r="HD352" s="3"/>
      <c r="HE352" s="3"/>
      <c r="HF352" s="3"/>
      <c r="HG352" s="3"/>
      <c r="HH352" s="3"/>
      <c r="HI352" s="3"/>
      <c r="HJ352" s="3"/>
      <c r="HK352" s="3"/>
      <c r="HL352" s="3"/>
      <c r="HM352" s="3"/>
      <c r="HN352" s="3"/>
      <c r="HO352" s="3"/>
      <c r="HP352" s="3"/>
      <c r="HQ352" s="4">
        <f t="shared" si="10"/>
        <v>200</v>
      </c>
      <c r="HR352" s="23"/>
      <c r="HS352" s="39"/>
      <c r="HU352" s="18">
        <f t="shared" si="11"/>
        <v>728</v>
      </c>
    </row>
    <row r="353" spans="1:229" ht="13.5" customHeight="1" x14ac:dyDescent="0.25">
      <c r="A353" s="3">
        <v>192</v>
      </c>
      <c r="B353" s="1" t="s">
        <v>197</v>
      </c>
      <c r="C353" s="1" t="s">
        <v>935</v>
      </c>
      <c r="D353" s="25">
        <v>1.35</v>
      </c>
      <c r="E353" s="3" t="s">
        <v>47</v>
      </c>
      <c r="F353" s="22"/>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c r="FV353" s="3"/>
      <c r="FW353" s="3"/>
      <c r="FX353" s="3"/>
      <c r="FY353" s="3"/>
      <c r="FZ353" s="3"/>
      <c r="GA353" s="3"/>
      <c r="GB353" s="3"/>
      <c r="GC353" s="3"/>
      <c r="GD353" s="3"/>
      <c r="GE353" s="3"/>
      <c r="GF353" s="3"/>
      <c r="GG353" s="3"/>
      <c r="GH353" s="3"/>
      <c r="GI353" s="3"/>
      <c r="GJ353" s="3"/>
      <c r="GK353" s="3"/>
      <c r="GL353" s="3"/>
      <c r="GM353" s="3"/>
      <c r="GN353" s="3"/>
      <c r="GO353" s="3"/>
      <c r="GP353" s="3"/>
      <c r="GQ353" s="3"/>
      <c r="GR353" s="3"/>
      <c r="GS353" s="3"/>
      <c r="GT353" s="3"/>
      <c r="GU353" s="3"/>
      <c r="GV353" s="3">
        <v>1500</v>
      </c>
      <c r="GW353" s="3"/>
      <c r="GX353" s="3"/>
      <c r="GY353" s="3"/>
      <c r="GZ353" s="3"/>
      <c r="HA353" s="3"/>
      <c r="HB353" s="3"/>
      <c r="HC353" s="3"/>
      <c r="HD353" s="3"/>
      <c r="HE353" s="3"/>
      <c r="HF353" s="3"/>
      <c r="HG353" s="3"/>
      <c r="HH353" s="3"/>
      <c r="HI353" s="3"/>
      <c r="HJ353" s="3"/>
      <c r="HK353" s="3"/>
      <c r="HL353" s="3"/>
      <c r="HM353" s="3"/>
      <c r="HN353" s="3"/>
      <c r="HO353" s="3"/>
      <c r="HP353" s="3"/>
      <c r="HQ353" s="4">
        <f t="shared" si="10"/>
        <v>1500</v>
      </c>
      <c r="HR353" s="3" t="s">
        <v>551</v>
      </c>
      <c r="HS353" s="3">
        <v>42</v>
      </c>
      <c r="HU353" s="18">
        <f t="shared" si="11"/>
        <v>2025.0000000000002</v>
      </c>
    </row>
    <row r="354" spans="1:229" ht="13.5" customHeight="1" x14ac:dyDescent="0.25">
      <c r="A354" s="3">
        <v>193</v>
      </c>
      <c r="B354" s="1" t="s">
        <v>198</v>
      </c>
      <c r="C354" s="1" t="s">
        <v>936</v>
      </c>
      <c r="D354" s="25">
        <v>3.3800000000000003</v>
      </c>
      <c r="E354" s="3" t="s">
        <v>47</v>
      </c>
      <c r="F354" s="22"/>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c r="FV354" s="3"/>
      <c r="FW354" s="3"/>
      <c r="FX354" s="3"/>
      <c r="FY354" s="3"/>
      <c r="FZ354" s="3"/>
      <c r="GA354" s="3"/>
      <c r="GB354" s="3"/>
      <c r="GC354" s="3"/>
      <c r="GD354" s="3"/>
      <c r="GE354" s="3"/>
      <c r="GF354" s="3"/>
      <c r="GG354" s="3"/>
      <c r="GH354" s="3"/>
      <c r="GI354" s="3"/>
      <c r="GJ354" s="3"/>
      <c r="GK354" s="3"/>
      <c r="GL354" s="3"/>
      <c r="GM354" s="3"/>
      <c r="GN354" s="3"/>
      <c r="GO354" s="3"/>
      <c r="GP354" s="3"/>
      <c r="GQ354" s="3"/>
      <c r="GR354" s="3"/>
      <c r="GS354" s="3"/>
      <c r="GT354" s="3"/>
      <c r="GU354" s="3"/>
      <c r="GV354" s="3">
        <v>2000</v>
      </c>
      <c r="GW354" s="3"/>
      <c r="GX354" s="3"/>
      <c r="GY354" s="3"/>
      <c r="GZ354" s="3"/>
      <c r="HA354" s="3"/>
      <c r="HB354" s="3"/>
      <c r="HC354" s="3"/>
      <c r="HD354" s="3"/>
      <c r="HE354" s="3"/>
      <c r="HF354" s="3"/>
      <c r="HG354" s="3"/>
      <c r="HH354" s="3"/>
      <c r="HI354" s="3"/>
      <c r="HJ354" s="3"/>
      <c r="HK354" s="3"/>
      <c r="HL354" s="3"/>
      <c r="HM354" s="3"/>
      <c r="HN354" s="3"/>
      <c r="HO354" s="3"/>
      <c r="HP354" s="3"/>
      <c r="HQ354" s="4">
        <f t="shared" si="10"/>
        <v>2000</v>
      </c>
      <c r="HR354" s="3" t="s">
        <v>551</v>
      </c>
      <c r="HS354" s="3">
        <v>43</v>
      </c>
      <c r="HU354" s="18">
        <f t="shared" si="11"/>
        <v>6760.0000000000009</v>
      </c>
    </row>
    <row r="355" spans="1:229" ht="13.5" customHeight="1" x14ac:dyDescent="0.25">
      <c r="A355" s="3">
        <v>194</v>
      </c>
      <c r="B355" s="2" t="s">
        <v>659</v>
      </c>
      <c r="C355" s="2" t="s">
        <v>937</v>
      </c>
      <c r="D355" s="27">
        <v>90</v>
      </c>
      <c r="E355" s="6" t="s">
        <v>47</v>
      </c>
      <c r="F355" s="22"/>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c r="FV355" s="3"/>
      <c r="FW355" s="3"/>
      <c r="FX355" s="3"/>
      <c r="FY355" s="7">
        <v>25</v>
      </c>
      <c r="FZ355" s="7"/>
      <c r="GA355" s="7"/>
      <c r="GB355" s="7"/>
      <c r="GC355" s="7"/>
      <c r="GD355" s="7"/>
      <c r="GE355" s="7"/>
      <c r="GF355" s="7"/>
      <c r="GG355" s="7"/>
      <c r="GH355" s="7"/>
      <c r="GI355" s="7"/>
      <c r="GJ355" s="7"/>
      <c r="GK355" s="3"/>
      <c r="GL355" s="3"/>
      <c r="GM355" s="3"/>
      <c r="GN355" s="3"/>
      <c r="GO355" s="3"/>
      <c r="GP355" s="3"/>
      <c r="GQ355" s="3"/>
      <c r="GR355" s="3"/>
      <c r="GS355" s="3"/>
      <c r="GT355" s="3"/>
      <c r="GU355" s="3"/>
      <c r="GV355" s="3"/>
      <c r="GW355" s="3"/>
      <c r="GX355" s="3"/>
      <c r="GY355" s="3"/>
      <c r="GZ355" s="3"/>
      <c r="HA355" s="3"/>
      <c r="HB355" s="3"/>
      <c r="HC355" s="3"/>
      <c r="HD355" s="3"/>
      <c r="HE355" s="3"/>
      <c r="HF355" s="3"/>
      <c r="HG355" s="3"/>
      <c r="HH355" s="3"/>
      <c r="HI355" s="3"/>
      <c r="HJ355" s="3"/>
      <c r="HK355" s="3"/>
      <c r="HL355" s="3"/>
      <c r="HM355" s="3"/>
      <c r="HN355" s="3"/>
      <c r="HO355" s="3"/>
      <c r="HP355" s="3"/>
      <c r="HQ355" s="4">
        <f t="shared" si="10"/>
        <v>25</v>
      </c>
      <c r="HR355" s="3" t="s">
        <v>551</v>
      </c>
      <c r="HS355" s="3">
        <v>138</v>
      </c>
      <c r="HU355" s="18">
        <f t="shared" si="11"/>
        <v>2250</v>
      </c>
    </row>
    <row r="356" spans="1:229" ht="13.5" customHeight="1" x14ac:dyDescent="0.25">
      <c r="A356" s="3">
        <v>195</v>
      </c>
      <c r="B356" s="2" t="s">
        <v>705</v>
      </c>
      <c r="C356" s="2" t="s">
        <v>991</v>
      </c>
      <c r="D356" s="26">
        <v>0.48580000033393383</v>
      </c>
      <c r="E356" s="39" t="s">
        <v>47</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v>1200</v>
      </c>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v>67000</v>
      </c>
      <c r="FA356" s="3"/>
      <c r="FB356" s="3"/>
      <c r="FC356" s="3"/>
      <c r="FD356" s="3"/>
      <c r="FE356" s="3"/>
      <c r="FF356" s="3"/>
      <c r="FG356" s="3"/>
      <c r="FH356" s="3"/>
      <c r="FI356" s="3"/>
      <c r="FJ356" s="3"/>
      <c r="FK356" s="3"/>
      <c r="FL356" s="3"/>
      <c r="FM356" s="3"/>
      <c r="FN356" s="3"/>
      <c r="FO356" s="3"/>
      <c r="FP356" s="3"/>
      <c r="FQ356" s="3"/>
      <c r="FR356" s="3"/>
      <c r="FS356" s="3"/>
      <c r="FT356" s="3"/>
      <c r="FU356" s="3"/>
      <c r="FV356" s="3"/>
      <c r="FW356" s="3"/>
      <c r="FX356" s="3"/>
      <c r="FY356" s="3"/>
      <c r="FZ356" s="3"/>
      <c r="GA356" s="3"/>
      <c r="GB356" s="3"/>
      <c r="GC356" s="3"/>
      <c r="GD356" s="3"/>
      <c r="GE356" s="3"/>
      <c r="GF356" s="3"/>
      <c r="GG356" s="3"/>
      <c r="GH356" s="3"/>
      <c r="GI356" s="3"/>
      <c r="GJ356" s="3"/>
      <c r="GK356" s="3"/>
      <c r="GL356" s="3"/>
      <c r="GM356" s="3"/>
      <c r="GN356" s="3"/>
      <c r="GO356" s="3"/>
      <c r="GP356" s="3"/>
      <c r="GQ356" s="3"/>
      <c r="GR356" s="3"/>
      <c r="GS356" s="3"/>
      <c r="GT356" s="3"/>
      <c r="GU356" s="3"/>
      <c r="GV356" s="3"/>
      <c r="GW356" s="3"/>
      <c r="GX356" s="3"/>
      <c r="GY356" s="3"/>
      <c r="GZ356" s="3"/>
      <c r="HA356" s="3"/>
      <c r="HB356" s="3"/>
      <c r="HC356" s="3"/>
      <c r="HD356" s="3"/>
      <c r="HE356" s="3"/>
      <c r="HF356" s="3"/>
      <c r="HG356" s="3"/>
      <c r="HH356" s="3"/>
      <c r="HI356" s="3"/>
      <c r="HJ356" s="3"/>
      <c r="HK356" s="3"/>
      <c r="HL356" s="3"/>
      <c r="HM356" s="3"/>
      <c r="HN356" s="3"/>
      <c r="HO356" s="3"/>
      <c r="HP356" s="3"/>
      <c r="HQ356" s="4">
        <f t="shared" si="10"/>
        <v>68200</v>
      </c>
      <c r="HR356" s="23"/>
      <c r="HS356" s="39"/>
      <c r="HU356" s="18">
        <f t="shared" si="11"/>
        <v>33131.560022774291</v>
      </c>
    </row>
    <row r="357" spans="1:229" ht="13.5" customHeight="1" x14ac:dyDescent="0.25">
      <c r="A357" s="3">
        <v>196</v>
      </c>
      <c r="B357" s="2" t="s">
        <v>713</v>
      </c>
      <c r="C357" s="2" t="s">
        <v>992</v>
      </c>
      <c r="D357" s="27">
        <v>0.79500000000000004</v>
      </c>
      <c r="E357" s="3" t="s">
        <v>47</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v>300</v>
      </c>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v>15000</v>
      </c>
      <c r="FA357" s="3"/>
      <c r="FB357" s="3"/>
      <c r="FC357" s="3"/>
      <c r="FD357" s="3"/>
      <c r="FE357" s="3"/>
      <c r="FF357" s="3"/>
      <c r="FG357" s="3"/>
      <c r="FH357" s="3"/>
      <c r="FI357" s="3"/>
      <c r="FJ357" s="3"/>
      <c r="FK357" s="3"/>
      <c r="FL357" s="3"/>
      <c r="FM357" s="3"/>
      <c r="FN357" s="3"/>
      <c r="FO357" s="3"/>
      <c r="FP357" s="3"/>
      <c r="FQ357" s="3"/>
      <c r="FR357" s="3"/>
      <c r="FS357" s="3"/>
      <c r="FT357" s="3"/>
      <c r="FU357" s="3"/>
      <c r="FV357" s="3"/>
      <c r="FW357" s="3"/>
      <c r="FX357" s="3"/>
      <c r="FY357" s="3"/>
      <c r="FZ357" s="3"/>
      <c r="GA357" s="3"/>
      <c r="GB357" s="3"/>
      <c r="GC357" s="3"/>
      <c r="GD357" s="3"/>
      <c r="GE357" s="3"/>
      <c r="GF357" s="3"/>
      <c r="GG357" s="3"/>
      <c r="GH357" s="3"/>
      <c r="GI357" s="3"/>
      <c r="GJ357" s="3"/>
      <c r="GK357" s="3"/>
      <c r="GL357" s="3"/>
      <c r="GM357" s="3"/>
      <c r="GN357" s="3"/>
      <c r="GO357" s="3"/>
      <c r="GP357" s="3"/>
      <c r="GQ357" s="3"/>
      <c r="GR357" s="3"/>
      <c r="GS357" s="3"/>
      <c r="GT357" s="3"/>
      <c r="GU357" s="3"/>
      <c r="GV357" s="3"/>
      <c r="GW357" s="3"/>
      <c r="GX357" s="3"/>
      <c r="GY357" s="3"/>
      <c r="GZ357" s="3"/>
      <c r="HA357" s="3"/>
      <c r="HB357" s="3"/>
      <c r="HC357" s="3"/>
      <c r="HD357" s="3"/>
      <c r="HE357" s="3"/>
      <c r="HF357" s="3"/>
      <c r="HG357" s="3"/>
      <c r="HH357" s="3"/>
      <c r="HI357" s="3"/>
      <c r="HJ357" s="3"/>
      <c r="HK357" s="3"/>
      <c r="HL357" s="3"/>
      <c r="HM357" s="3"/>
      <c r="HN357" s="3"/>
      <c r="HO357" s="3"/>
      <c r="HP357" s="3"/>
      <c r="HQ357" s="4">
        <f t="shared" si="10"/>
        <v>15300</v>
      </c>
      <c r="HR357" s="6"/>
      <c r="HS357" s="3"/>
      <c r="HU357" s="18">
        <f t="shared" si="11"/>
        <v>12163.5</v>
      </c>
    </row>
    <row r="358" spans="1:229" ht="13.5" customHeight="1" x14ac:dyDescent="0.25">
      <c r="A358" s="3">
        <v>197</v>
      </c>
      <c r="B358" s="2" t="s">
        <v>706</v>
      </c>
      <c r="C358" s="2" t="s">
        <v>993</v>
      </c>
      <c r="D358" s="27">
        <v>0.32</v>
      </c>
      <c r="E358" s="3" t="s">
        <v>47</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v>3000</v>
      </c>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c r="FV358" s="3"/>
      <c r="FW358" s="3"/>
      <c r="FX358" s="3"/>
      <c r="FY358" s="3"/>
      <c r="FZ358" s="3"/>
      <c r="GA358" s="3"/>
      <c r="GB358" s="3"/>
      <c r="GC358" s="3"/>
      <c r="GD358" s="3"/>
      <c r="GE358" s="3"/>
      <c r="GF358" s="3"/>
      <c r="GG358" s="3"/>
      <c r="GH358" s="3"/>
      <c r="GI358" s="3"/>
      <c r="GJ358" s="3"/>
      <c r="GK358" s="3"/>
      <c r="GL358" s="3"/>
      <c r="GM358" s="3"/>
      <c r="GN358" s="3"/>
      <c r="GO358" s="3"/>
      <c r="GP358" s="3"/>
      <c r="GQ358" s="3"/>
      <c r="GR358" s="3"/>
      <c r="GS358" s="3"/>
      <c r="GT358" s="3"/>
      <c r="GU358" s="3"/>
      <c r="GV358" s="3"/>
      <c r="GW358" s="3"/>
      <c r="GX358" s="3"/>
      <c r="GY358" s="3"/>
      <c r="GZ358" s="3"/>
      <c r="HA358" s="3"/>
      <c r="HB358" s="3"/>
      <c r="HC358" s="3"/>
      <c r="HD358" s="3"/>
      <c r="HE358" s="3"/>
      <c r="HF358" s="3"/>
      <c r="HG358" s="3"/>
      <c r="HH358" s="3"/>
      <c r="HI358" s="3"/>
      <c r="HJ358" s="3"/>
      <c r="HK358" s="3"/>
      <c r="HL358" s="3"/>
      <c r="HM358" s="3"/>
      <c r="HN358" s="3"/>
      <c r="HO358" s="3"/>
      <c r="HP358" s="3"/>
      <c r="HQ358" s="4">
        <f t="shared" si="10"/>
        <v>3000</v>
      </c>
      <c r="HR358" s="6"/>
      <c r="HS358" s="3"/>
      <c r="HU358" s="18">
        <f t="shared" si="11"/>
        <v>960</v>
      </c>
    </row>
    <row r="359" spans="1:229" ht="13.5" customHeight="1" x14ac:dyDescent="0.25">
      <c r="A359" s="3">
        <v>198</v>
      </c>
      <c r="B359" s="16" t="s">
        <v>684</v>
      </c>
      <c r="C359" s="16" t="s">
        <v>994</v>
      </c>
      <c r="D359" s="32">
        <v>0.32400000000000001</v>
      </c>
      <c r="E359" s="6" t="s">
        <v>47</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v>3000</v>
      </c>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v>60000</v>
      </c>
      <c r="FA359" s="3"/>
      <c r="FB359" s="3"/>
      <c r="FC359" s="3"/>
      <c r="FD359" s="3"/>
      <c r="FE359" s="3"/>
      <c r="FF359" s="3"/>
      <c r="FG359" s="3"/>
      <c r="FH359" s="3"/>
      <c r="FI359" s="3"/>
      <c r="FJ359" s="3"/>
      <c r="FK359" s="3"/>
      <c r="FL359" s="3"/>
      <c r="FM359" s="3"/>
      <c r="FN359" s="3"/>
      <c r="FO359" s="3"/>
      <c r="FP359" s="3"/>
      <c r="FQ359" s="3"/>
      <c r="FR359" s="3"/>
      <c r="FS359" s="3"/>
      <c r="FT359" s="3"/>
      <c r="FU359" s="3"/>
      <c r="FV359" s="3"/>
      <c r="FW359" s="3"/>
      <c r="FX359" s="3"/>
      <c r="FY359" s="3"/>
      <c r="FZ359" s="3"/>
      <c r="GA359" s="3"/>
      <c r="GB359" s="3"/>
      <c r="GC359" s="3"/>
      <c r="GD359" s="3"/>
      <c r="GE359" s="3"/>
      <c r="GF359" s="3"/>
      <c r="GG359" s="3"/>
      <c r="GH359" s="3"/>
      <c r="GI359" s="3"/>
      <c r="GJ359" s="3"/>
      <c r="GK359" s="3"/>
      <c r="GL359" s="3"/>
      <c r="GM359" s="3"/>
      <c r="GN359" s="3"/>
      <c r="GO359" s="3"/>
      <c r="GP359" s="3"/>
      <c r="GQ359" s="3"/>
      <c r="GR359" s="3"/>
      <c r="GS359" s="3"/>
      <c r="GT359" s="3"/>
      <c r="GU359" s="3"/>
      <c r="GV359" s="3"/>
      <c r="GW359" s="3"/>
      <c r="GX359" s="3"/>
      <c r="GY359" s="3"/>
      <c r="GZ359" s="3"/>
      <c r="HA359" s="3"/>
      <c r="HB359" s="3"/>
      <c r="HC359" s="3"/>
      <c r="HD359" s="3"/>
      <c r="HE359" s="3"/>
      <c r="HF359" s="3"/>
      <c r="HG359" s="3"/>
      <c r="HH359" s="3"/>
      <c r="HI359" s="3"/>
      <c r="HJ359" s="3"/>
      <c r="HK359" s="3"/>
      <c r="HL359" s="3"/>
      <c r="HM359" s="3"/>
      <c r="HN359" s="3"/>
      <c r="HO359" s="3"/>
      <c r="HP359" s="3"/>
      <c r="HQ359" s="4">
        <f t="shared" si="10"/>
        <v>63000</v>
      </c>
      <c r="HR359" s="6"/>
      <c r="HS359" s="3"/>
      <c r="HU359" s="18">
        <f t="shared" si="11"/>
        <v>20412</v>
      </c>
    </row>
    <row r="360" spans="1:229" ht="13.5" customHeight="1" x14ac:dyDescent="0.25">
      <c r="A360" s="3">
        <v>199</v>
      </c>
      <c r="B360" s="2" t="s">
        <v>707</v>
      </c>
      <c r="C360" s="2" t="s">
        <v>975</v>
      </c>
      <c r="D360" s="26">
        <v>0.59</v>
      </c>
      <c r="E360" s="39" t="s">
        <v>47</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v>6000</v>
      </c>
      <c r="FA360" s="3"/>
      <c r="FB360" s="3"/>
      <c r="FC360" s="3"/>
      <c r="FD360" s="3"/>
      <c r="FE360" s="3"/>
      <c r="FF360" s="3"/>
      <c r="FG360" s="3"/>
      <c r="FH360" s="3"/>
      <c r="FI360" s="3"/>
      <c r="FJ360" s="3"/>
      <c r="FK360" s="3"/>
      <c r="FL360" s="3"/>
      <c r="FM360" s="3"/>
      <c r="FN360" s="3"/>
      <c r="FO360" s="3"/>
      <c r="FP360" s="3"/>
      <c r="FQ360" s="3"/>
      <c r="FR360" s="3"/>
      <c r="FS360" s="3"/>
      <c r="FT360" s="3"/>
      <c r="FU360" s="3"/>
      <c r="FV360" s="3"/>
      <c r="FW360" s="3"/>
      <c r="FX360" s="3"/>
      <c r="FY360" s="3"/>
      <c r="FZ360" s="3"/>
      <c r="GA360" s="3"/>
      <c r="GB360" s="3"/>
      <c r="GC360" s="3"/>
      <c r="GD360" s="3"/>
      <c r="GE360" s="3"/>
      <c r="GF360" s="3"/>
      <c r="GG360" s="3"/>
      <c r="GH360" s="3"/>
      <c r="GI360" s="3"/>
      <c r="GJ360" s="3"/>
      <c r="GK360" s="3"/>
      <c r="GL360" s="3"/>
      <c r="GM360" s="3"/>
      <c r="GN360" s="3"/>
      <c r="GO360" s="3"/>
      <c r="GP360" s="3"/>
      <c r="GQ360" s="3"/>
      <c r="GR360" s="3"/>
      <c r="GS360" s="3"/>
      <c r="GT360" s="3"/>
      <c r="GU360" s="3"/>
      <c r="GV360" s="3"/>
      <c r="GW360" s="3"/>
      <c r="GX360" s="3"/>
      <c r="GY360" s="3"/>
      <c r="GZ360" s="3"/>
      <c r="HA360" s="3"/>
      <c r="HB360" s="3"/>
      <c r="HC360" s="3"/>
      <c r="HD360" s="3"/>
      <c r="HE360" s="3"/>
      <c r="HF360" s="3"/>
      <c r="HG360" s="3"/>
      <c r="HH360" s="3"/>
      <c r="HI360" s="3"/>
      <c r="HJ360" s="3"/>
      <c r="HK360" s="3"/>
      <c r="HL360" s="3"/>
      <c r="HM360" s="3"/>
      <c r="HN360" s="3"/>
      <c r="HO360" s="3"/>
      <c r="HP360" s="3"/>
      <c r="HQ360" s="4">
        <f t="shared" si="10"/>
        <v>6000</v>
      </c>
      <c r="HR360" s="23"/>
      <c r="HS360" s="39"/>
      <c r="HU360" s="18">
        <f t="shared" si="11"/>
        <v>3540</v>
      </c>
    </row>
    <row r="361" spans="1:229" ht="13.5" customHeight="1" x14ac:dyDescent="0.25">
      <c r="A361" s="3">
        <v>200</v>
      </c>
      <c r="B361" s="2" t="s">
        <v>691</v>
      </c>
      <c r="C361" s="2" t="s">
        <v>1000</v>
      </c>
      <c r="D361" s="26">
        <v>1.2</v>
      </c>
      <c r="E361" s="39" t="s">
        <v>47</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v>50</v>
      </c>
      <c r="FE361" s="3"/>
      <c r="FF361" s="3"/>
      <c r="FG361" s="3"/>
      <c r="FH361" s="3"/>
      <c r="FI361" s="3"/>
      <c r="FJ361" s="3"/>
      <c r="FK361" s="3"/>
      <c r="FL361" s="3"/>
      <c r="FM361" s="3"/>
      <c r="FN361" s="3"/>
      <c r="FO361" s="3"/>
      <c r="FP361" s="3"/>
      <c r="FQ361" s="3"/>
      <c r="FR361" s="3"/>
      <c r="FS361" s="3"/>
      <c r="FT361" s="3"/>
      <c r="FU361" s="3"/>
      <c r="FV361" s="3"/>
      <c r="FW361" s="3"/>
      <c r="FX361" s="3"/>
      <c r="FY361" s="3"/>
      <c r="FZ361" s="3"/>
      <c r="GA361" s="3"/>
      <c r="GB361" s="3"/>
      <c r="GC361" s="3"/>
      <c r="GD361" s="3"/>
      <c r="GE361" s="3"/>
      <c r="GF361" s="3"/>
      <c r="GG361" s="3"/>
      <c r="GH361" s="3"/>
      <c r="GI361" s="3"/>
      <c r="GJ361" s="3"/>
      <c r="GK361" s="3"/>
      <c r="GL361" s="3"/>
      <c r="GM361" s="3"/>
      <c r="GN361" s="3"/>
      <c r="GO361" s="3"/>
      <c r="GP361" s="3"/>
      <c r="GQ361" s="3"/>
      <c r="GR361" s="3"/>
      <c r="GS361" s="3"/>
      <c r="GT361" s="3"/>
      <c r="GU361" s="3"/>
      <c r="GV361" s="3"/>
      <c r="GW361" s="3"/>
      <c r="GX361" s="3"/>
      <c r="GY361" s="3"/>
      <c r="GZ361" s="3"/>
      <c r="HA361" s="3"/>
      <c r="HB361" s="3"/>
      <c r="HC361" s="3"/>
      <c r="HD361" s="3"/>
      <c r="HE361" s="3"/>
      <c r="HF361" s="3"/>
      <c r="HG361" s="3"/>
      <c r="HH361" s="3"/>
      <c r="HI361" s="3"/>
      <c r="HJ361" s="3"/>
      <c r="HK361" s="3"/>
      <c r="HL361" s="3"/>
      <c r="HM361" s="3"/>
      <c r="HN361" s="3"/>
      <c r="HO361" s="3"/>
      <c r="HP361" s="3"/>
      <c r="HQ361" s="4">
        <f t="shared" si="10"/>
        <v>50</v>
      </c>
      <c r="HR361" s="23"/>
      <c r="HS361" s="39"/>
      <c r="HU361" s="18">
        <f t="shared" si="11"/>
        <v>60</v>
      </c>
    </row>
    <row r="362" spans="1:229" ht="13.5" customHeight="1" x14ac:dyDescent="0.25">
      <c r="A362" s="3">
        <v>201</v>
      </c>
      <c r="B362" s="2" t="s">
        <v>693</v>
      </c>
      <c r="C362" s="2" t="s">
        <v>1001</v>
      </c>
      <c r="D362" s="27">
        <v>1.2</v>
      </c>
      <c r="E362" s="3" t="s">
        <v>47</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v>50</v>
      </c>
      <c r="FE362" s="3"/>
      <c r="FF362" s="3"/>
      <c r="FG362" s="3"/>
      <c r="FH362" s="3"/>
      <c r="FI362" s="3"/>
      <c r="FJ362" s="3"/>
      <c r="FK362" s="3"/>
      <c r="FL362" s="3"/>
      <c r="FM362" s="3"/>
      <c r="FN362" s="3"/>
      <c r="FO362" s="3"/>
      <c r="FP362" s="3"/>
      <c r="FQ362" s="3"/>
      <c r="FR362" s="3"/>
      <c r="FS362" s="3"/>
      <c r="FT362" s="3"/>
      <c r="FU362" s="3"/>
      <c r="FV362" s="3"/>
      <c r="FW362" s="3"/>
      <c r="FX362" s="3"/>
      <c r="FY362" s="3"/>
      <c r="FZ362" s="3"/>
      <c r="GA362" s="3"/>
      <c r="GB362" s="3"/>
      <c r="GC362" s="3"/>
      <c r="GD362" s="3"/>
      <c r="GE362" s="3"/>
      <c r="GF362" s="3"/>
      <c r="GG362" s="3"/>
      <c r="GH362" s="3"/>
      <c r="GI362" s="3"/>
      <c r="GJ362" s="3"/>
      <c r="GK362" s="3"/>
      <c r="GL362" s="3"/>
      <c r="GM362" s="3"/>
      <c r="GN362" s="3"/>
      <c r="GO362" s="3"/>
      <c r="GP362" s="3"/>
      <c r="GQ362" s="3"/>
      <c r="GR362" s="3"/>
      <c r="GS362" s="3"/>
      <c r="GT362" s="3"/>
      <c r="GU362" s="3"/>
      <c r="GV362" s="3"/>
      <c r="GW362" s="3"/>
      <c r="GX362" s="3"/>
      <c r="GY362" s="3"/>
      <c r="GZ362" s="3"/>
      <c r="HA362" s="3"/>
      <c r="HB362" s="3"/>
      <c r="HC362" s="3"/>
      <c r="HD362" s="3"/>
      <c r="HE362" s="3"/>
      <c r="HF362" s="3"/>
      <c r="HG362" s="3"/>
      <c r="HH362" s="3"/>
      <c r="HI362" s="3"/>
      <c r="HJ362" s="3"/>
      <c r="HK362" s="3"/>
      <c r="HL362" s="3"/>
      <c r="HM362" s="3"/>
      <c r="HN362" s="3"/>
      <c r="HO362" s="3"/>
      <c r="HP362" s="3"/>
      <c r="HQ362" s="4">
        <f t="shared" si="10"/>
        <v>50</v>
      </c>
      <c r="HR362" s="6"/>
      <c r="HS362" s="3"/>
      <c r="HU362" s="18">
        <f t="shared" si="11"/>
        <v>60</v>
      </c>
    </row>
    <row r="363" spans="1:229" ht="13.5" customHeight="1" x14ac:dyDescent="0.25">
      <c r="A363" s="3">
        <v>202</v>
      </c>
      <c r="B363" s="1" t="s">
        <v>525</v>
      </c>
      <c r="C363" s="1" t="s">
        <v>938</v>
      </c>
      <c r="D363" s="25">
        <v>7.9600000000000004E-2</v>
      </c>
      <c r="E363" s="3" t="s">
        <v>47</v>
      </c>
      <c r="F363" s="22"/>
      <c r="G363" s="3">
        <v>400</v>
      </c>
      <c r="H363" s="3"/>
      <c r="I363" s="3"/>
      <c r="J363" s="3"/>
      <c r="K363" s="3"/>
      <c r="L363" s="3"/>
      <c r="M363" s="3"/>
      <c r="N363" s="3"/>
      <c r="O363" s="3">
        <v>4000</v>
      </c>
      <c r="P363" s="3"/>
      <c r="Q363" s="3"/>
      <c r="R363" s="3">
        <v>20</v>
      </c>
      <c r="S363" s="3">
        <v>6000</v>
      </c>
      <c r="T363" s="3">
        <v>1000</v>
      </c>
      <c r="U363" s="3"/>
      <c r="V363" s="3"/>
      <c r="W363" s="3"/>
      <c r="X363" s="3"/>
      <c r="Y363" s="3"/>
      <c r="Z363" s="3"/>
      <c r="AA363" s="3"/>
      <c r="AB363" s="3">
        <v>8000</v>
      </c>
      <c r="AC363" s="3"/>
      <c r="AD363" s="3">
        <v>20000</v>
      </c>
      <c r="AE363" s="3"/>
      <c r="AF363" s="3"/>
      <c r="AG363" s="3"/>
      <c r="AH363" s="3"/>
      <c r="AI363" s="3"/>
      <c r="AJ363" s="3">
        <v>3000</v>
      </c>
      <c r="AK363" s="3">
        <v>5000</v>
      </c>
      <c r="AL363" s="3">
        <v>1000</v>
      </c>
      <c r="AM363" s="3"/>
      <c r="AN363" s="3"/>
      <c r="AO363" s="3">
        <v>1000</v>
      </c>
      <c r="AP363" s="3"/>
      <c r="AQ363" s="3">
        <v>100</v>
      </c>
      <c r="AR363" s="3"/>
      <c r="AS363" s="3">
        <v>4000</v>
      </c>
      <c r="AT363" s="3"/>
      <c r="AU363" s="3"/>
      <c r="AV363" s="3">
        <v>1000</v>
      </c>
      <c r="AW363" s="3"/>
      <c r="AX363" s="3">
        <v>2500</v>
      </c>
      <c r="AY363" s="3"/>
      <c r="AZ363" s="3"/>
      <c r="BA363" s="3">
        <v>1000</v>
      </c>
      <c r="BB363" s="3"/>
      <c r="BC363" s="3">
        <v>1000</v>
      </c>
      <c r="BD363" s="3"/>
      <c r="BE363" s="3">
        <v>5000</v>
      </c>
      <c r="BF363" s="3"/>
      <c r="BG363" s="3"/>
      <c r="BH363" s="3">
        <v>10</v>
      </c>
      <c r="BI363" s="3"/>
      <c r="BJ363" s="3">
        <v>1000</v>
      </c>
      <c r="BK363" s="3"/>
      <c r="BL363" s="3"/>
      <c r="BM363" s="3"/>
      <c r="BN363" s="3"/>
      <c r="BO363" s="3">
        <v>2000</v>
      </c>
      <c r="BP363" s="3">
        <v>6000</v>
      </c>
      <c r="BQ363" s="3">
        <v>6000</v>
      </c>
      <c r="BR363" s="3"/>
      <c r="BS363" s="3">
        <v>20</v>
      </c>
      <c r="BT363" s="3">
        <v>2000</v>
      </c>
      <c r="BU363" s="3">
        <v>1000</v>
      </c>
      <c r="BV363" s="3"/>
      <c r="BW363" s="3"/>
      <c r="BX363" s="3">
        <v>2000</v>
      </c>
      <c r="BY363" s="3">
        <v>600</v>
      </c>
      <c r="BZ363" s="3">
        <v>2000</v>
      </c>
      <c r="CA363" s="3">
        <v>1000</v>
      </c>
      <c r="CB363" s="3"/>
      <c r="CC363" s="3"/>
      <c r="CD363" s="3"/>
      <c r="CE363" s="3"/>
      <c r="CF363" s="3"/>
      <c r="CG363" s="3"/>
      <c r="CH363" s="3">
        <v>5000</v>
      </c>
      <c r="CI363" s="3"/>
      <c r="CJ363" s="3"/>
      <c r="CK363" s="3">
        <v>200</v>
      </c>
      <c r="CL363" s="3"/>
      <c r="CM363" s="3"/>
      <c r="CN363" s="3"/>
      <c r="CO363" s="3"/>
      <c r="CP363" s="3">
        <v>2400</v>
      </c>
      <c r="CQ363" s="3">
        <v>1000</v>
      </c>
      <c r="CR363" s="3">
        <v>1000</v>
      </c>
      <c r="CS363" s="3"/>
      <c r="CT363" s="3">
        <v>1000</v>
      </c>
      <c r="CU363" s="3">
        <v>2000</v>
      </c>
      <c r="CV363" s="3">
        <v>100</v>
      </c>
      <c r="CW363" s="3"/>
      <c r="CX363" s="3"/>
      <c r="CY363" s="3">
        <v>200</v>
      </c>
      <c r="CZ363" s="3"/>
      <c r="DA363" s="3"/>
      <c r="DB363" s="3"/>
      <c r="DC363" s="3"/>
      <c r="DD363" s="3"/>
      <c r="DE363" s="3">
        <v>600</v>
      </c>
      <c r="DF363" s="3">
        <v>5</v>
      </c>
      <c r="DG363" s="3"/>
      <c r="DH363" s="3"/>
      <c r="DI363" s="3"/>
      <c r="DJ363" s="3"/>
      <c r="DK363" s="3"/>
      <c r="DL363" s="3"/>
      <c r="DM363" s="3">
        <v>1000</v>
      </c>
      <c r="DN363" s="3"/>
      <c r="DO363" s="3">
        <v>2000</v>
      </c>
      <c r="DP363" s="3"/>
      <c r="DQ363" s="3"/>
      <c r="DR363" s="3"/>
      <c r="DS363" s="3"/>
      <c r="DT363" s="3">
        <v>50</v>
      </c>
      <c r="DU363" s="3"/>
      <c r="DV363" s="3">
        <v>1000</v>
      </c>
      <c r="DW363" s="3"/>
      <c r="DX363" s="3">
        <v>50</v>
      </c>
      <c r="DY363" s="3">
        <v>1000</v>
      </c>
      <c r="DZ363" s="3">
        <v>10000</v>
      </c>
      <c r="EA363" s="3">
        <v>100000</v>
      </c>
      <c r="EB363" s="3">
        <v>10000</v>
      </c>
      <c r="EC363" s="3"/>
      <c r="ED363" s="3"/>
      <c r="EE363" s="3"/>
      <c r="EF363" s="3"/>
      <c r="EG363" s="3">
        <v>1000</v>
      </c>
      <c r="EH363" s="3"/>
      <c r="EI363" s="3">
        <v>20000</v>
      </c>
      <c r="EJ363" s="3">
        <v>2000</v>
      </c>
      <c r="EK363" s="3">
        <v>7000</v>
      </c>
      <c r="EL363" s="3"/>
      <c r="EM363" s="3">
        <v>5000</v>
      </c>
      <c r="EN363" s="3">
        <v>1000</v>
      </c>
      <c r="EO363" s="3"/>
      <c r="EP363" s="3"/>
      <c r="EQ363" s="3"/>
      <c r="ER363" s="3">
        <v>10000</v>
      </c>
      <c r="ES363" s="3"/>
      <c r="ET363" s="3">
        <v>2000</v>
      </c>
      <c r="EU363" s="3">
        <v>5000</v>
      </c>
      <c r="EV363" s="3"/>
      <c r="EW363" s="3"/>
      <c r="EX363" s="3"/>
      <c r="EY363" s="3"/>
      <c r="EZ363" s="3"/>
      <c r="FA363" s="3"/>
      <c r="FB363" s="3"/>
      <c r="FC363" s="3"/>
      <c r="FD363" s="3"/>
      <c r="FE363" s="3">
        <v>15000</v>
      </c>
      <c r="FF363" s="3">
        <v>1000</v>
      </c>
      <c r="FG363" s="3">
        <v>14463</v>
      </c>
      <c r="FH363" s="3">
        <v>4000</v>
      </c>
      <c r="FI363" s="3"/>
      <c r="FJ363" s="3"/>
      <c r="FK363" s="3"/>
      <c r="FL363" s="3"/>
      <c r="FM363" s="3">
        <v>6000</v>
      </c>
      <c r="FN363" s="3"/>
      <c r="FO363" s="3"/>
      <c r="FP363" s="3"/>
      <c r="FQ363" s="3"/>
      <c r="FR363" s="3"/>
      <c r="FS363" s="3"/>
      <c r="FT363" s="3">
        <v>70000</v>
      </c>
      <c r="FU363" s="3">
        <v>60000</v>
      </c>
      <c r="FV363" s="3">
        <f>32600+4000</f>
        <v>36600</v>
      </c>
      <c r="FW363" s="3">
        <v>4000</v>
      </c>
      <c r="FX363" s="3"/>
      <c r="FY363" s="3"/>
      <c r="FZ363" s="3"/>
      <c r="GA363" s="3">
        <v>60000</v>
      </c>
      <c r="GB363" s="3"/>
      <c r="GC363" s="3">
        <v>10000</v>
      </c>
      <c r="GD363" s="3">
        <v>4400</v>
      </c>
      <c r="GE363" s="3">
        <v>1500</v>
      </c>
      <c r="GF363" s="3">
        <v>21500</v>
      </c>
      <c r="GG363" s="3">
        <v>2000</v>
      </c>
      <c r="GH363" s="3"/>
      <c r="GI363" s="3">
        <v>3000</v>
      </c>
      <c r="GJ363" s="3"/>
      <c r="GK363" s="3">
        <v>15000</v>
      </c>
      <c r="GL363" s="3">
        <v>2000</v>
      </c>
      <c r="GM363" s="3"/>
      <c r="GN363" s="3"/>
      <c r="GO363" s="3">
        <v>20000</v>
      </c>
      <c r="GP363" s="3"/>
      <c r="GQ363" s="3">
        <v>10000</v>
      </c>
      <c r="GR363" s="3">
        <v>1000</v>
      </c>
      <c r="GS363" s="3"/>
      <c r="GT363" s="3">
        <v>2000</v>
      </c>
      <c r="GU363" s="3">
        <v>22000</v>
      </c>
      <c r="GV363" s="3"/>
      <c r="GW363" s="3"/>
      <c r="GX363" s="3"/>
      <c r="GY363" s="3"/>
      <c r="GZ363" s="3">
        <v>5000</v>
      </c>
      <c r="HA363" s="3">
        <v>1000</v>
      </c>
      <c r="HB363" s="3"/>
      <c r="HC363" s="3"/>
      <c r="HD363" s="3"/>
      <c r="HE363" s="3"/>
      <c r="HF363" s="3"/>
      <c r="HG363" s="3">
        <v>1500</v>
      </c>
      <c r="HH363" s="3"/>
      <c r="HI363" s="3">
        <v>500</v>
      </c>
      <c r="HJ363" s="3"/>
      <c r="HK363" s="3"/>
      <c r="HL363" s="3"/>
      <c r="HM363" s="3"/>
      <c r="HN363" s="3">
        <v>3000</v>
      </c>
      <c r="HO363" s="3"/>
      <c r="HP363" s="3"/>
      <c r="HQ363" s="4">
        <f t="shared" si="10"/>
        <v>675718</v>
      </c>
      <c r="HR363" s="13" t="s">
        <v>539</v>
      </c>
      <c r="HS363" s="3">
        <v>76</v>
      </c>
      <c r="HU363" s="18">
        <f t="shared" si="11"/>
        <v>53787.152800000003</v>
      </c>
    </row>
    <row r="364" spans="1:229" ht="13.5" customHeight="1" x14ac:dyDescent="0.25">
      <c r="A364" s="3">
        <v>203</v>
      </c>
      <c r="B364" s="2" t="s">
        <v>660</v>
      </c>
      <c r="C364" s="2" t="s">
        <v>939</v>
      </c>
      <c r="D364" s="27">
        <v>25</v>
      </c>
      <c r="E364" s="6" t="s">
        <v>47</v>
      </c>
      <c r="F364" s="22"/>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c r="FV364" s="3"/>
      <c r="FW364" s="3"/>
      <c r="FX364" s="3"/>
      <c r="FY364" s="7">
        <v>200</v>
      </c>
      <c r="FZ364" s="7"/>
      <c r="GA364" s="7"/>
      <c r="GB364" s="7"/>
      <c r="GC364" s="7"/>
      <c r="GD364" s="7"/>
      <c r="GE364" s="7"/>
      <c r="GF364" s="7"/>
      <c r="GG364" s="7"/>
      <c r="GH364" s="7"/>
      <c r="GI364" s="7"/>
      <c r="GJ364" s="7"/>
      <c r="GK364" s="3"/>
      <c r="GL364" s="3"/>
      <c r="GM364" s="3"/>
      <c r="GN364" s="3"/>
      <c r="GO364" s="3"/>
      <c r="GP364" s="3"/>
      <c r="GQ364" s="3"/>
      <c r="GR364" s="3"/>
      <c r="GS364" s="3"/>
      <c r="GT364" s="3"/>
      <c r="GU364" s="3"/>
      <c r="GV364" s="3"/>
      <c r="GW364" s="3"/>
      <c r="GX364" s="3"/>
      <c r="GY364" s="3"/>
      <c r="GZ364" s="3"/>
      <c r="HA364" s="3"/>
      <c r="HB364" s="3"/>
      <c r="HC364" s="3"/>
      <c r="HD364" s="3"/>
      <c r="HE364" s="3"/>
      <c r="HF364" s="3"/>
      <c r="HG364" s="3"/>
      <c r="HH364" s="3"/>
      <c r="HI364" s="3"/>
      <c r="HJ364" s="3"/>
      <c r="HK364" s="3"/>
      <c r="HL364" s="3"/>
      <c r="HM364" s="3"/>
      <c r="HN364" s="3"/>
      <c r="HO364" s="3"/>
      <c r="HP364" s="3"/>
      <c r="HQ364" s="4">
        <f t="shared" si="10"/>
        <v>200</v>
      </c>
      <c r="HR364" s="3" t="s">
        <v>551</v>
      </c>
      <c r="HS364" s="3">
        <v>147</v>
      </c>
      <c r="HU364" s="18">
        <f t="shared" si="11"/>
        <v>5000</v>
      </c>
    </row>
    <row r="365" spans="1:229" ht="13.5" customHeight="1" x14ac:dyDescent="0.25">
      <c r="A365" s="3">
        <v>204</v>
      </c>
      <c r="B365" s="1" t="s">
        <v>263</v>
      </c>
      <c r="C365" s="1" t="s">
        <v>790</v>
      </c>
      <c r="D365" s="25">
        <v>17</v>
      </c>
      <c r="E365" s="3" t="s">
        <v>47</v>
      </c>
      <c r="F365" s="22"/>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v>30</v>
      </c>
      <c r="FG365" s="3"/>
      <c r="FH365" s="3">
        <v>10</v>
      </c>
      <c r="FI365" s="3"/>
      <c r="FJ365" s="3"/>
      <c r="FK365" s="3"/>
      <c r="FL365" s="3"/>
      <c r="FM365" s="3">
        <v>100</v>
      </c>
      <c r="FN365" s="3"/>
      <c r="FO365" s="3"/>
      <c r="FP365" s="3"/>
      <c r="FQ365" s="3"/>
      <c r="FR365" s="3"/>
      <c r="FS365" s="3"/>
      <c r="FT365" s="3"/>
      <c r="FU365" s="3"/>
      <c r="FV365" s="3">
        <v>2</v>
      </c>
      <c r="FW365" s="3"/>
      <c r="FX365" s="3">
        <v>110</v>
      </c>
      <c r="FY365" s="3">
        <v>2500</v>
      </c>
      <c r="FZ365" s="3"/>
      <c r="GA365" s="3"/>
      <c r="GB365" s="3"/>
      <c r="GC365" s="3"/>
      <c r="GD365" s="3"/>
      <c r="GE365" s="3"/>
      <c r="GF365" s="3"/>
      <c r="GG365" s="3"/>
      <c r="GH365" s="3"/>
      <c r="GI365" s="3">
        <v>10</v>
      </c>
      <c r="GJ365" s="3"/>
      <c r="GK365" s="3"/>
      <c r="GL365" s="3"/>
      <c r="GM365" s="3"/>
      <c r="GN365" s="3"/>
      <c r="GO365" s="3">
        <v>1</v>
      </c>
      <c r="GP365" s="3"/>
      <c r="GQ365" s="3">
        <v>50</v>
      </c>
      <c r="GR365" s="3"/>
      <c r="GS365" s="3"/>
      <c r="GT365" s="3"/>
      <c r="GU365" s="3">
        <v>50</v>
      </c>
      <c r="GV365" s="3"/>
      <c r="GW365" s="3"/>
      <c r="GX365" s="3"/>
      <c r="GY365" s="3"/>
      <c r="GZ365" s="3">
        <v>10</v>
      </c>
      <c r="HA365" s="3"/>
      <c r="HB365" s="3"/>
      <c r="HC365" s="3"/>
      <c r="HD365" s="3">
        <v>40</v>
      </c>
      <c r="HE365" s="3"/>
      <c r="HF365" s="3"/>
      <c r="HG365" s="3"/>
      <c r="HH365" s="3"/>
      <c r="HI365" s="3"/>
      <c r="HJ365" s="3"/>
      <c r="HK365" s="3"/>
      <c r="HL365" s="3"/>
      <c r="HM365" s="3">
        <v>5</v>
      </c>
      <c r="HN365" s="3"/>
      <c r="HO365" s="3"/>
      <c r="HP365" s="3"/>
      <c r="HQ365" s="4">
        <f t="shared" si="10"/>
        <v>2918</v>
      </c>
      <c r="HR365" s="13" t="s">
        <v>535</v>
      </c>
      <c r="HS365" s="3">
        <v>237</v>
      </c>
      <c r="HU365" s="18">
        <f t="shared" si="11"/>
        <v>49606</v>
      </c>
    </row>
    <row r="366" spans="1:229" ht="13.5" customHeight="1" x14ac:dyDescent="0.25">
      <c r="A366" s="3">
        <v>205</v>
      </c>
      <c r="B366" s="2" t="s">
        <v>711</v>
      </c>
      <c r="C366" s="2" t="s">
        <v>836</v>
      </c>
      <c r="D366" s="27">
        <v>117</v>
      </c>
      <c r="E366" s="3" t="s">
        <v>47</v>
      </c>
      <c r="F366" s="22"/>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c r="FV366" s="3"/>
      <c r="FW366" s="3"/>
      <c r="FX366" s="3"/>
      <c r="FY366" s="3"/>
      <c r="FZ366" s="3"/>
      <c r="GA366" s="3"/>
      <c r="GB366" s="3"/>
      <c r="GC366" s="3"/>
      <c r="GD366" s="3"/>
      <c r="GE366" s="3"/>
      <c r="GF366" s="3"/>
      <c r="GG366" s="3"/>
      <c r="GH366" s="3"/>
      <c r="GI366" s="3"/>
      <c r="GJ366" s="3"/>
      <c r="GK366" s="3">
        <v>80</v>
      </c>
      <c r="GL366" s="3"/>
      <c r="GM366" s="3"/>
      <c r="GN366" s="3"/>
      <c r="GO366" s="3"/>
      <c r="GP366" s="3"/>
      <c r="GQ366" s="3"/>
      <c r="GR366" s="3"/>
      <c r="GS366" s="3"/>
      <c r="GT366" s="3"/>
      <c r="GU366" s="3"/>
      <c r="GV366" s="3"/>
      <c r="GW366" s="3"/>
      <c r="GX366" s="3"/>
      <c r="GY366" s="3"/>
      <c r="GZ366" s="3"/>
      <c r="HA366" s="3"/>
      <c r="HB366" s="3"/>
      <c r="HC366" s="3"/>
      <c r="HD366" s="3"/>
      <c r="HE366" s="3"/>
      <c r="HF366" s="3"/>
      <c r="HG366" s="3"/>
      <c r="HH366" s="3"/>
      <c r="HI366" s="3"/>
      <c r="HJ366" s="3"/>
      <c r="HK366" s="3"/>
      <c r="HL366" s="3"/>
      <c r="HM366" s="3"/>
      <c r="HN366" s="3"/>
      <c r="HO366" s="3"/>
      <c r="HP366" s="3"/>
      <c r="HQ366" s="4">
        <f t="shared" si="10"/>
        <v>80</v>
      </c>
      <c r="HR366" s="13" t="s">
        <v>535</v>
      </c>
      <c r="HS366" s="3"/>
      <c r="HU366" s="18">
        <f t="shared" si="11"/>
        <v>9360</v>
      </c>
    </row>
    <row r="367" spans="1:229" ht="13.5" customHeight="1" x14ac:dyDescent="0.25">
      <c r="A367" s="3">
        <v>206</v>
      </c>
      <c r="B367" s="1" t="s">
        <v>264</v>
      </c>
      <c r="C367" s="1" t="s">
        <v>791</v>
      </c>
      <c r="D367" s="25">
        <v>117</v>
      </c>
      <c r="E367" s="3" t="s">
        <v>47</v>
      </c>
      <c r="F367" s="22">
        <v>30</v>
      </c>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7">
        <v>3</v>
      </c>
      <c r="FH367" s="3">
        <v>10</v>
      </c>
      <c r="FI367" s="3"/>
      <c r="FJ367" s="3"/>
      <c r="FK367" s="3"/>
      <c r="FL367" s="3"/>
      <c r="FM367" s="3"/>
      <c r="FN367" s="3"/>
      <c r="FO367" s="3"/>
      <c r="FP367" s="3"/>
      <c r="FQ367" s="3"/>
      <c r="FR367" s="3"/>
      <c r="FS367" s="3"/>
      <c r="FT367" s="3">
        <v>40</v>
      </c>
      <c r="FU367" s="3"/>
      <c r="FV367" s="3">
        <v>15</v>
      </c>
      <c r="FW367" s="3"/>
      <c r="FX367" s="3"/>
      <c r="FY367" s="3"/>
      <c r="FZ367" s="3"/>
      <c r="GA367" s="3"/>
      <c r="GB367" s="3"/>
      <c r="GC367" s="3">
        <v>10</v>
      </c>
      <c r="GD367" s="3"/>
      <c r="GE367" s="3"/>
      <c r="GF367" s="3"/>
      <c r="GG367" s="3"/>
      <c r="GH367" s="3"/>
      <c r="GI367" s="3"/>
      <c r="GJ367" s="3"/>
      <c r="GK367" s="3">
        <v>60</v>
      </c>
      <c r="GL367" s="3"/>
      <c r="GM367" s="3">
        <v>20</v>
      </c>
      <c r="GN367" s="3"/>
      <c r="GO367" s="3"/>
      <c r="GP367" s="3">
        <v>50</v>
      </c>
      <c r="GQ367" s="3">
        <v>10</v>
      </c>
      <c r="GR367" s="3"/>
      <c r="GS367" s="3"/>
      <c r="GT367" s="3"/>
      <c r="GU367" s="3"/>
      <c r="GV367" s="3"/>
      <c r="GW367" s="3"/>
      <c r="GX367" s="3"/>
      <c r="GY367" s="3"/>
      <c r="GZ367" s="3"/>
      <c r="HA367" s="3"/>
      <c r="HB367" s="3"/>
      <c r="HC367" s="3">
        <v>10</v>
      </c>
      <c r="HD367" s="3"/>
      <c r="HE367" s="3">
        <v>10</v>
      </c>
      <c r="HF367" s="3"/>
      <c r="HG367" s="3"/>
      <c r="HH367" s="3"/>
      <c r="HI367" s="3"/>
      <c r="HJ367" s="3">
        <v>15</v>
      </c>
      <c r="HK367" s="3"/>
      <c r="HL367" s="3"/>
      <c r="HM367" s="3"/>
      <c r="HN367" s="3"/>
      <c r="HO367" s="3"/>
      <c r="HP367" s="3"/>
      <c r="HQ367" s="4">
        <f t="shared" si="10"/>
        <v>283</v>
      </c>
      <c r="HR367" s="13" t="s">
        <v>535</v>
      </c>
      <c r="HS367" s="3">
        <v>242</v>
      </c>
      <c r="HU367" s="18">
        <f t="shared" si="11"/>
        <v>33111</v>
      </c>
    </row>
    <row r="368" spans="1:229" ht="13.5" customHeight="1" x14ac:dyDescent="0.25">
      <c r="A368" s="3">
        <v>207</v>
      </c>
      <c r="B368" s="1" t="s">
        <v>265</v>
      </c>
      <c r="C368" s="1" t="s">
        <v>792</v>
      </c>
      <c r="D368" s="25">
        <v>117</v>
      </c>
      <c r="E368" s="3" t="s">
        <v>47</v>
      </c>
      <c r="F368" s="22"/>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7">
        <v>3</v>
      </c>
      <c r="FH368" s="3"/>
      <c r="FI368" s="3"/>
      <c r="FJ368" s="3"/>
      <c r="FK368" s="3"/>
      <c r="FL368" s="3"/>
      <c r="FM368" s="3"/>
      <c r="FN368" s="3"/>
      <c r="FO368" s="3"/>
      <c r="FP368" s="3"/>
      <c r="FQ368" s="3"/>
      <c r="FR368" s="3"/>
      <c r="FS368" s="3"/>
      <c r="FT368" s="3">
        <v>10</v>
      </c>
      <c r="FU368" s="3"/>
      <c r="FV368" s="3"/>
      <c r="FW368" s="3"/>
      <c r="FX368" s="3"/>
      <c r="FY368" s="3"/>
      <c r="FZ368" s="3">
        <v>10</v>
      </c>
      <c r="GA368" s="3"/>
      <c r="GB368" s="3"/>
      <c r="GC368" s="3">
        <v>10</v>
      </c>
      <c r="GD368" s="3"/>
      <c r="GE368" s="3"/>
      <c r="GF368" s="3"/>
      <c r="GG368" s="3"/>
      <c r="GH368" s="3"/>
      <c r="GI368" s="3"/>
      <c r="GJ368" s="3"/>
      <c r="GK368" s="3">
        <v>3</v>
      </c>
      <c r="GL368" s="3"/>
      <c r="GM368" s="3"/>
      <c r="GN368" s="3"/>
      <c r="GO368" s="3"/>
      <c r="GP368" s="3"/>
      <c r="GQ368" s="3">
        <v>30</v>
      </c>
      <c r="GR368" s="3"/>
      <c r="GS368" s="3"/>
      <c r="GT368" s="3"/>
      <c r="GU368" s="3"/>
      <c r="GV368" s="3"/>
      <c r="GW368" s="3"/>
      <c r="GX368" s="3"/>
      <c r="GY368" s="3"/>
      <c r="GZ368" s="3"/>
      <c r="HA368" s="3"/>
      <c r="HB368" s="3"/>
      <c r="HC368" s="3"/>
      <c r="HD368" s="3"/>
      <c r="HE368" s="3">
        <v>10</v>
      </c>
      <c r="HF368" s="3"/>
      <c r="HG368" s="3"/>
      <c r="HH368" s="3"/>
      <c r="HI368" s="3"/>
      <c r="HJ368" s="3">
        <v>15</v>
      </c>
      <c r="HK368" s="3"/>
      <c r="HL368" s="3"/>
      <c r="HM368" s="3"/>
      <c r="HN368" s="3"/>
      <c r="HO368" s="3"/>
      <c r="HP368" s="3"/>
      <c r="HQ368" s="4">
        <f t="shared" si="10"/>
        <v>91</v>
      </c>
      <c r="HR368" s="13" t="s">
        <v>535</v>
      </c>
      <c r="HS368" s="3">
        <v>244</v>
      </c>
      <c r="HU368" s="18">
        <f t="shared" si="11"/>
        <v>10647</v>
      </c>
    </row>
    <row r="369" spans="1:229" ht="13.5" customHeight="1" x14ac:dyDescent="0.25">
      <c r="A369" s="3">
        <v>208</v>
      </c>
      <c r="B369" s="2" t="s">
        <v>673</v>
      </c>
      <c r="C369" s="2" t="s">
        <v>940</v>
      </c>
      <c r="D369" s="27">
        <v>166.66666666666669</v>
      </c>
      <c r="E369" s="6" t="s">
        <v>47</v>
      </c>
      <c r="F369" s="22"/>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c r="FV369" s="3"/>
      <c r="FW369" s="3"/>
      <c r="FX369" s="3"/>
      <c r="FY369" s="3"/>
      <c r="FZ369" s="3"/>
      <c r="GA369" s="3"/>
      <c r="GB369" s="3"/>
      <c r="GC369" s="3"/>
      <c r="GD369" s="3"/>
      <c r="GE369" s="3"/>
      <c r="GF369" s="3"/>
      <c r="GG369" s="3"/>
      <c r="GH369" s="3"/>
      <c r="GI369" s="3"/>
      <c r="GJ369" s="3"/>
      <c r="GK369" s="3"/>
      <c r="GL369" s="7">
        <v>30</v>
      </c>
      <c r="GM369" s="3"/>
      <c r="GN369" s="3"/>
      <c r="GO369" s="3"/>
      <c r="GP369" s="3"/>
      <c r="GQ369" s="3"/>
      <c r="GR369" s="3"/>
      <c r="GS369" s="3"/>
      <c r="GT369" s="3"/>
      <c r="GU369" s="3"/>
      <c r="GV369" s="3"/>
      <c r="GW369" s="3"/>
      <c r="GX369" s="3"/>
      <c r="GY369" s="3"/>
      <c r="GZ369" s="3"/>
      <c r="HA369" s="3"/>
      <c r="HB369" s="3"/>
      <c r="HC369" s="3"/>
      <c r="HD369" s="3"/>
      <c r="HE369" s="3"/>
      <c r="HF369" s="3"/>
      <c r="HG369" s="3"/>
      <c r="HH369" s="3"/>
      <c r="HI369" s="3"/>
      <c r="HJ369" s="3"/>
      <c r="HK369" s="3"/>
      <c r="HL369" s="3"/>
      <c r="HM369" s="3"/>
      <c r="HN369" s="3"/>
      <c r="HO369" s="3"/>
      <c r="HP369" s="3"/>
      <c r="HQ369" s="4">
        <f t="shared" si="10"/>
        <v>30</v>
      </c>
      <c r="HR369" s="3" t="s">
        <v>551</v>
      </c>
      <c r="HS369" s="3">
        <v>158</v>
      </c>
      <c r="HU369" s="18">
        <f t="shared" si="11"/>
        <v>5000.0000000000009</v>
      </c>
    </row>
    <row r="370" spans="1:229" ht="13.5" customHeight="1" x14ac:dyDescent="0.25">
      <c r="A370" s="3">
        <v>209</v>
      </c>
      <c r="B370" s="2" t="s">
        <v>694</v>
      </c>
      <c r="C370" s="2" t="s">
        <v>941</v>
      </c>
      <c r="D370" s="26">
        <v>165</v>
      </c>
      <c r="E370" s="39" t="s">
        <v>47</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v>900</v>
      </c>
      <c r="FL370" s="3"/>
      <c r="FM370" s="3"/>
      <c r="FN370" s="3"/>
      <c r="FO370" s="3"/>
      <c r="FP370" s="3"/>
      <c r="FQ370" s="3"/>
      <c r="FR370" s="3"/>
      <c r="FS370" s="3"/>
      <c r="FT370" s="3"/>
      <c r="FU370" s="3"/>
      <c r="FV370" s="3"/>
      <c r="FW370" s="3"/>
      <c r="FX370" s="3"/>
      <c r="FY370" s="3"/>
      <c r="FZ370" s="3"/>
      <c r="GA370" s="3"/>
      <c r="GB370" s="3"/>
      <c r="GC370" s="3"/>
      <c r="GD370" s="3"/>
      <c r="GE370" s="3"/>
      <c r="GF370" s="3"/>
      <c r="GG370" s="3"/>
      <c r="GH370" s="3"/>
      <c r="GI370" s="3"/>
      <c r="GJ370" s="3"/>
      <c r="GK370" s="3"/>
      <c r="GL370" s="3"/>
      <c r="GM370" s="3"/>
      <c r="GN370" s="3"/>
      <c r="GO370" s="3"/>
      <c r="GP370" s="3"/>
      <c r="GQ370" s="3"/>
      <c r="GR370" s="3"/>
      <c r="GS370" s="3"/>
      <c r="GT370" s="3"/>
      <c r="GU370" s="3"/>
      <c r="GV370" s="3"/>
      <c r="GW370" s="3"/>
      <c r="GX370" s="3"/>
      <c r="GY370" s="3"/>
      <c r="GZ370" s="3"/>
      <c r="HA370" s="3"/>
      <c r="HB370" s="3"/>
      <c r="HC370" s="3"/>
      <c r="HD370" s="3"/>
      <c r="HE370" s="3"/>
      <c r="HF370" s="3"/>
      <c r="HG370" s="3"/>
      <c r="HH370" s="3"/>
      <c r="HI370" s="3"/>
      <c r="HJ370" s="3"/>
      <c r="HK370" s="3"/>
      <c r="HL370" s="3"/>
      <c r="HM370" s="3"/>
      <c r="HN370" s="3"/>
      <c r="HO370" s="3"/>
      <c r="HP370" s="3"/>
      <c r="HQ370" s="4">
        <f t="shared" si="10"/>
        <v>900</v>
      </c>
      <c r="HR370" s="23"/>
      <c r="HS370" s="39"/>
      <c r="HU370" s="18">
        <f t="shared" si="11"/>
        <v>148500</v>
      </c>
    </row>
    <row r="371" spans="1:229" ht="13.5" customHeight="1" x14ac:dyDescent="0.25">
      <c r="A371" s="3">
        <v>210</v>
      </c>
      <c r="B371" s="2" t="s">
        <v>674</v>
      </c>
      <c r="C371" s="2" t="s">
        <v>942</v>
      </c>
      <c r="D371" s="27">
        <v>958.33333333333337</v>
      </c>
      <c r="E371" s="6" t="s">
        <v>47</v>
      </c>
      <c r="F371" s="22"/>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7">
        <v>20</v>
      </c>
      <c r="FE371" s="3"/>
      <c r="FF371" s="3"/>
      <c r="FG371" s="3"/>
      <c r="FH371" s="3"/>
      <c r="FI371" s="3"/>
      <c r="FJ371" s="3"/>
      <c r="FK371" s="3"/>
      <c r="FL371" s="3"/>
      <c r="FM371" s="3"/>
      <c r="FN371" s="3"/>
      <c r="FO371" s="3"/>
      <c r="FP371" s="3"/>
      <c r="FQ371" s="3"/>
      <c r="FR371" s="3"/>
      <c r="FS371" s="3"/>
      <c r="FT371" s="3"/>
      <c r="FU371" s="3"/>
      <c r="FV371" s="3"/>
      <c r="FW371" s="3"/>
      <c r="FX371" s="3"/>
      <c r="FY371" s="3"/>
      <c r="FZ371" s="3"/>
      <c r="GA371" s="3"/>
      <c r="GB371" s="3"/>
      <c r="GC371" s="3"/>
      <c r="GD371" s="3"/>
      <c r="GE371" s="3"/>
      <c r="GF371" s="3"/>
      <c r="GG371" s="3"/>
      <c r="GH371" s="3"/>
      <c r="GI371" s="3"/>
      <c r="GJ371" s="3"/>
      <c r="GK371" s="3"/>
      <c r="GL371" s="3"/>
      <c r="GM371" s="3"/>
      <c r="GN371" s="3"/>
      <c r="GO371" s="3"/>
      <c r="GP371" s="3"/>
      <c r="GQ371" s="3"/>
      <c r="GR371" s="3"/>
      <c r="GS371" s="3"/>
      <c r="GT371" s="3"/>
      <c r="GU371" s="3"/>
      <c r="GV371" s="3"/>
      <c r="GW371" s="3"/>
      <c r="GX371" s="3"/>
      <c r="GY371" s="3"/>
      <c r="GZ371" s="3"/>
      <c r="HA371" s="3"/>
      <c r="HB371" s="3"/>
      <c r="HC371" s="3"/>
      <c r="HD371" s="3"/>
      <c r="HE371" s="3"/>
      <c r="HF371" s="3"/>
      <c r="HG371" s="3"/>
      <c r="HH371" s="3"/>
      <c r="HI371" s="3"/>
      <c r="HJ371" s="3"/>
      <c r="HK371" s="3"/>
      <c r="HL371" s="3"/>
      <c r="HM371" s="3"/>
      <c r="HN371" s="3"/>
      <c r="HO371" s="3"/>
      <c r="HP371" s="3"/>
      <c r="HQ371" s="4">
        <f t="shared" si="10"/>
        <v>20</v>
      </c>
      <c r="HR371" s="3" t="s">
        <v>551</v>
      </c>
      <c r="HS371" s="3">
        <v>164</v>
      </c>
      <c r="HU371" s="18">
        <f t="shared" si="11"/>
        <v>19166.666666666668</v>
      </c>
    </row>
    <row r="372" spans="1:229" ht="13.5" customHeight="1" x14ac:dyDescent="0.25">
      <c r="A372" s="3">
        <v>211</v>
      </c>
      <c r="B372" s="16" t="s">
        <v>688</v>
      </c>
      <c r="C372" s="16" t="s">
        <v>996</v>
      </c>
      <c r="D372" s="28">
        <v>2500</v>
      </c>
      <c r="E372" s="39" t="s">
        <v>47</v>
      </c>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v>50</v>
      </c>
      <c r="FE372" s="3"/>
      <c r="FF372" s="3"/>
      <c r="FG372" s="3"/>
      <c r="FH372" s="3"/>
      <c r="FI372" s="3"/>
      <c r="FJ372" s="3"/>
      <c r="FK372" s="3"/>
      <c r="FL372" s="3"/>
      <c r="FM372" s="3"/>
      <c r="FN372" s="3"/>
      <c r="FO372" s="3"/>
      <c r="FP372" s="3"/>
      <c r="FQ372" s="3"/>
      <c r="FR372" s="3"/>
      <c r="FS372" s="3"/>
      <c r="FT372" s="3"/>
      <c r="FU372" s="3"/>
      <c r="FV372" s="3"/>
      <c r="FW372" s="3"/>
      <c r="FX372" s="3"/>
      <c r="FY372" s="3"/>
      <c r="FZ372" s="3"/>
      <c r="GA372" s="3"/>
      <c r="GB372" s="3"/>
      <c r="GC372" s="3"/>
      <c r="GD372" s="3"/>
      <c r="GE372" s="3"/>
      <c r="GF372" s="3"/>
      <c r="GG372" s="3"/>
      <c r="GH372" s="3"/>
      <c r="GI372" s="3"/>
      <c r="GJ372" s="3"/>
      <c r="GK372" s="3"/>
      <c r="GL372" s="3"/>
      <c r="GM372" s="3"/>
      <c r="GN372" s="3"/>
      <c r="GO372" s="3"/>
      <c r="GP372" s="3"/>
      <c r="GQ372" s="3"/>
      <c r="GR372" s="3"/>
      <c r="GS372" s="3"/>
      <c r="GT372" s="3"/>
      <c r="GU372" s="3"/>
      <c r="GV372" s="3"/>
      <c r="GW372" s="3"/>
      <c r="GX372" s="3"/>
      <c r="GY372" s="3"/>
      <c r="GZ372" s="3"/>
      <c r="HA372" s="3"/>
      <c r="HB372" s="3"/>
      <c r="HC372" s="3"/>
      <c r="HD372" s="3"/>
      <c r="HE372" s="3"/>
      <c r="HF372" s="3"/>
      <c r="HG372" s="3"/>
      <c r="HH372" s="3"/>
      <c r="HI372" s="3"/>
      <c r="HJ372" s="3"/>
      <c r="HK372" s="3"/>
      <c r="HL372" s="3"/>
      <c r="HM372" s="3"/>
      <c r="HN372" s="3"/>
      <c r="HO372" s="3"/>
      <c r="HP372" s="3"/>
      <c r="HQ372" s="4">
        <f t="shared" si="10"/>
        <v>50</v>
      </c>
      <c r="HR372" s="23"/>
      <c r="HS372" s="39"/>
      <c r="HU372" s="18">
        <f t="shared" si="11"/>
        <v>125000</v>
      </c>
    </row>
    <row r="373" spans="1:229" ht="13.5" customHeight="1" x14ac:dyDescent="0.25">
      <c r="A373" s="3">
        <v>212</v>
      </c>
      <c r="B373" s="2" t="s">
        <v>715</v>
      </c>
      <c r="C373" s="2" t="s">
        <v>976</v>
      </c>
      <c r="D373" s="27">
        <v>80.589399999999998</v>
      </c>
      <c r="E373" s="3" t="s">
        <v>47</v>
      </c>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v>5000</v>
      </c>
      <c r="FL373" s="3"/>
      <c r="FM373" s="3"/>
      <c r="FN373" s="3"/>
      <c r="FO373" s="3"/>
      <c r="FP373" s="3"/>
      <c r="FQ373" s="3"/>
      <c r="FR373" s="3"/>
      <c r="FS373" s="3"/>
      <c r="FT373" s="3"/>
      <c r="FU373" s="3"/>
      <c r="FV373" s="3"/>
      <c r="FW373" s="3"/>
      <c r="FX373" s="3"/>
      <c r="FY373" s="3"/>
      <c r="FZ373" s="3"/>
      <c r="GA373" s="3"/>
      <c r="GB373" s="3"/>
      <c r="GC373" s="3"/>
      <c r="GD373" s="3"/>
      <c r="GE373" s="3"/>
      <c r="GF373" s="3"/>
      <c r="GG373" s="3"/>
      <c r="GH373" s="3"/>
      <c r="GI373" s="3"/>
      <c r="GJ373" s="3"/>
      <c r="GK373" s="3"/>
      <c r="GL373" s="3"/>
      <c r="GM373" s="3"/>
      <c r="GN373" s="3"/>
      <c r="GO373" s="3"/>
      <c r="GP373" s="3"/>
      <c r="GQ373" s="3"/>
      <c r="GR373" s="3"/>
      <c r="GS373" s="3"/>
      <c r="GT373" s="3"/>
      <c r="GU373" s="3"/>
      <c r="GV373" s="3"/>
      <c r="GW373" s="3"/>
      <c r="GX373" s="3"/>
      <c r="GY373" s="3"/>
      <c r="GZ373" s="3"/>
      <c r="HA373" s="3"/>
      <c r="HB373" s="3"/>
      <c r="HC373" s="3"/>
      <c r="HD373" s="3"/>
      <c r="HE373" s="3"/>
      <c r="HF373" s="3"/>
      <c r="HG373" s="3"/>
      <c r="HH373" s="3"/>
      <c r="HI373" s="3"/>
      <c r="HJ373" s="3"/>
      <c r="HK373" s="3"/>
      <c r="HL373" s="3"/>
      <c r="HM373" s="3"/>
      <c r="HN373" s="3"/>
      <c r="HO373" s="3"/>
      <c r="HP373" s="3"/>
      <c r="HQ373" s="4">
        <f t="shared" si="10"/>
        <v>5000</v>
      </c>
      <c r="HR373" s="6"/>
      <c r="HS373" s="3"/>
      <c r="HU373" s="18">
        <f t="shared" si="11"/>
        <v>402947</v>
      </c>
    </row>
    <row r="374" spans="1:229" ht="13.5" customHeight="1" x14ac:dyDescent="0.25">
      <c r="A374" s="3">
        <v>213</v>
      </c>
      <c r="B374" s="1" t="s">
        <v>274</v>
      </c>
      <c r="C374" s="1" t="s">
        <v>793</v>
      </c>
      <c r="D374" s="25">
        <v>8.34</v>
      </c>
      <c r="E374" s="3" t="s">
        <v>47</v>
      </c>
      <c r="F374" s="22"/>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c r="FV374" s="3"/>
      <c r="FW374" s="3"/>
      <c r="FX374" s="3"/>
      <c r="FY374" s="3"/>
      <c r="FZ374" s="3"/>
      <c r="GA374" s="3"/>
      <c r="GB374" s="3"/>
      <c r="GC374" s="3"/>
      <c r="GD374" s="3"/>
      <c r="GE374" s="3"/>
      <c r="GF374" s="3"/>
      <c r="GG374" s="3"/>
      <c r="GH374" s="3"/>
      <c r="GI374" s="3"/>
      <c r="GJ374" s="3"/>
      <c r="GK374" s="3"/>
      <c r="GL374" s="3"/>
      <c r="GM374" s="3"/>
      <c r="GN374" s="3"/>
      <c r="GO374" s="3"/>
      <c r="GP374" s="3"/>
      <c r="GQ374" s="3">
        <v>30</v>
      </c>
      <c r="GR374" s="3"/>
      <c r="GS374" s="3"/>
      <c r="GT374" s="3"/>
      <c r="GU374" s="3"/>
      <c r="GV374" s="3"/>
      <c r="GW374" s="3"/>
      <c r="GX374" s="3"/>
      <c r="GY374" s="3"/>
      <c r="GZ374" s="3"/>
      <c r="HA374" s="3"/>
      <c r="HB374" s="3"/>
      <c r="HC374" s="3"/>
      <c r="HD374" s="3"/>
      <c r="HE374" s="3"/>
      <c r="HF374" s="3"/>
      <c r="HG374" s="3"/>
      <c r="HH374" s="3"/>
      <c r="HI374" s="3"/>
      <c r="HJ374" s="3"/>
      <c r="HK374" s="3"/>
      <c r="HL374" s="3"/>
      <c r="HM374" s="3"/>
      <c r="HN374" s="3"/>
      <c r="HO374" s="3"/>
      <c r="HP374" s="3"/>
      <c r="HQ374" s="4">
        <f t="shared" si="10"/>
        <v>30</v>
      </c>
      <c r="HR374" s="13" t="s">
        <v>535</v>
      </c>
      <c r="HS374" s="3">
        <v>252</v>
      </c>
      <c r="HU374" s="18">
        <f t="shared" si="11"/>
        <v>250.2</v>
      </c>
    </row>
    <row r="375" spans="1:229" ht="13.5" customHeight="1" x14ac:dyDescent="0.25">
      <c r="A375" s="3">
        <v>214</v>
      </c>
      <c r="B375" s="1" t="s">
        <v>275</v>
      </c>
      <c r="C375" s="1" t="s">
        <v>794</v>
      </c>
      <c r="D375" s="25">
        <v>550</v>
      </c>
      <c r="E375" s="3" t="s">
        <v>47</v>
      </c>
      <c r="F375" s="2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v>10</v>
      </c>
      <c r="FI375" s="3"/>
      <c r="FJ375" s="3"/>
      <c r="FK375" s="3"/>
      <c r="FL375" s="3"/>
      <c r="FM375" s="3"/>
      <c r="FN375" s="3"/>
      <c r="FO375" s="3"/>
      <c r="FP375" s="3"/>
      <c r="FQ375" s="3"/>
      <c r="FR375" s="3"/>
      <c r="FS375" s="3"/>
      <c r="FT375" s="3"/>
      <c r="FU375" s="3"/>
      <c r="FV375" s="3"/>
      <c r="FW375" s="3"/>
      <c r="FX375" s="3"/>
      <c r="FY375" s="3">
        <v>700</v>
      </c>
      <c r="FZ375" s="3"/>
      <c r="GA375" s="3"/>
      <c r="GB375" s="3"/>
      <c r="GC375" s="3"/>
      <c r="GD375" s="3"/>
      <c r="GE375" s="3"/>
      <c r="GF375" s="3"/>
      <c r="GG375" s="3"/>
      <c r="GH375" s="3"/>
      <c r="GI375" s="3"/>
      <c r="GJ375" s="3"/>
      <c r="GK375" s="3"/>
      <c r="GL375" s="3"/>
      <c r="GM375" s="3"/>
      <c r="GN375" s="3"/>
      <c r="GO375" s="3"/>
      <c r="GP375" s="3"/>
      <c r="GQ375" s="3"/>
      <c r="GR375" s="3"/>
      <c r="GS375" s="3"/>
      <c r="GT375" s="3"/>
      <c r="GU375" s="3"/>
      <c r="GV375" s="3"/>
      <c r="GW375" s="3"/>
      <c r="GX375" s="3"/>
      <c r="GY375" s="3"/>
      <c r="GZ375" s="3"/>
      <c r="HA375" s="3"/>
      <c r="HB375" s="3"/>
      <c r="HC375" s="3"/>
      <c r="HD375" s="3"/>
      <c r="HE375" s="3"/>
      <c r="HF375" s="3"/>
      <c r="HG375" s="3"/>
      <c r="HH375" s="3"/>
      <c r="HI375" s="3"/>
      <c r="HJ375" s="3"/>
      <c r="HK375" s="3"/>
      <c r="HL375" s="3"/>
      <c r="HM375" s="3">
        <v>50</v>
      </c>
      <c r="HN375" s="3"/>
      <c r="HO375" s="3"/>
      <c r="HP375" s="3"/>
      <c r="HQ375" s="4">
        <f t="shared" si="10"/>
        <v>760</v>
      </c>
      <c r="HR375" s="13" t="s">
        <v>535</v>
      </c>
      <c r="HS375" s="3">
        <v>253</v>
      </c>
      <c r="HU375" s="18">
        <f t="shared" si="11"/>
        <v>418000</v>
      </c>
    </row>
    <row r="376" spans="1:229" ht="13.5" customHeight="1" x14ac:dyDescent="0.25">
      <c r="A376" s="3">
        <v>215</v>
      </c>
      <c r="B376" s="2" t="s">
        <v>675</v>
      </c>
      <c r="C376" s="2" t="s">
        <v>943</v>
      </c>
      <c r="D376" s="27">
        <v>1125</v>
      </c>
      <c r="E376" s="6" t="s">
        <v>47</v>
      </c>
      <c r="F376" s="2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c r="FV376" s="3"/>
      <c r="FW376" s="3"/>
      <c r="FX376" s="3"/>
      <c r="FY376" s="7">
        <v>5</v>
      </c>
      <c r="FZ376" s="7"/>
      <c r="GA376" s="7"/>
      <c r="GB376" s="7"/>
      <c r="GC376" s="7"/>
      <c r="GD376" s="7"/>
      <c r="GE376" s="7"/>
      <c r="GF376" s="7"/>
      <c r="GG376" s="7"/>
      <c r="GH376" s="7"/>
      <c r="GI376" s="7"/>
      <c r="GJ376" s="7"/>
      <c r="GK376" s="3"/>
      <c r="GL376" s="3"/>
      <c r="GM376" s="3"/>
      <c r="GN376" s="3"/>
      <c r="GO376" s="3"/>
      <c r="GP376" s="3"/>
      <c r="GQ376" s="3"/>
      <c r="GR376" s="3"/>
      <c r="GS376" s="3"/>
      <c r="GT376" s="3"/>
      <c r="GU376" s="3"/>
      <c r="GV376" s="3"/>
      <c r="GW376" s="3"/>
      <c r="GX376" s="3"/>
      <c r="GY376" s="3"/>
      <c r="GZ376" s="3"/>
      <c r="HA376" s="3"/>
      <c r="HB376" s="3"/>
      <c r="HC376" s="3"/>
      <c r="HD376" s="3"/>
      <c r="HE376" s="3"/>
      <c r="HF376" s="3"/>
      <c r="HG376" s="3"/>
      <c r="HH376" s="3"/>
      <c r="HI376" s="3"/>
      <c r="HJ376" s="3"/>
      <c r="HK376" s="3"/>
      <c r="HL376" s="3"/>
      <c r="HM376" s="3"/>
      <c r="HN376" s="3"/>
      <c r="HO376" s="3"/>
      <c r="HP376" s="3"/>
      <c r="HQ376" s="4">
        <f t="shared" si="10"/>
        <v>5</v>
      </c>
      <c r="HR376" s="3" t="s">
        <v>551</v>
      </c>
      <c r="HS376" s="3">
        <v>168</v>
      </c>
      <c r="HU376" s="18">
        <f t="shared" si="11"/>
        <v>5625</v>
      </c>
    </row>
    <row r="377" spans="1:229" ht="13.5" customHeight="1" x14ac:dyDescent="0.25">
      <c r="A377" s="3">
        <v>216</v>
      </c>
      <c r="B377" s="1" t="s">
        <v>276</v>
      </c>
      <c r="C377" s="1" t="s">
        <v>795</v>
      </c>
      <c r="D377" s="25">
        <v>375</v>
      </c>
      <c r="E377" s="3" t="s">
        <v>47</v>
      </c>
      <c r="F377" s="22"/>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v>5</v>
      </c>
      <c r="FU377" s="3"/>
      <c r="FV377" s="3"/>
      <c r="FW377" s="3"/>
      <c r="FX377" s="3"/>
      <c r="FY377" s="3"/>
      <c r="FZ377" s="3"/>
      <c r="GA377" s="3"/>
      <c r="GB377" s="3"/>
      <c r="GC377" s="3"/>
      <c r="GD377" s="3"/>
      <c r="GE377" s="3"/>
      <c r="GF377" s="3"/>
      <c r="GG377" s="3"/>
      <c r="GH377" s="3"/>
      <c r="GI377" s="3"/>
      <c r="GJ377" s="3"/>
      <c r="GK377" s="3"/>
      <c r="GL377" s="3"/>
      <c r="GM377" s="3"/>
      <c r="GN377" s="3"/>
      <c r="GO377" s="3"/>
      <c r="GP377" s="3"/>
      <c r="GQ377" s="3"/>
      <c r="GR377" s="3"/>
      <c r="GS377" s="3"/>
      <c r="GT377" s="3"/>
      <c r="GU377" s="3"/>
      <c r="GV377" s="3"/>
      <c r="GW377" s="3"/>
      <c r="GX377" s="3"/>
      <c r="GY377" s="3"/>
      <c r="GZ377" s="3"/>
      <c r="HA377" s="3"/>
      <c r="HB377" s="3"/>
      <c r="HC377" s="3"/>
      <c r="HD377" s="3"/>
      <c r="HE377" s="3"/>
      <c r="HF377" s="3"/>
      <c r="HG377" s="3"/>
      <c r="HH377" s="3"/>
      <c r="HI377" s="3"/>
      <c r="HJ377" s="3"/>
      <c r="HK377" s="3"/>
      <c r="HL377" s="3"/>
      <c r="HM377" s="3"/>
      <c r="HN377" s="3"/>
      <c r="HO377" s="3"/>
      <c r="HP377" s="3"/>
      <c r="HQ377" s="4">
        <f t="shared" si="10"/>
        <v>5</v>
      </c>
      <c r="HR377" s="13" t="s">
        <v>535</v>
      </c>
      <c r="HS377" s="3">
        <v>266</v>
      </c>
      <c r="HU377" s="18">
        <f t="shared" si="11"/>
        <v>1875</v>
      </c>
    </row>
    <row r="378" spans="1:229" ht="13.5" customHeight="1" x14ac:dyDescent="0.25">
      <c r="A378" s="3">
        <v>217</v>
      </c>
      <c r="B378" s="1" t="s">
        <v>277</v>
      </c>
      <c r="C378" s="1" t="s">
        <v>796</v>
      </c>
      <c r="D378" s="25">
        <v>375</v>
      </c>
      <c r="E378" s="3" t="s">
        <v>47</v>
      </c>
      <c r="F378" s="22"/>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v>5</v>
      </c>
      <c r="FU378" s="3"/>
      <c r="FV378" s="3"/>
      <c r="FW378" s="3"/>
      <c r="FX378" s="3"/>
      <c r="FY378" s="3"/>
      <c r="FZ378" s="3"/>
      <c r="GA378" s="3"/>
      <c r="GB378" s="3"/>
      <c r="GC378" s="3"/>
      <c r="GD378" s="3"/>
      <c r="GE378" s="3"/>
      <c r="GF378" s="3"/>
      <c r="GG378" s="3"/>
      <c r="GH378" s="3"/>
      <c r="GI378" s="3"/>
      <c r="GJ378" s="3"/>
      <c r="GK378" s="3"/>
      <c r="GL378" s="3"/>
      <c r="GM378" s="3"/>
      <c r="GN378" s="3"/>
      <c r="GO378" s="3"/>
      <c r="GP378" s="3"/>
      <c r="GQ378" s="3"/>
      <c r="GR378" s="3"/>
      <c r="GS378" s="3"/>
      <c r="GT378" s="3"/>
      <c r="GU378" s="3"/>
      <c r="GV378" s="3"/>
      <c r="GW378" s="3"/>
      <c r="GX378" s="3"/>
      <c r="GY378" s="3"/>
      <c r="GZ378" s="3"/>
      <c r="HA378" s="3"/>
      <c r="HB378" s="3"/>
      <c r="HC378" s="3"/>
      <c r="HD378" s="3"/>
      <c r="HE378" s="3"/>
      <c r="HF378" s="3"/>
      <c r="HG378" s="3"/>
      <c r="HH378" s="3"/>
      <c r="HI378" s="3"/>
      <c r="HJ378" s="3"/>
      <c r="HK378" s="3"/>
      <c r="HL378" s="3"/>
      <c r="HM378" s="3"/>
      <c r="HN378" s="3"/>
      <c r="HO378" s="3"/>
      <c r="HP378" s="3"/>
      <c r="HQ378" s="4">
        <f t="shared" si="10"/>
        <v>5</v>
      </c>
      <c r="HR378" s="13" t="s">
        <v>535</v>
      </c>
      <c r="HS378" s="3">
        <v>267</v>
      </c>
      <c r="HU378" s="18">
        <f t="shared" si="11"/>
        <v>1875</v>
      </c>
    </row>
    <row r="379" spans="1:229" ht="13.5" customHeight="1" x14ac:dyDescent="0.25">
      <c r="A379" s="3">
        <v>218</v>
      </c>
      <c r="B379" s="1" t="s">
        <v>278</v>
      </c>
      <c r="C379" s="1" t="s">
        <v>797</v>
      </c>
      <c r="D379" s="25">
        <v>375</v>
      </c>
      <c r="E379" s="3" t="s">
        <v>47</v>
      </c>
      <c r="F379" s="22"/>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v>1</v>
      </c>
      <c r="FH379" s="3"/>
      <c r="FI379" s="3"/>
      <c r="FJ379" s="3"/>
      <c r="FK379" s="3"/>
      <c r="FL379" s="3"/>
      <c r="FM379" s="3"/>
      <c r="FN379" s="3"/>
      <c r="FO379" s="3"/>
      <c r="FP379" s="3"/>
      <c r="FQ379" s="3"/>
      <c r="FR379" s="3"/>
      <c r="FS379" s="3"/>
      <c r="FT379" s="3"/>
      <c r="FU379" s="3"/>
      <c r="FV379" s="3">
        <v>20</v>
      </c>
      <c r="FW379" s="3"/>
      <c r="FX379" s="3"/>
      <c r="FY379" s="3"/>
      <c r="FZ379" s="3"/>
      <c r="GA379" s="3"/>
      <c r="GB379" s="3"/>
      <c r="GC379" s="3"/>
      <c r="GD379" s="3"/>
      <c r="GE379" s="3"/>
      <c r="GF379" s="3"/>
      <c r="GG379" s="3"/>
      <c r="GH379" s="3"/>
      <c r="GI379" s="3"/>
      <c r="GJ379" s="3"/>
      <c r="GK379" s="3"/>
      <c r="GL379" s="3"/>
      <c r="GM379" s="3"/>
      <c r="GN379" s="3"/>
      <c r="GO379" s="3"/>
      <c r="GP379" s="3"/>
      <c r="GQ379" s="3"/>
      <c r="GR379" s="3"/>
      <c r="GS379" s="3"/>
      <c r="GT379" s="3"/>
      <c r="GU379" s="3"/>
      <c r="GV379" s="3"/>
      <c r="GW379" s="3"/>
      <c r="GX379" s="3"/>
      <c r="GY379" s="3"/>
      <c r="GZ379" s="3"/>
      <c r="HA379" s="3"/>
      <c r="HB379" s="3"/>
      <c r="HC379" s="3"/>
      <c r="HD379" s="3"/>
      <c r="HE379" s="3"/>
      <c r="HF379" s="3"/>
      <c r="HG379" s="3"/>
      <c r="HH379" s="3"/>
      <c r="HI379" s="3"/>
      <c r="HJ379" s="3"/>
      <c r="HK379" s="3"/>
      <c r="HL379" s="3"/>
      <c r="HM379" s="3"/>
      <c r="HN379" s="3"/>
      <c r="HO379" s="3"/>
      <c r="HP379" s="3"/>
      <c r="HQ379" s="4">
        <f t="shared" si="10"/>
        <v>21</v>
      </c>
      <c r="HR379" s="13" t="s">
        <v>535</v>
      </c>
      <c r="HS379" s="3">
        <v>268</v>
      </c>
      <c r="HU379" s="18">
        <f t="shared" si="11"/>
        <v>7875</v>
      </c>
    </row>
    <row r="380" spans="1:229" ht="13.5" customHeight="1" x14ac:dyDescent="0.25">
      <c r="A380" s="3">
        <v>219</v>
      </c>
      <c r="B380" s="1" t="s">
        <v>279</v>
      </c>
      <c r="C380" s="1" t="s">
        <v>798</v>
      </c>
      <c r="D380" s="25">
        <v>375</v>
      </c>
      <c r="E380" s="3" t="s">
        <v>47</v>
      </c>
      <c r="F380" s="22"/>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v>6</v>
      </c>
      <c r="FL380" s="3"/>
      <c r="FM380" s="3"/>
      <c r="FN380" s="3"/>
      <c r="FO380" s="3"/>
      <c r="FP380" s="3"/>
      <c r="FQ380" s="3"/>
      <c r="FR380" s="3"/>
      <c r="FS380" s="3"/>
      <c r="FT380" s="3"/>
      <c r="FU380" s="3"/>
      <c r="FV380" s="3"/>
      <c r="FW380" s="3"/>
      <c r="FX380" s="3"/>
      <c r="FY380" s="3"/>
      <c r="FZ380" s="3"/>
      <c r="GA380" s="3"/>
      <c r="GB380" s="3"/>
      <c r="GC380" s="3"/>
      <c r="GD380" s="3"/>
      <c r="GE380" s="3"/>
      <c r="GF380" s="3"/>
      <c r="GG380" s="3"/>
      <c r="GH380" s="3"/>
      <c r="GI380" s="3"/>
      <c r="GJ380" s="3"/>
      <c r="GK380" s="3"/>
      <c r="GL380" s="3"/>
      <c r="GM380" s="3"/>
      <c r="GN380" s="3"/>
      <c r="GO380" s="3"/>
      <c r="GP380" s="3"/>
      <c r="GQ380" s="3"/>
      <c r="GR380" s="3"/>
      <c r="GS380" s="3"/>
      <c r="GT380" s="3"/>
      <c r="GU380" s="3"/>
      <c r="GV380" s="3"/>
      <c r="GW380" s="3"/>
      <c r="GX380" s="3"/>
      <c r="GY380" s="3"/>
      <c r="GZ380" s="3"/>
      <c r="HA380" s="3"/>
      <c r="HB380" s="3"/>
      <c r="HC380" s="3"/>
      <c r="HD380" s="3"/>
      <c r="HE380" s="3"/>
      <c r="HF380" s="3"/>
      <c r="HG380" s="3"/>
      <c r="HH380" s="3"/>
      <c r="HI380" s="3"/>
      <c r="HJ380" s="3"/>
      <c r="HK380" s="3"/>
      <c r="HL380" s="3"/>
      <c r="HM380" s="3"/>
      <c r="HN380" s="3"/>
      <c r="HO380" s="3"/>
      <c r="HP380" s="3"/>
      <c r="HQ380" s="4">
        <f t="shared" si="10"/>
        <v>6</v>
      </c>
      <c r="HR380" s="13" t="s">
        <v>535</v>
      </c>
      <c r="HS380" s="3">
        <v>269</v>
      </c>
      <c r="HU380" s="18">
        <f t="shared" si="11"/>
        <v>2250</v>
      </c>
    </row>
    <row r="381" spans="1:229" ht="13.5" customHeight="1" x14ac:dyDescent="0.25">
      <c r="A381" s="3">
        <v>220</v>
      </c>
      <c r="B381" s="1" t="s">
        <v>280</v>
      </c>
      <c r="C381" s="1" t="s">
        <v>799</v>
      </c>
      <c r="D381" s="25">
        <v>375</v>
      </c>
      <c r="E381" s="3" t="s">
        <v>47</v>
      </c>
      <c r="F381" s="22"/>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c r="FV381" s="3"/>
      <c r="FW381" s="3"/>
      <c r="FX381" s="3"/>
      <c r="FY381" s="3"/>
      <c r="FZ381" s="3"/>
      <c r="GA381" s="3"/>
      <c r="GB381" s="3"/>
      <c r="GC381" s="3"/>
      <c r="GD381" s="3"/>
      <c r="GE381" s="3"/>
      <c r="GF381" s="3"/>
      <c r="GG381" s="3"/>
      <c r="GH381" s="3"/>
      <c r="GI381" s="3"/>
      <c r="GJ381" s="3"/>
      <c r="GK381" s="3"/>
      <c r="GL381" s="3"/>
      <c r="GM381" s="3"/>
      <c r="GN381" s="3"/>
      <c r="GO381" s="3"/>
      <c r="GP381" s="3"/>
      <c r="GQ381" s="3"/>
      <c r="GR381" s="3"/>
      <c r="GS381" s="3"/>
      <c r="GT381" s="3"/>
      <c r="GU381" s="3"/>
      <c r="GV381" s="3"/>
      <c r="GW381" s="3"/>
      <c r="GX381" s="3"/>
      <c r="GY381" s="3"/>
      <c r="GZ381" s="3"/>
      <c r="HA381" s="3"/>
      <c r="HB381" s="3"/>
      <c r="HC381" s="3"/>
      <c r="HD381" s="3"/>
      <c r="HE381" s="3"/>
      <c r="HF381" s="3"/>
      <c r="HG381" s="3"/>
      <c r="HH381" s="3"/>
      <c r="HI381" s="3"/>
      <c r="HJ381" s="3"/>
      <c r="HK381" s="3"/>
      <c r="HL381" s="3"/>
      <c r="HM381" s="3"/>
      <c r="HN381" s="3">
        <v>3</v>
      </c>
      <c r="HO381" s="3"/>
      <c r="HP381" s="3"/>
      <c r="HQ381" s="4">
        <f t="shared" si="10"/>
        <v>3</v>
      </c>
      <c r="HR381" s="13" t="s">
        <v>535</v>
      </c>
      <c r="HS381" s="3">
        <v>270</v>
      </c>
      <c r="HU381" s="18">
        <f t="shared" si="11"/>
        <v>1125</v>
      </c>
    </row>
    <row r="382" spans="1:229" ht="13.5" customHeight="1" x14ac:dyDescent="0.25">
      <c r="A382" s="3">
        <v>221</v>
      </c>
      <c r="B382" s="1" t="s">
        <v>281</v>
      </c>
      <c r="C382" s="1" t="s">
        <v>800</v>
      </c>
      <c r="D382" s="25">
        <v>375</v>
      </c>
      <c r="E382" s="3" t="s">
        <v>47</v>
      </c>
      <c r="F382" s="22"/>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c r="FV382" s="3"/>
      <c r="FW382" s="3"/>
      <c r="FX382" s="3"/>
      <c r="FY382" s="3"/>
      <c r="FZ382" s="3"/>
      <c r="GA382" s="3"/>
      <c r="GB382" s="3"/>
      <c r="GC382" s="3"/>
      <c r="GD382" s="3"/>
      <c r="GE382" s="3"/>
      <c r="GF382" s="3"/>
      <c r="GG382" s="3"/>
      <c r="GH382" s="3"/>
      <c r="GI382" s="3"/>
      <c r="GJ382" s="3"/>
      <c r="GK382" s="3"/>
      <c r="GL382" s="3"/>
      <c r="GM382" s="3"/>
      <c r="GN382" s="3"/>
      <c r="GO382" s="3"/>
      <c r="GP382" s="3"/>
      <c r="GQ382" s="3"/>
      <c r="GR382" s="3"/>
      <c r="GS382" s="3"/>
      <c r="GT382" s="3"/>
      <c r="GU382" s="3"/>
      <c r="GV382" s="3"/>
      <c r="GW382" s="3"/>
      <c r="GX382" s="3"/>
      <c r="GY382" s="3"/>
      <c r="GZ382" s="3"/>
      <c r="HA382" s="3"/>
      <c r="HB382" s="3"/>
      <c r="HC382" s="3"/>
      <c r="HD382" s="3"/>
      <c r="HE382" s="3"/>
      <c r="HF382" s="3"/>
      <c r="HG382" s="3"/>
      <c r="HH382" s="3"/>
      <c r="HI382" s="3"/>
      <c r="HJ382" s="3"/>
      <c r="HK382" s="3"/>
      <c r="HL382" s="3"/>
      <c r="HM382" s="3"/>
      <c r="HN382" s="3">
        <v>3</v>
      </c>
      <c r="HO382" s="3"/>
      <c r="HP382" s="3"/>
      <c r="HQ382" s="4">
        <f t="shared" si="10"/>
        <v>3</v>
      </c>
      <c r="HR382" s="13" t="s">
        <v>535</v>
      </c>
      <c r="HS382" s="3">
        <v>271</v>
      </c>
      <c r="HU382" s="18">
        <f t="shared" si="11"/>
        <v>1125</v>
      </c>
    </row>
    <row r="383" spans="1:229" ht="13.5" customHeight="1" x14ac:dyDescent="0.25">
      <c r="A383" s="3">
        <v>222</v>
      </c>
      <c r="B383" s="1" t="s">
        <v>282</v>
      </c>
      <c r="C383" s="1" t="s">
        <v>801</v>
      </c>
      <c r="D383" s="25">
        <v>375</v>
      </c>
      <c r="E383" s="3" t="s">
        <v>47</v>
      </c>
      <c r="F383" s="22"/>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c r="FV383" s="3"/>
      <c r="FW383" s="3"/>
      <c r="FX383" s="3">
        <v>10</v>
      </c>
      <c r="FY383" s="3">
        <v>5</v>
      </c>
      <c r="FZ383" s="3"/>
      <c r="GA383" s="3"/>
      <c r="GB383" s="3"/>
      <c r="GC383" s="3"/>
      <c r="GD383" s="3"/>
      <c r="GE383" s="3"/>
      <c r="GF383" s="3"/>
      <c r="GG383" s="3"/>
      <c r="GH383" s="3"/>
      <c r="GI383" s="3"/>
      <c r="GJ383" s="3"/>
      <c r="GK383" s="3">
        <v>3</v>
      </c>
      <c r="GL383" s="3"/>
      <c r="GM383" s="3"/>
      <c r="GN383" s="3"/>
      <c r="GO383" s="3"/>
      <c r="GP383" s="3"/>
      <c r="GQ383" s="3"/>
      <c r="GR383" s="3"/>
      <c r="GS383" s="3"/>
      <c r="GT383" s="3"/>
      <c r="GU383" s="3"/>
      <c r="GV383" s="3"/>
      <c r="GW383" s="3"/>
      <c r="GX383" s="3"/>
      <c r="GY383" s="3"/>
      <c r="GZ383" s="3"/>
      <c r="HA383" s="3"/>
      <c r="HB383" s="3"/>
      <c r="HC383" s="3"/>
      <c r="HD383" s="3"/>
      <c r="HE383" s="3"/>
      <c r="HF383" s="3"/>
      <c r="HG383" s="3"/>
      <c r="HH383" s="3"/>
      <c r="HI383" s="3"/>
      <c r="HJ383" s="3"/>
      <c r="HK383" s="3"/>
      <c r="HL383" s="3"/>
      <c r="HM383" s="3"/>
      <c r="HN383" s="3">
        <v>3</v>
      </c>
      <c r="HO383" s="3"/>
      <c r="HP383" s="3"/>
      <c r="HQ383" s="4">
        <f t="shared" si="10"/>
        <v>21</v>
      </c>
      <c r="HR383" s="13" t="s">
        <v>535</v>
      </c>
      <c r="HS383" s="3">
        <v>272</v>
      </c>
      <c r="HU383" s="18">
        <f t="shared" si="11"/>
        <v>7875</v>
      </c>
    </row>
    <row r="384" spans="1:229" ht="13.5" customHeight="1" x14ac:dyDescent="0.25">
      <c r="A384" s="3">
        <v>223</v>
      </c>
      <c r="B384" s="1" t="s">
        <v>283</v>
      </c>
      <c r="C384" s="1" t="s">
        <v>802</v>
      </c>
      <c r="D384" s="25">
        <v>375</v>
      </c>
      <c r="E384" s="3" t="s">
        <v>47</v>
      </c>
      <c r="F384" s="22"/>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v>200</v>
      </c>
      <c r="FE384" s="3"/>
      <c r="FF384" s="3"/>
      <c r="FG384" s="3"/>
      <c r="FH384" s="3"/>
      <c r="FI384" s="3"/>
      <c r="FJ384" s="3"/>
      <c r="FK384" s="3"/>
      <c r="FL384" s="3"/>
      <c r="FM384" s="3"/>
      <c r="FN384" s="3"/>
      <c r="FO384" s="3"/>
      <c r="FP384" s="3"/>
      <c r="FQ384" s="3"/>
      <c r="FR384" s="3"/>
      <c r="FS384" s="3"/>
      <c r="FT384" s="3"/>
      <c r="FU384" s="3"/>
      <c r="FV384" s="3"/>
      <c r="FW384" s="3"/>
      <c r="FX384" s="3"/>
      <c r="FY384" s="3">
        <v>7</v>
      </c>
      <c r="FZ384" s="3"/>
      <c r="GA384" s="3"/>
      <c r="GB384" s="3"/>
      <c r="GC384" s="3"/>
      <c r="GD384" s="3"/>
      <c r="GE384" s="3"/>
      <c r="GF384" s="3"/>
      <c r="GG384" s="3"/>
      <c r="GH384" s="3"/>
      <c r="GI384" s="3"/>
      <c r="GJ384" s="3"/>
      <c r="GK384" s="3"/>
      <c r="GL384" s="3"/>
      <c r="GM384" s="3"/>
      <c r="GN384" s="3"/>
      <c r="GO384" s="3"/>
      <c r="GP384" s="3"/>
      <c r="GQ384" s="3"/>
      <c r="GR384" s="3"/>
      <c r="GS384" s="3"/>
      <c r="GT384" s="3"/>
      <c r="GU384" s="3"/>
      <c r="GV384" s="3"/>
      <c r="GW384" s="3"/>
      <c r="GX384" s="3"/>
      <c r="GY384" s="3"/>
      <c r="GZ384" s="3"/>
      <c r="HA384" s="3"/>
      <c r="HB384" s="3"/>
      <c r="HC384" s="3"/>
      <c r="HD384" s="3"/>
      <c r="HE384" s="3"/>
      <c r="HF384" s="3"/>
      <c r="HG384" s="3"/>
      <c r="HH384" s="3"/>
      <c r="HI384" s="3"/>
      <c r="HJ384" s="3"/>
      <c r="HK384" s="3"/>
      <c r="HL384" s="3"/>
      <c r="HM384" s="3"/>
      <c r="HN384" s="3"/>
      <c r="HO384" s="3"/>
      <c r="HP384" s="3"/>
      <c r="HQ384" s="4">
        <f t="shared" si="10"/>
        <v>207</v>
      </c>
      <c r="HR384" s="13" t="s">
        <v>535</v>
      </c>
      <c r="HS384" s="3">
        <v>274</v>
      </c>
      <c r="HU384" s="18">
        <f t="shared" si="11"/>
        <v>77625</v>
      </c>
    </row>
    <row r="385" spans="1:229" ht="13.5" customHeight="1" x14ac:dyDescent="0.25">
      <c r="A385" s="3">
        <v>224</v>
      </c>
      <c r="B385" s="1" t="s">
        <v>284</v>
      </c>
      <c r="C385" s="1" t="s">
        <v>803</v>
      </c>
      <c r="D385" s="25">
        <v>574</v>
      </c>
      <c r="E385" s="3" t="s">
        <v>47</v>
      </c>
      <c r="F385" s="22"/>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v>4</v>
      </c>
      <c r="FE385" s="3"/>
      <c r="FF385" s="3"/>
      <c r="FG385" s="3"/>
      <c r="FH385" s="3"/>
      <c r="FI385" s="3"/>
      <c r="FJ385" s="3"/>
      <c r="FK385" s="3"/>
      <c r="FL385" s="3"/>
      <c r="FM385" s="3"/>
      <c r="FN385" s="3"/>
      <c r="FO385" s="3"/>
      <c r="FP385" s="3"/>
      <c r="FQ385" s="3"/>
      <c r="FR385" s="3"/>
      <c r="FS385" s="3"/>
      <c r="FT385" s="3"/>
      <c r="FU385" s="3"/>
      <c r="FV385" s="3"/>
      <c r="FW385" s="3"/>
      <c r="FX385" s="3"/>
      <c r="FY385" s="3">
        <v>10</v>
      </c>
      <c r="FZ385" s="3"/>
      <c r="GA385" s="3"/>
      <c r="GB385" s="3"/>
      <c r="GC385" s="3"/>
      <c r="GD385" s="3"/>
      <c r="GE385" s="3"/>
      <c r="GF385" s="3"/>
      <c r="GG385" s="3"/>
      <c r="GH385" s="3"/>
      <c r="GI385" s="3"/>
      <c r="GJ385" s="3"/>
      <c r="GK385" s="3"/>
      <c r="GL385" s="3"/>
      <c r="GM385" s="3"/>
      <c r="GN385" s="3"/>
      <c r="GO385" s="3"/>
      <c r="GP385" s="3"/>
      <c r="GQ385" s="3"/>
      <c r="GR385" s="3"/>
      <c r="GS385" s="3"/>
      <c r="GT385" s="3"/>
      <c r="GU385" s="3"/>
      <c r="GV385" s="3"/>
      <c r="GW385" s="3"/>
      <c r="GX385" s="3"/>
      <c r="GY385" s="3"/>
      <c r="GZ385" s="3"/>
      <c r="HA385" s="3"/>
      <c r="HB385" s="3"/>
      <c r="HC385" s="3"/>
      <c r="HD385" s="3"/>
      <c r="HE385" s="3"/>
      <c r="HF385" s="3"/>
      <c r="HG385" s="3"/>
      <c r="HH385" s="3"/>
      <c r="HI385" s="3"/>
      <c r="HJ385" s="3"/>
      <c r="HK385" s="3"/>
      <c r="HL385" s="3"/>
      <c r="HM385" s="3"/>
      <c r="HN385" s="3"/>
      <c r="HO385" s="3"/>
      <c r="HP385" s="3"/>
      <c r="HQ385" s="4">
        <f t="shared" si="10"/>
        <v>14</v>
      </c>
      <c r="HR385" s="13" t="s">
        <v>535</v>
      </c>
      <c r="HS385" s="3">
        <v>275</v>
      </c>
      <c r="HU385" s="18">
        <f t="shared" si="11"/>
        <v>8036</v>
      </c>
    </row>
    <row r="386" spans="1:229" ht="13.5" customHeight="1" x14ac:dyDescent="0.25">
      <c r="A386" s="3">
        <v>225</v>
      </c>
      <c r="B386" s="1" t="s">
        <v>285</v>
      </c>
      <c r="C386" s="1" t="s">
        <v>804</v>
      </c>
      <c r="D386" s="25">
        <v>574</v>
      </c>
      <c r="E386" s="3" t="s">
        <v>47</v>
      </c>
      <c r="F386" s="2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c r="FV386" s="3"/>
      <c r="FW386" s="3"/>
      <c r="FX386" s="3"/>
      <c r="FY386" s="3">
        <v>2</v>
      </c>
      <c r="FZ386" s="3"/>
      <c r="GA386" s="3"/>
      <c r="GB386" s="3"/>
      <c r="GC386" s="3"/>
      <c r="GD386" s="3"/>
      <c r="GE386" s="3"/>
      <c r="GF386" s="3"/>
      <c r="GG386" s="3"/>
      <c r="GH386" s="3"/>
      <c r="GI386" s="3"/>
      <c r="GJ386" s="3"/>
      <c r="GK386" s="3"/>
      <c r="GL386" s="3"/>
      <c r="GM386" s="3"/>
      <c r="GN386" s="3"/>
      <c r="GO386" s="3"/>
      <c r="GP386" s="3"/>
      <c r="GQ386" s="3"/>
      <c r="GR386" s="3"/>
      <c r="GS386" s="3"/>
      <c r="GT386" s="3"/>
      <c r="GU386" s="3"/>
      <c r="GV386" s="3"/>
      <c r="GW386" s="3"/>
      <c r="GX386" s="3"/>
      <c r="GY386" s="3"/>
      <c r="GZ386" s="3"/>
      <c r="HA386" s="3"/>
      <c r="HB386" s="3"/>
      <c r="HC386" s="3"/>
      <c r="HD386" s="3"/>
      <c r="HE386" s="3"/>
      <c r="HF386" s="3"/>
      <c r="HG386" s="3"/>
      <c r="HH386" s="3"/>
      <c r="HI386" s="3"/>
      <c r="HJ386" s="3"/>
      <c r="HK386" s="3"/>
      <c r="HL386" s="3"/>
      <c r="HM386" s="3"/>
      <c r="HN386" s="3"/>
      <c r="HO386" s="3"/>
      <c r="HP386" s="3"/>
      <c r="HQ386" s="4">
        <f t="shared" ref="HQ386:HQ449" si="12">SUM(F386:HP386)</f>
        <v>2</v>
      </c>
      <c r="HR386" s="13" t="s">
        <v>535</v>
      </c>
      <c r="HS386" s="3">
        <v>276</v>
      </c>
      <c r="HU386" s="18">
        <f t="shared" si="11"/>
        <v>1148</v>
      </c>
    </row>
    <row r="387" spans="1:229" ht="13.5" customHeight="1" x14ac:dyDescent="0.25">
      <c r="A387" s="3">
        <v>226</v>
      </c>
      <c r="B387" s="1" t="s">
        <v>286</v>
      </c>
      <c r="C387" s="1" t="s">
        <v>805</v>
      </c>
      <c r="D387" s="25">
        <v>574</v>
      </c>
      <c r="E387" s="3" t="s">
        <v>47</v>
      </c>
      <c r="F387" s="2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v>50</v>
      </c>
      <c r="FE387" s="3"/>
      <c r="FF387" s="3"/>
      <c r="FG387" s="3"/>
      <c r="FH387" s="3"/>
      <c r="FI387" s="3"/>
      <c r="FJ387" s="3"/>
      <c r="FK387" s="3"/>
      <c r="FL387" s="3"/>
      <c r="FM387" s="3"/>
      <c r="FN387" s="3"/>
      <c r="FO387" s="3"/>
      <c r="FP387" s="3"/>
      <c r="FQ387" s="3"/>
      <c r="FR387" s="3"/>
      <c r="FS387" s="3"/>
      <c r="FT387" s="3"/>
      <c r="FU387" s="3"/>
      <c r="FV387" s="3"/>
      <c r="FW387" s="3"/>
      <c r="FX387" s="3"/>
      <c r="FY387" s="3"/>
      <c r="FZ387" s="3"/>
      <c r="GA387" s="3"/>
      <c r="GB387" s="3"/>
      <c r="GC387" s="3"/>
      <c r="GD387" s="3"/>
      <c r="GE387" s="3"/>
      <c r="GF387" s="3"/>
      <c r="GG387" s="3"/>
      <c r="GH387" s="3"/>
      <c r="GI387" s="3"/>
      <c r="GJ387" s="3"/>
      <c r="GK387" s="3"/>
      <c r="GL387" s="3"/>
      <c r="GM387" s="3"/>
      <c r="GN387" s="3"/>
      <c r="GO387" s="3"/>
      <c r="GP387" s="3"/>
      <c r="GQ387" s="3"/>
      <c r="GR387" s="3"/>
      <c r="GS387" s="3"/>
      <c r="GT387" s="3"/>
      <c r="GU387" s="3"/>
      <c r="GV387" s="3"/>
      <c r="GW387" s="3"/>
      <c r="GX387" s="3"/>
      <c r="GY387" s="3"/>
      <c r="GZ387" s="3"/>
      <c r="HA387" s="3"/>
      <c r="HB387" s="3"/>
      <c r="HC387" s="3"/>
      <c r="HD387" s="3"/>
      <c r="HE387" s="3"/>
      <c r="HF387" s="3"/>
      <c r="HG387" s="3"/>
      <c r="HH387" s="3"/>
      <c r="HI387" s="3"/>
      <c r="HJ387" s="3"/>
      <c r="HK387" s="3"/>
      <c r="HL387" s="3"/>
      <c r="HM387" s="3"/>
      <c r="HN387" s="3"/>
      <c r="HO387" s="3"/>
      <c r="HP387" s="3"/>
      <c r="HQ387" s="4">
        <f t="shared" si="12"/>
        <v>50</v>
      </c>
      <c r="HR387" s="13" t="s">
        <v>535</v>
      </c>
      <c r="HS387" s="3">
        <v>277</v>
      </c>
      <c r="HU387" s="18">
        <f t="shared" ref="HU387:HU450" si="13">D387*HQ387</f>
        <v>28700</v>
      </c>
    </row>
    <row r="388" spans="1:229" ht="13.5" customHeight="1" x14ac:dyDescent="0.25">
      <c r="A388" s="3">
        <v>227</v>
      </c>
      <c r="B388" s="2" t="s">
        <v>610</v>
      </c>
      <c r="C388" s="2" t="s">
        <v>806</v>
      </c>
      <c r="D388" s="27">
        <v>200</v>
      </c>
      <c r="E388" s="6" t="s">
        <v>47</v>
      </c>
      <c r="F388" s="2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7"/>
      <c r="FE388" s="3"/>
      <c r="FF388" s="3"/>
      <c r="FG388" s="3">
        <v>6</v>
      </c>
      <c r="FH388" s="3"/>
      <c r="FI388" s="3"/>
      <c r="FJ388" s="3"/>
      <c r="FK388" s="3"/>
      <c r="FL388" s="3"/>
      <c r="FM388" s="3"/>
      <c r="FN388" s="3"/>
      <c r="FO388" s="3"/>
      <c r="FP388" s="3"/>
      <c r="FQ388" s="3"/>
      <c r="FR388" s="3"/>
      <c r="FS388" s="3"/>
      <c r="FT388" s="3"/>
      <c r="FU388" s="3"/>
      <c r="FV388" s="3"/>
      <c r="FW388" s="3"/>
      <c r="FX388" s="3"/>
      <c r="FY388" s="3"/>
      <c r="FZ388" s="3"/>
      <c r="GA388" s="3"/>
      <c r="GB388" s="3"/>
      <c r="GC388" s="3"/>
      <c r="GD388" s="3"/>
      <c r="GE388" s="3"/>
      <c r="GF388" s="3"/>
      <c r="GG388" s="3"/>
      <c r="GH388" s="3"/>
      <c r="GI388" s="3"/>
      <c r="GJ388" s="3"/>
      <c r="GK388" s="3"/>
      <c r="GL388" s="3"/>
      <c r="GM388" s="3"/>
      <c r="GN388" s="3"/>
      <c r="GO388" s="3"/>
      <c r="GP388" s="3"/>
      <c r="GQ388" s="3"/>
      <c r="GR388" s="3"/>
      <c r="GS388" s="3"/>
      <c r="GT388" s="3"/>
      <c r="GU388" s="3"/>
      <c r="GV388" s="3"/>
      <c r="GW388" s="3"/>
      <c r="GX388" s="3"/>
      <c r="GY388" s="3"/>
      <c r="GZ388" s="3"/>
      <c r="HA388" s="3"/>
      <c r="HB388" s="3"/>
      <c r="HC388" s="3"/>
      <c r="HD388" s="3"/>
      <c r="HE388" s="3"/>
      <c r="HF388" s="3"/>
      <c r="HG388" s="3"/>
      <c r="HH388" s="3"/>
      <c r="HI388" s="3"/>
      <c r="HJ388" s="3"/>
      <c r="HK388" s="3"/>
      <c r="HL388" s="3"/>
      <c r="HM388" s="3"/>
      <c r="HN388" s="3"/>
      <c r="HO388" s="3"/>
      <c r="HP388" s="3"/>
      <c r="HQ388" s="4">
        <f t="shared" si="12"/>
        <v>6</v>
      </c>
      <c r="HR388" s="13" t="s">
        <v>535</v>
      </c>
      <c r="HS388" s="3">
        <v>281</v>
      </c>
      <c r="HU388" s="18">
        <f t="shared" si="13"/>
        <v>1200</v>
      </c>
    </row>
    <row r="389" spans="1:229" ht="13.5" customHeight="1" x14ac:dyDescent="0.25">
      <c r="A389" s="3">
        <v>228</v>
      </c>
      <c r="B389" s="2" t="s">
        <v>532</v>
      </c>
      <c r="C389" s="2" t="s">
        <v>944</v>
      </c>
      <c r="D389" s="27">
        <v>291.39999999999998</v>
      </c>
      <c r="E389" s="6" t="s">
        <v>47</v>
      </c>
      <c r="F389" s="22"/>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7">
        <v>20</v>
      </c>
      <c r="FL389" s="3"/>
      <c r="FM389" s="3"/>
      <c r="FN389" s="3"/>
      <c r="FO389" s="3"/>
      <c r="FP389" s="3"/>
      <c r="FQ389" s="3"/>
      <c r="FR389" s="3"/>
      <c r="FS389" s="3"/>
      <c r="FT389" s="3"/>
      <c r="FU389" s="3"/>
      <c r="FV389" s="3"/>
      <c r="FW389" s="3"/>
      <c r="FX389" s="3"/>
      <c r="FY389" s="3"/>
      <c r="FZ389" s="3"/>
      <c r="GA389" s="3"/>
      <c r="GB389" s="3"/>
      <c r="GC389" s="3"/>
      <c r="GD389" s="3"/>
      <c r="GE389" s="3"/>
      <c r="GF389" s="3"/>
      <c r="GG389" s="3"/>
      <c r="GH389" s="3"/>
      <c r="GI389" s="3"/>
      <c r="GJ389" s="3"/>
      <c r="GK389" s="3"/>
      <c r="GL389" s="3"/>
      <c r="GM389" s="3"/>
      <c r="GN389" s="3"/>
      <c r="GO389" s="3"/>
      <c r="GP389" s="3"/>
      <c r="GQ389" s="3"/>
      <c r="GR389" s="3"/>
      <c r="GS389" s="3"/>
      <c r="GT389" s="3"/>
      <c r="GU389" s="3"/>
      <c r="GV389" s="3"/>
      <c r="GW389" s="3"/>
      <c r="GX389" s="3"/>
      <c r="GY389" s="3"/>
      <c r="GZ389" s="3"/>
      <c r="HA389" s="3"/>
      <c r="HB389" s="3"/>
      <c r="HC389" s="3"/>
      <c r="HD389" s="3"/>
      <c r="HE389" s="3"/>
      <c r="HF389" s="3"/>
      <c r="HG389" s="3"/>
      <c r="HH389" s="3"/>
      <c r="HI389" s="3"/>
      <c r="HJ389" s="3"/>
      <c r="HK389" s="3"/>
      <c r="HL389" s="3"/>
      <c r="HM389" s="3"/>
      <c r="HN389" s="3"/>
      <c r="HO389" s="3"/>
      <c r="HP389" s="3"/>
      <c r="HQ389" s="4">
        <f t="shared" si="12"/>
        <v>20</v>
      </c>
      <c r="HR389" s="3" t="s">
        <v>551</v>
      </c>
      <c r="HS389" s="3">
        <v>172</v>
      </c>
      <c r="HU389" s="18">
        <f t="shared" si="13"/>
        <v>5828</v>
      </c>
    </row>
    <row r="390" spans="1:229" ht="13.5" customHeight="1" x14ac:dyDescent="0.25">
      <c r="A390" s="3">
        <v>229</v>
      </c>
      <c r="B390" s="1" t="s">
        <v>287</v>
      </c>
      <c r="C390" s="1" t="s">
        <v>807</v>
      </c>
      <c r="D390" s="25">
        <v>833.34</v>
      </c>
      <c r="E390" s="3" t="s">
        <v>47</v>
      </c>
      <c r="F390" s="22"/>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7">
        <v>30</v>
      </c>
      <c r="FH390" s="3"/>
      <c r="FI390" s="3"/>
      <c r="FJ390" s="3"/>
      <c r="FK390" s="3"/>
      <c r="FL390" s="3"/>
      <c r="FM390" s="3"/>
      <c r="FN390" s="3"/>
      <c r="FO390" s="3"/>
      <c r="FP390" s="3"/>
      <c r="FQ390" s="3"/>
      <c r="FR390" s="3"/>
      <c r="FS390" s="3"/>
      <c r="FT390" s="3"/>
      <c r="FU390" s="3"/>
      <c r="FV390" s="3"/>
      <c r="FW390" s="3"/>
      <c r="FX390" s="3"/>
      <c r="FY390" s="3"/>
      <c r="FZ390" s="3"/>
      <c r="GA390" s="3"/>
      <c r="GB390" s="3"/>
      <c r="GC390" s="3"/>
      <c r="GD390" s="3"/>
      <c r="GE390" s="3"/>
      <c r="GF390" s="3"/>
      <c r="GG390" s="3"/>
      <c r="GH390" s="3"/>
      <c r="GI390" s="3"/>
      <c r="GJ390" s="3"/>
      <c r="GK390" s="3"/>
      <c r="GL390" s="3"/>
      <c r="GM390" s="3"/>
      <c r="GN390" s="3"/>
      <c r="GO390" s="3"/>
      <c r="GP390" s="3"/>
      <c r="GQ390" s="3"/>
      <c r="GR390" s="3"/>
      <c r="GS390" s="3"/>
      <c r="GT390" s="3"/>
      <c r="GU390" s="3"/>
      <c r="GV390" s="3"/>
      <c r="GW390" s="3"/>
      <c r="GX390" s="3"/>
      <c r="GY390" s="3"/>
      <c r="GZ390" s="3"/>
      <c r="HA390" s="3"/>
      <c r="HB390" s="3"/>
      <c r="HC390" s="3"/>
      <c r="HD390" s="3"/>
      <c r="HE390" s="3"/>
      <c r="HF390" s="3"/>
      <c r="HG390" s="3"/>
      <c r="HH390" s="3"/>
      <c r="HI390" s="3"/>
      <c r="HJ390" s="3"/>
      <c r="HK390" s="3"/>
      <c r="HL390" s="3"/>
      <c r="HM390" s="3"/>
      <c r="HN390" s="3"/>
      <c r="HO390" s="3"/>
      <c r="HP390" s="3"/>
      <c r="HQ390" s="4">
        <f t="shared" si="12"/>
        <v>30</v>
      </c>
      <c r="HR390" s="13" t="s">
        <v>535</v>
      </c>
      <c r="HS390" s="3">
        <v>299</v>
      </c>
      <c r="HU390" s="18">
        <f t="shared" si="13"/>
        <v>25000.2</v>
      </c>
    </row>
    <row r="391" spans="1:229" ht="13.5" customHeight="1" x14ac:dyDescent="0.25">
      <c r="A391" s="3">
        <v>230</v>
      </c>
      <c r="B391" s="16" t="s">
        <v>712</v>
      </c>
      <c r="C391" s="16" t="s">
        <v>1002</v>
      </c>
      <c r="D391" s="28">
        <v>1.29</v>
      </c>
      <c r="E391" s="23" t="s">
        <v>47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v>1500</v>
      </c>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v>500</v>
      </c>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c r="FV391" s="3"/>
      <c r="FW391" s="3"/>
      <c r="FX391" s="3"/>
      <c r="FY391" s="3"/>
      <c r="FZ391" s="3"/>
      <c r="GA391" s="3"/>
      <c r="GB391" s="3"/>
      <c r="GC391" s="3"/>
      <c r="GD391" s="3"/>
      <c r="GE391" s="3"/>
      <c r="GF391" s="3"/>
      <c r="GG391" s="3"/>
      <c r="GH391" s="3"/>
      <c r="GI391" s="3"/>
      <c r="GJ391" s="3"/>
      <c r="GK391" s="3"/>
      <c r="GL391" s="3"/>
      <c r="GM391" s="3"/>
      <c r="GN391" s="3"/>
      <c r="GO391" s="3"/>
      <c r="GP391" s="3"/>
      <c r="GQ391" s="3"/>
      <c r="GR391" s="3"/>
      <c r="GS391" s="3"/>
      <c r="GT391" s="3"/>
      <c r="GU391" s="3"/>
      <c r="GV391" s="3"/>
      <c r="GW391" s="3"/>
      <c r="GX391" s="3"/>
      <c r="GY391" s="3"/>
      <c r="GZ391" s="3"/>
      <c r="HA391" s="3"/>
      <c r="HB391" s="3"/>
      <c r="HC391" s="3"/>
      <c r="HD391" s="3"/>
      <c r="HE391" s="3"/>
      <c r="HF391" s="3"/>
      <c r="HG391" s="3"/>
      <c r="HH391" s="3"/>
      <c r="HI391" s="3"/>
      <c r="HJ391" s="3"/>
      <c r="HK391" s="3"/>
      <c r="HL391" s="3"/>
      <c r="HM391" s="3"/>
      <c r="HN391" s="3"/>
      <c r="HO391" s="3"/>
      <c r="HP391" s="3"/>
      <c r="HQ391" s="4">
        <f t="shared" si="12"/>
        <v>2000</v>
      </c>
      <c r="HR391" s="23"/>
      <c r="HS391" s="39"/>
      <c r="HU391" s="18">
        <f t="shared" si="13"/>
        <v>2580</v>
      </c>
    </row>
    <row r="392" spans="1:229" ht="13.5" customHeight="1" x14ac:dyDescent="0.25">
      <c r="A392" s="3">
        <v>231</v>
      </c>
      <c r="B392" s="2" t="s">
        <v>579</v>
      </c>
      <c r="C392" s="2" t="s">
        <v>945</v>
      </c>
      <c r="D392" s="27">
        <v>247.5</v>
      </c>
      <c r="E392" s="6" t="s">
        <v>47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v>2</v>
      </c>
      <c r="FH392" s="7"/>
      <c r="FI392" s="7"/>
      <c r="FJ392" s="7"/>
      <c r="FK392" s="3"/>
      <c r="FL392" s="3"/>
      <c r="FM392" s="3"/>
      <c r="FN392" s="3"/>
      <c r="FO392" s="3"/>
      <c r="FP392" s="3"/>
      <c r="FQ392" s="3"/>
      <c r="FR392" s="3"/>
      <c r="FS392" s="3"/>
      <c r="FT392" s="3"/>
      <c r="FU392" s="3"/>
      <c r="FV392" s="3"/>
      <c r="FW392" s="3"/>
      <c r="FX392" s="3"/>
      <c r="FY392" s="3"/>
      <c r="FZ392" s="3"/>
      <c r="GA392" s="3"/>
      <c r="GB392" s="3"/>
      <c r="GC392" s="3"/>
      <c r="GD392" s="3"/>
      <c r="GE392" s="3"/>
      <c r="GF392" s="3"/>
      <c r="GG392" s="3"/>
      <c r="GH392" s="3"/>
      <c r="GI392" s="3"/>
      <c r="GJ392" s="3"/>
      <c r="GK392" s="3"/>
      <c r="GL392" s="3"/>
      <c r="GM392" s="3"/>
      <c r="GN392" s="3"/>
      <c r="GO392" s="3"/>
      <c r="GP392" s="3"/>
      <c r="GQ392" s="3"/>
      <c r="GR392" s="3"/>
      <c r="GS392" s="3"/>
      <c r="GT392" s="3"/>
      <c r="GU392" s="3"/>
      <c r="GV392" s="3"/>
      <c r="GW392" s="3"/>
      <c r="GX392" s="3"/>
      <c r="GY392" s="3"/>
      <c r="GZ392" s="3"/>
      <c r="HA392" s="3"/>
      <c r="HB392" s="3"/>
      <c r="HC392" s="3"/>
      <c r="HD392" s="3"/>
      <c r="HE392" s="3"/>
      <c r="HF392" s="3"/>
      <c r="HG392" s="3"/>
      <c r="HH392" s="3"/>
      <c r="HI392" s="3"/>
      <c r="HJ392" s="3"/>
      <c r="HK392" s="3"/>
      <c r="HL392" s="3"/>
      <c r="HM392" s="3"/>
      <c r="HN392" s="3"/>
      <c r="HO392" s="3"/>
      <c r="HP392" s="3"/>
      <c r="HQ392" s="4">
        <f t="shared" si="12"/>
        <v>2</v>
      </c>
      <c r="HR392" s="3"/>
      <c r="HS392" s="3"/>
      <c r="HU392" s="18">
        <f t="shared" si="13"/>
        <v>495</v>
      </c>
    </row>
    <row r="393" spans="1:229" ht="13.5" customHeight="1" x14ac:dyDescent="0.25">
      <c r="A393" s="3">
        <v>232</v>
      </c>
      <c r="B393" s="2" t="s">
        <v>580</v>
      </c>
      <c r="C393" s="2" t="s">
        <v>946</v>
      </c>
      <c r="D393" s="27">
        <v>247.5</v>
      </c>
      <c r="E393" s="6" t="s">
        <v>47</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v>2</v>
      </c>
      <c r="FH393" s="7"/>
      <c r="FI393" s="7"/>
      <c r="FJ393" s="7"/>
      <c r="FK393" s="3"/>
      <c r="FL393" s="3"/>
      <c r="FM393" s="3"/>
      <c r="FN393" s="3"/>
      <c r="FO393" s="3"/>
      <c r="FP393" s="3"/>
      <c r="FQ393" s="3"/>
      <c r="FR393" s="3"/>
      <c r="FS393" s="3"/>
      <c r="FT393" s="3"/>
      <c r="FU393" s="3"/>
      <c r="FV393" s="3"/>
      <c r="FW393" s="3"/>
      <c r="FX393" s="3"/>
      <c r="FY393" s="3"/>
      <c r="FZ393" s="3"/>
      <c r="GA393" s="3"/>
      <c r="GB393" s="3"/>
      <c r="GC393" s="3"/>
      <c r="GD393" s="3"/>
      <c r="GE393" s="3"/>
      <c r="GF393" s="3"/>
      <c r="GG393" s="3"/>
      <c r="GH393" s="3"/>
      <c r="GI393" s="3"/>
      <c r="GJ393" s="3"/>
      <c r="GK393" s="3"/>
      <c r="GL393" s="3"/>
      <c r="GM393" s="3"/>
      <c r="GN393" s="3"/>
      <c r="GO393" s="3"/>
      <c r="GP393" s="3"/>
      <c r="GQ393" s="3"/>
      <c r="GR393" s="3"/>
      <c r="GS393" s="3"/>
      <c r="GT393" s="3"/>
      <c r="GU393" s="3"/>
      <c r="GV393" s="3"/>
      <c r="GW393" s="3"/>
      <c r="GX393" s="3"/>
      <c r="GY393" s="3"/>
      <c r="GZ393" s="3"/>
      <c r="HA393" s="3"/>
      <c r="HB393" s="3"/>
      <c r="HC393" s="3"/>
      <c r="HD393" s="3"/>
      <c r="HE393" s="3"/>
      <c r="HF393" s="3"/>
      <c r="HG393" s="3"/>
      <c r="HH393" s="3"/>
      <c r="HI393" s="3"/>
      <c r="HJ393" s="3"/>
      <c r="HK393" s="3"/>
      <c r="HL393" s="3"/>
      <c r="HM393" s="3"/>
      <c r="HN393" s="3"/>
      <c r="HO393" s="3"/>
      <c r="HP393" s="3"/>
      <c r="HQ393" s="4">
        <f t="shared" si="12"/>
        <v>2</v>
      </c>
      <c r="HR393" s="3"/>
      <c r="HS393" s="3"/>
      <c r="HU393" s="18">
        <f t="shared" si="13"/>
        <v>495</v>
      </c>
    </row>
    <row r="394" spans="1:229" ht="13.5" customHeight="1" x14ac:dyDescent="0.25">
      <c r="A394" s="3">
        <v>233</v>
      </c>
      <c r="B394" s="2" t="s">
        <v>581</v>
      </c>
      <c r="C394" s="2" t="s">
        <v>947</v>
      </c>
      <c r="D394" s="27">
        <v>247.5</v>
      </c>
      <c r="E394" s="6" t="s">
        <v>47</v>
      </c>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v>2</v>
      </c>
      <c r="FH394" s="7"/>
      <c r="FI394" s="7"/>
      <c r="FJ394" s="7"/>
      <c r="FK394" s="3"/>
      <c r="FL394" s="3"/>
      <c r="FM394" s="3"/>
      <c r="FN394" s="3"/>
      <c r="FO394" s="3"/>
      <c r="FP394" s="3"/>
      <c r="FQ394" s="3"/>
      <c r="FR394" s="3"/>
      <c r="FS394" s="3"/>
      <c r="FT394" s="3"/>
      <c r="FU394" s="3"/>
      <c r="FV394" s="3"/>
      <c r="FW394" s="3"/>
      <c r="FX394" s="3"/>
      <c r="FY394" s="3"/>
      <c r="FZ394" s="3"/>
      <c r="GA394" s="3"/>
      <c r="GB394" s="3"/>
      <c r="GC394" s="3"/>
      <c r="GD394" s="3"/>
      <c r="GE394" s="3"/>
      <c r="GF394" s="3"/>
      <c r="GG394" s="3"/>
      <c r="GH394" s="3"/>
      <c r="GI394" s="3"/>
      <c r="GJ394" s="3"/>
      <c r="GK394" s="3"/>
      <c r="GL394" s="3"/>
      <c r="GM394" s="3"/>
      <c r="GN394" s="3"/>
      <c r="GO394" s="3"/>
      <c r="GP394" s="3"/>
      <c r="GQ394" s="3"/>
      <c r="GR394" s="3"/>
      <c r="GS394" s="3"/>
      <c r="GT394" s="3"/>
      <c r="GU394" s="3"/>
      <c r="GV394" s="3"/>
      <c r="GW394" s="3"/>
      <c r="GX394" s="3"/>
      <c r="GY394" s="3"/>
      <c r="GZ394" s="3"/>
      <c r="HA394" s="3"/>
      <c r="HB394" s="3"/>
      <c r="HC394" s="3"/>
      <c r="HD394" s="3"/>
      <c r="HE394" s="3"/>
      <c r="HF394" s="3"/>
      <c r="HG394" s="3"/>
      <c r="HH394" s="3"/>
      <c r="HI394" s="3"/>
      <c r="HJ394" s="3"/>
      <c r="HK394" s="3"/>
      <c r="HL394" s="3"/>
      <c r="HM394" s="3"/>
      <c r="HN394" s="3"/>
      <c r="HO394" s="3"/>
      <c r="HP394" s="3"/>
      <c r="HQ394" s="4">
        <f t="shared" si="12"/>
        <v>2</v>
      </c>
      <c r="HR394" s="3"/>
      <c r="HS394" s="3"/>
      <c r="HU394" s="18">
        <f t="shared" si="13"/>
        <v>495</v>
      </c>
    </row>
    <row r="395" spans="1:229" ht="13.5" customHeight="1" x14ac:dyDescent="0.25">
      <c r="A395" s="3">
        <v>234</v>
      </c>
      <c r="B395" s="2" t="s">
        <v>582</v>
      </c>
      <c r="C395" s="2" t="s">
        <v>948</v>
      </c>
      <c r="D395" s="27">
        <v>247.5</v>
      </c>
      <c r="E395" s="6" t="s">
        <v>47</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v>2</v>
      </c>
      <c r="FH395" s="7"/>
      <c r="FI395" s="7"/>
      <c r="FJ395" s="7"/>
      <c r="FK395" s="3"/>
      <c r="FL395" s="3"/>
      <c r="FM395" s="3"/>
      <c r="FN395" s="3"/>
      <c r="FO395" s="3"/>
      <c r="FP395" s="3"/>
      <c r="FQ395" s="3"/>
      <c r="FR395" s="3"/>
      <c r="FS395" s="3"/>
      <c r="FT395" s="3"/>
      <c r="FU395" s="3"/>
      <c r="FV395" s="3"/>
      <c r="FW395" s="3"/>
      <c r="FX395" s="3"/>
      <c r="FY395" s="3"/>
      <c r="FZ395" s="3"/>
      <c r="GA395" s="3"/>
      <c r="GB395" s="3"/>
      <c r="GC395" s="3"/>
      <c r="GD395" s="3"/>
      <c r="GE395" s="3"/>
      <c r="GF395" s="3"/>
      <c r="GG395" s="3"/>
      <c r="GH395" s="3"/>
      <c r="GI395" s="3"/>
      <c r="GJ395" s="3"/>
      <c r="GK395" s="3"/>
      <c r="GL395" s="3"/>
      <c r="GM395" s="3"/>
      <c r="GN395" s="3"/>
      <c r="GO395" s="3"/>
      <c r="GP395" s="3"/>
      <c r="GQ395" s="3"/>
      <c r="GR395" s="3"/>
      <c r="GS395" s="3"/>
      <c r="GT395" s="3"/>
      <c r="GU395" s="3"/>
      <c r="GV395" s="3"/>
      <c r="GW395" s="3"/>
      <c r="GX395" s="3"/>
      <c r="GY395" s="3"/>
      <c r="GZ395" s="3"/>
      <c r="HA395" s="3"/>
      <c r="HB395" s="3"/>
      <c r="HC395" s="3"/>
      <c r="HD395" s="3"/>
      <c r="HE395" s="3"/>
      <c r="HF395" s="3"/>
      <c r="HG395" s="3"/>
      <c r="HH395" s="3"/>
      <c r="HI395" s="3"/>
      <c r="HJ395" s="3"/>
      <c r="HK395" s="3"/>
      <c r="HL395" s="3"/>
      <c r="HM395" s="3"/>
      <c r="HN395" s="3"/>
      <c r="HO395" s="3"/>
      <c r="HP395" s="3"/>
      <c r="HQ395" s="4">
        <f t="shared" si="12"/>
        <v>2</v>
      </c>
      <c r="HR395" s="3"/>
      <c r="HS395" s="3"/>
      <c r="HU395" s="18">
        <f t="shared" si="13"/>
        <v>495</v>
      </c>
    </row>
    <row r="396" spans="1:229" ht="13.5" customHeight="1" x14ac:dyDescent="0.25">
      <c r="A396" s="3">
        <v>235</v>
      </c>
      <c r="B396" s="1" t="s">
        <v>288</v>
      </c>
      <c r="C396" s="1" t="s">
        <v>808</v>
      </c>
      <c r="D396" s="25">
        <v>247.5</v>
      </c>
      <c r="E396" s="3" t="s">
        <v>47</v>
      </c>
      <c r="F396" s="22">
        <v>2</v>
      </c>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v>1</v>
      </c>
      <c r="FF396" s="3">
        <v>35</v>
      </c>
      <c r="FG396" s="3">
        <v>2</v>
      </c>
      <c r="FH396" s="3"/>
      <c r="FI396" s="3"/>
      <c r="FJ396" s="3"/>
      <c r="FK396" s="3"/>
      <c r="FL396" s="3"/>
      <c r="FM396" s="3"/>
      <c r="FN396" s="3"/>
      <c r="FO396" s="3"/>
      <c r="FP396" s="3"/>
      <c r="FQ396" s="3"/>
      <c r="FR396" s="3"/>
      <c r="FS396" s="3"/>
      <c r="FT396" s="3"/>
      <c r="FU396" s="3"/>
      <c r="FV396" s="3"/>
      <c r="FW396" s="3"/>
      <c r="FX396" s="3"/>
      <c r="FY396" s="3">
        <v>15</v>
      </c>
      <c r="FZ396" s="3"/>
      <c r="GA396" s="3"/>
      <c r="GB396" s="3">
        <v>1</v>
      </c>
      <c r="GC396" s="3"/>
      <c r="GD396" s="3"/>
      <c r="GE396" s="3"/>
      <c r="GF396" s="3">
        <v>30</v>
      </c>
      <c r="GG396" s="3"/>
      <c r="GH396" s="3"/>
      <c r="GI396" s="3">
        <v>10</v>
      </c>
      <c r="GJ396" s="3">
        <v>10</v>
      </c>
      <c r="GK396" s="3">
        <v>7</v>
      </c>
      <c r="GL396" s="3"/>
      <c r="GM396" s="3">
        <v>10</v>
      </c>
      <c r="GN396" s="3"/>
      <c r="GO396" s="3"/>
      <c r="GP396" s="3"/>
      <c r="GQ396" s="3">
        <v>1</v>
      </c>
      <c r="GR396" s="3"/>
      <c r="GS396" s="3"/>
      <c r="GT396" s="3"/>
      <c r="GU396" s="3"/>
      <c r="GV396" s="3"/>
      <c r="GW396" s="3"/>
      <c r="GX396" s="3"/>
      <c r="GY396" s="3">
        <v>50</v>
      </c>
      <c r="GZ396" s="3"/>
      <c r="HA396" s="3"/>
      <c r="HB396" s="3">
        <v>12</v>
      </c>
      <c r="HC396" s="3">
        <v>20</v>
      </c>
      <c r="HD396" s="3">
        <v>10</v>
      </c>
      <c r="HE396" s="3"/>
      <c r="HF396" s="3"/>
      <c r="HG396" s="3"/>
      <c r="HH396" s="3"/>
      <c r="HI396" s="3"/>
      <c r="HJ396" s="3"/>
      <c r="HK396" s="3"/>
      <c r="HL396" s="3">
        <v>1</v>
      </c>
      <c r="HM396" s="3"/>
      <c r="HN396" s="3">
        <v>10</v>
      </c>
      <c r="HO396" s="3"/>
      <c r="HP396" s="3"/>
      <c r="HQ396" s="4">
        <f t="shared" si="12"/>
        <v>227</v>
      </c>
      <c r="HR396" s="13" t="s">
        <v>535</v>
      </c>
      <c r="HS396" s="3">
        <v>327</v>
      </c>
      <c r="HU396" s="18">
        <f t="shared" si="13"/>
        <v>56182.5</v>
      </c>
    </row>
    <row r="397" spans="1:229" ht="13.5" customHeight="1" x14ac:dyDescent="0.25">
      <c r="A397" s="3">
        <v>236</v>
      </c>
      <c r="B397" s="1" t="s">
        <v>289</v>
      </c>
      <c r="C397" s="1" t="s">
        <v>809</v>
      </c>
      <c r="D397" s="25">
        <v>247.5</v>
      </c>
      <c r="E397" s="3" t="s">
        <v>47</v>
      </c>
      <c r="F397" s="22"/>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v>1</v>
      </c>
      <c r="FF397" s="3">
        <v>20</v>
      </c>
      <c r="FG397" s="3"/>
      <c r="FH397" s="3"/>
      <c r="FI397" s="3"/>
      <c r="FJ397" s="3"/>
      <c r="FK397" s="3"/>
      <c r="FL397" s="3"/>
      <c r="FM397" s="3"/>
      <c r="FN397" s="3">
        <v>10</v>
      </c>
      <c r="FO397" s="3"/>
      <c r="FP397" s="3"/>
      <c r="FQ397" s="3"/>
      <c r="FR397" s="3"/>
      <c r="FS397" s="3"/>
      <c r="FT397" s="3"/>
      <c r="FU397" s="3"/>
      <c r="FV397" s="3"/>
      <c r="FW397" s="3"/>
      <c r="FX397" s="3"/>
      <c r="FY397" s="3">
        <v>15</v>
      </c>
      <c r="FZ397" s="3"/>
      <c r="GA397" s="3"/>
      <c r="GB397" s="3"/>
      <c r="GC397" s="3"/>
      <c r="GD397" s="3"/>
      <c r="GE397" s="3">
        <v>10</v>
      </c>
      <c r="GF397" s="3">
        <v>15</v>
      </c>
      <c r="GG397" s="3">
        <v>5</v>
      </c>
      <c r="GH397" s="3">
        <v>3</v>
      </c>
      <c r="GI397" s="3">
        <v>5</v>
      </c>
      <c r="GJ397" s="3">
        <v>5</v>
      </c>
      <c r="GK397" s="3">
        <v>2</v>
      </c>
      <c r="GL397" s="3"/>
      <c r="GM397" s="3">
        <v>10</v>
      </c>
      <c r="GN397" s="3">
        <v>1</v>
      </c>
      <c r="GO397" s="3"/>
      <c r="GP397" s="3"/>
      <c r="GQ397" s="3">
        <v>1</v>
      </c>
      <c r="GR397" s="3">
        <v>10</v>
      </c>
      <c r="GS397" s="3"/>
      <c r="GT397" s="3"/>
      <c r="GU397" s="3"/>
      <c r="GV397" s="3"/>
      <c r="GW397" s="3"/>
      <c r="GX397" s="3"/>
      <c r="GY397" s="3"/>
      <c r="GZ397" s="3"/>
      <c r="HA397" s="3">
        <v>2</v>
      </c>
      <c r="HB397" s="3"/>
      <c r="HC397" s="3"/>
      <c r="HD397" s="3">
        <v>10</v>
      </c>
      <c r="HE397" s="3"/>
      <c r="HF397" s="3"/>
      <c r="HG397" s="3"/>
      <c r="HH397" s="3"/>
      <c r="HI397" s="3">
        <v>5</v>
      </c>
      <c r="HJ397" s="3"/>
      <c r="HK397" s="3"/>
      <c r="HL397" s="3"/>
      <c r="HM397" s="3"/>
      <c r="HN397" s="3"/>
      <c r="HO397" s="3"/>
      <c r="HP397" s="3"/>
      <c r="HQ397" s="4">
        <f t="shared" si="12"/>
        <v>130</v>
      </c>
      <c r="HR397" s="13" t="s">
        <v>535</v>
      </c>
      <c r="HS397" s="3">
        <v>328</v>
      </c>
      <c r="HU397" s="18">
        <f t="shared" si="13"/>
        <v>32175</v>
      </c>
    </row>
    <row r="398" spans="1:229" ht="13.5" customHeight="1" x14ac:dyDescent="0.25">
      <c r="A398" s="3">
        <v>237</v>
      </c>
      <c r="B398" s="1" t="s">
        <v>290</v>
      </c>
      <c r="C398" s="1" t="s">
        <v>810</v>
      </c>
      <c r="D398" s="25">
        <v>247.5</v>
      </c>
      <c r="E398" s="3" t="s">
        <v>47</v>
      </c>
      <c r="F398" s="22">
        <v>5</v>
      </c>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v>1</v>
      </c>
      <c r="FF398" s="3">
        <v>15</v>
      </c>
      <c r="FG398" s="3"/>
      <c r="FH398" s="3">
        <v>4</v>
      </c>
      <c r="FI398" s="3"/>
      <c r="FJ398" s="3"/>
      <c r="FK398" s="3"/>
      <c r="FL398" s="3"/>
      <c r="FM398" s="3">
        <v>10</v>
      </c>
      <c r="FN398" s="3"/>
      <c r="FO398" s="3"/>
      <c r="FP398" s="3"/>
      <c r="FQ398" s="3"/>
      <c r="FR398" s="3"/>
      <c r="FS398" s="3"/>
      <c r="FT398" s="3"/>
      <c r="FU398" s="3">
        <v>2</v>
      </c>
      <c r="FV398" s="3"/>
      <c r="FW398" s="3">
        <v>75</v>
      </c>
      <c r="FX398" s="3">
        <v>50</v>
      </c>
      <c r="FY398" s="3">
        <v>20</v>
      </c>
      <c r="FZ398" s="3"/>
      <c r="GA398" s="3"/>
      <c r="GB398" s="3"/>
      <c r="GC398" s="3"/>
      <c r="GD398" s="3"/>
      <c r="GE398" s="3"/>
      <c r="GF398" s="3">
        <v>75</v>
      </c>
      <c r="GG398" s="3">
        <v>20</v>
      </c>
      <c r="GH398" s="3">
        <v>3</v>
      </c>
      <c r="GI398" s="3">
        <v>10</v>
      </c>
      <c r="GJ398" s="3">
        <v>10</v>
      </c>
      <c r="GK398" s="3">
        <v>7</v>
      </c>
      <c r="GL398" s="3">
        <v>5</v>
      </c>
      <c r="GM398" s="3">
        <v>10</v>
      </c>
      <c r="GN398" s="3"/>
      <c r="GO398" s="3"/>
      <c r="GP398" s="3"/>
      <c r="GQ398" s="3">
        <v>3</v>
      </c>
      <c r="GR398" s="3">
        <v>50</v>
      </c>
      <c r="GS398" s="3">
        <v>2</v>
      </c>
      <c r="GT398" s="3">
        <v>50</v>
      </c>
      <c r="GU398" s="3"/>
      <c r="GV398" s="3">
        <v>20</v>
      </c>
      <c r="GW398" s="3">
        <v>6</v>
      </c>
      <c r="GX398" s="3"/>
      <c r="GY398" s="3"/>
      <c r="GZ398" s="3">
        <v>2</v>
      </c>
      <c r="HA398" s="3"/>
      <c r="HB398" s="3">
        <v>12</v>
      </c>
      <c r="HC398" s="3">
        <v>10</v>
      </c>
      <c r="HD398" s="3">
        <v>10</v>
      </c>
      <c r="HE398" s="3"/>
      <c r="HF398" s="3">
        <v>50</v>
      </c>
      <c r="HG398" s="3"/>
      <c r="HH398" s="3"/>
      <c r="HI398" s="3">
        <v>5</v>
      </c>
      <c r="HJ398" s="3">
        <v>5</v>
      </c>
      <c r="HK398" s="3"/>
      <c r="HL398" s="3">
        <v>1</v>
      </c>
      <c r="HM398" s="3">
        <v>2</v>
      </c>
      <c r="HN398" s="3"/>
      <c r="HO398" s="3"/>
      <c r="HP398" s="3"/>
      <c r="HQ398" s="4">
        <f t="shared" si="12"/>
        <v>550</v>
      </c>
      <c r="HR398" s="13" t="s">
        <v>535</v>
      </c>
      <c r="HS398" s="3">
        <v>329</v>
      </c>
      <c r="HU398" s="18">
        <f t="shared" si="13"/>
        <v>136125</v>
      </c>
    </row>
    <row r="399" spans="1:229" ht="13.5" customHeight="1" x14ac:dyDescent="0.25">
      <c r="A399" s="3">
        <v>238</v>
      </c>
      <c r="B399" s="1" t="s">
        <v>291</v>
      </c>
      <c r="C399" s="1" t="s">
        <v>811</v>
      </c>
      <c r="D399" s="25">
        <v>247.5</v>
      </c>
      <c r="E399" s="3" t="s">
        <v>47</v>
      </c>
      <c r="F399" s="22"/>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v>1</v>
      </c>
      <c r="FF399" s="3">
        <v>10</v>
      </c>
      <c r="FG399" s="3"/>
      <c r="FH399" s="3"/>
      <c r="FI399" s="3"/>
      <c r="FJ399" s="3"/>
      <c r="FK399" s="3"/>
      <c r="FL399" s="3"/>
      <c r="FM399" s="3">
        <v>10</v>
      </c>
      <c r="FN399" s="3"/>
      <c r="FO399" s="3"/>
      <c r="FP399" s="3"/>
      <c r="FQ399" s="3"/>
      <c r="FR399" s="3"/>
      <c r="FS399" s="3"/>
      <c r="FT399" s="3"/>
      <c r="FU399" s="3"/>
      <c r="FV399" s="3">
        <v>15</v>
      </c>
      <c r="FW399" s="3">
        <v>15</v>
      </c>
      <c r="FX399" s="3"/>
      <c r="FY399" s="3">
        <v>10</v>
      </c>
      <c r="FZ399" s="3"/>
      <c r="GA399" s="3"/>
      <c r="GB399" s="3"/>
      <c r="GC399" s="3"/>
      <c r="GD399" s="3"/>
      <c r="GE399" s="3"/>
      <c r="GF399" s="3"/>
      <c r="GG399" s="3">
        <v>5</v>
      </c>
      <c r="GH399" s="3"/>
      <c r="GI399" s="3"/>
      <c r="GJ399" s="3"/>
      <c r="GK399" s="3">
        <v>2</v>
      </c>
      <c r="GL399" s="3"/>
      <c r="GM399" s="3"/>
      <c r="GN399" s="3"/>
      <c r="GO399" s="3"/>
      <c r="GP399" s="3"/>
      <c r="GQ399" s="3"/>
      <c r="GR399" s="3">
        <v>10</v>
      </c>
      <c r="GS399" s="3">
        <v>2</v>
      </c>
      <c r="GT399" s="3"/>
      <c r="GU399" s="3"/>
      <c r="GV399" s="3"/>
      <c r="GW399" s="3">
        <v>20</v>
      </c>
      <c r="GX399" s="3"/>
      <c r="GY399" s="3"/>
      <c r="GZ399" s="3"/>
      <c r="HA399" s="3">
        <v>4</v>
      </c>
      <c r="HB399" s="3"/>
      <c r="HC399" s="3"/>
      <c r="HD399" s="3">
        <v>10</v>
      </c>
      <c r="HE399" s="3"/>
      <c r="HF399" s="3"/>
      <c r="HG399" s="3"/>
      <c r="HH399" s="3"/>
      <c r="HI399" s="3">
        <v>5</v>
      </c>
      <c r="HJ399" s="3"/>
      <c r="HK399" s="3"/>
      <c r="HL399" s="3"/>
      <c r="HM399" s="3"/>
      <c r="HN399" s="3"/>
      <c r="HO399" s="3"/>
      <c r="HP399" s="3"/>
      <c r="HQ399" s="4">
        <f t="shared" si="12"/>
        <v>119</v>
      </c>
      <c r="HR399" s="13" t="s">
        <v>535</v>
      </c>
      <c r="HS399" s="3">
        <v>330</v>
      </c>
      <c r="HU399" s="18">
        <f t="shared" si="13"/>
        <v>29452.5</v>
      </c>
    </row>
    <row r="400" spans="1:229" ht="13.5" customHeight="1" x14ac:dyDescent="0.25">
      <c r="A400" s="3">
        <v>239</v>
      </c>
      <c r="B400" s="1" t="s">
        <v>292</v>
      </c>
      <c r="C400" s="1" t="s">
        <v>812</v>
      </c>
      <c r="D400" s="25">
        <v>247.5</v>
      </c>
      <c r="E400" s="3" t="s">
        <v>47</v>
      </c>
      <c r="F400" s="22"/>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v>10</v>
      </c>
      <c r="FG400" s="3"/>
      <c r="FH400" s="3"/>
      <c r="FI400" s="3"/>
      <c r="FJ400" s="3"/>
      <c r="FK400" s="3"/>
      <c r="FL400" s="3"/>
      <c r="FM400" s="3">
        <v>10</v>
      </c>
      <c r="FN400" s="3"/>
      <c r="FO400" s="3"/>
      <c r="FP400" s="3"/>
      <c r="FQ400" s="3"/>
      <c r="FR400" s="3"/>
      <c r="FS400" s="3"/>
      <c r="FT400" s="3"/>
      <c r="FU400" s="3"/>
      <c r="FV400" s="3"/>
      <c r="FW400" s="3">
        <v>5</v>
      </c>
      <c r="FX400" s="3"/>
      <c r="FY400" s="3">
        <v>7</v>
      </c>
      <c r="FZ400" s="3"/>
      <c r="GA400" s="3"/>
      <c r="GB400" s="3"/>
      <c r="GC400" s="3"/>
      <c r="GD400" s="3"/>
      <c r="GE400" s="3"/>
      <c r="GF400" s="3"/>
      <c r="GG400" s="3"/>
      <c r="GH400" s="3"/>
      <c r="GI400" s="3"/>
      <c r="GJ400" s="3"/>
      <c r="GK400" s="3"/>
      <c r="GL400" s="3"/>
      <c r="GM400" s="3"/>
      <c r="GN400" s="3">
        <v>1</v>
      </c>
      <c r="GO400" s="3">
        <v>1</v>
      </c>
      <c r="GP400" s="3">
        <v>20</v>
      </c>
      <c r="GQ400" s="3"/>
      <c r="GR400" s="3"/>
      <c r="GS400" s="3">
        <v>2</v>
      </c>
      <c r="GT400" s="3"/>
      <c r="GU400" s="3"/>
      <c r="GV400" s="3"/>
      <c r="GW400" s="3"/>
      <c r="GX400" s="3"/>
      <c r="GY400" s="3"/>
      <c r="GZ400" s="3"/>
      <c r="HA400" s="3"/>
      <c r="HB400" s="3"/>
      <c r="HC400" s="3"/>
      <c r="HD400" s="3">
        <v>10</v>
      </c>
      <c r="HE400" s="3"/>
      <c r="HF400" s="3"/>
      <c r="HG400" s="3"/>
      <c r="HH400" s="3">
        <v>20</v>
      </c>
      <c r="HI400" s="3">
        <v>10</v>
      </c>
      <c r="HJ400" s="3"/>
      <c r="HK400" s="3"/>
      <c r="HL400" s="3"/>
      <c r="HM400" s="3"/>
      <c r="HN400" s="3"/>
      <c r="HO400" s="3"/>
      <c r="HP400" s="3"/>
      <c r="HQ400" s="4">
        <f t="shared" si="12"/>
        <v>96</v>
      </c>
      <c r="HR400" s="13" t="s">
        <v>535</v>
      </c>
      <c r="HS400" s="3">
        <v>331</v>
      </c>
      <c r="HU400" s="18">
        <f t="shared" si="13"/>
        <v>23760</v>
      </c>
    </row>
    <row r="401" spans="1:229" ht="13.5" customHeight="1" x14ac:dyDescent="0.25">
      <c r="A401" s="3">
        <v>240</v>
      </c>
      <c r="B401" s="1" t="s">
        <v>293</v>
      </c>
      <c r="C401" s="1" t="s">
        <v>813</v>
      </c>
      <c r="D401" s="25">
        <v>247.5</v>
      </c>
      <c r="E401" s="3" t="s">
        <v>47</v>
      </c>
      <c r="F401" s="22"/>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v>1</v>
      </c>
      <c r="FF401" s="3">
        <v>10</v>
      </c>
      <c r="FG401" s="3"/>
      <c r="FH401" s="3"/>
      <c r="FI401" s="3"/>
      <c r="FJ401" s="3"/>
      <c r="FK401" s="3"/>
      <c r="FL401" s="3"/>
      <c r="FM401" s="3"/>
      <c r="FN401" s="3"/>
      <c r="FO401" s="3"/>
      <c r="FP401" s="3"/>
      <c r="FQ401" s="3"/>
      <c r="FR401" s="3"/>
      <c r="FS401" s="3"/>
      <c r="FT401" s="3"/>
      <c r="FU401" s="3"/>
      <c r="FV401" s="3"/>
      <c r="FW401" s="3">
        <v>5</v>
      </c>
      <c r="FX401" s="3"/>
      <c r="FY401" s="3">
        <v>1</v>
      </c>
      <c r="FZ401" s="3"/>
      <c r="GA401" s="3"/>
      <c r="GB401" s="3">
        <v>1</v>
      </c>
      <c r="GC401" s="3"/>
      <c r="GD401" s="3"/>
      <c r="GE401" s="3"/>
      <c r="GF401" s="3"/>
      <c r="GG401" s="3"/>
      <c r="GH401" s="3"/>
      <c r="GI401" s="3"/>
      <c r="GJ401" s="3"/>
      <c r="GK401" s="3"/>
      <c r="GL401" s="3"/>
      <c r="GM401" s="3"/>
      <c r="GN401" s="3"/>
      <c r="GO401" s="3">
        <v>1</v>
      </c>
      <c r="GP401" s="3">
        <v>20</v>
      </c>
      <c r="GQ401" s="3"/>
      <c r="GR401" s="3"/>
      <c r="GS401" s="3"/>
      <c r="GT401" s="3"/>
      <c r="GU401" s="3"/>
      <c r="GV401" s="3"/>
      <c r="GW401" s="3"/>
      <c r="GX401" s="3"/>
      <c r="GY401" s="3"/>
      <c r="GZ401" s="3"/>
      <c r="HA401" s="3">
        <v>4</v>
      </c>
      <c r="HB401" s="3"/>
      <c r="HC401" s="3"/>
      <c r="HD401" s="3">
        <v>10</v>
      </c>
      <c r="HE401" s="3"/>
      <c r="HF401" s="3"/>
      <c r="HG401" s="3"/>
      <c r="HH401" s="3">
        <v>20</v>
      </c>
      <c r="HI401" s="3"/>
      <c r="HJ401" s="3"/>
      <c r="HK401" s="3"/>
      <c r="HL401" s="3"/>
      <c r="HM401" s="3"/>
      <c r="HN401" s="3"/>
      <c r="HO401" s="3"/>
      <c r="HP401" s="3"/>
      <c r="HQ401" s="4">
        <f t="shared" si="12"/>
        <v>73</v>
      </c>
      <c r="HR401" s="13" t="s">
        <v>535</v>
      </c>
      <c r="HS401" s="3">
        <v>332</v>
      </c>
      <c r="HU401" s="18">
        <f t="shared" si="13"/>
        <v>18067.5</v>
      </c>
    </row>
    <row r="402" spans="1:229" ht="13.5" customHeight="1" x14ac:dyDescent="0.25">
      <c r="A402" s="3">
        <v>241</v>
      </c>
      <c r="B402" s="1" t="s">
        <v>294</v>
      </c>
      <c r="C402" s="1" t="s">
        <v>949</v>
      </c>
      <c r="D402" s="25">
        <v>50</v>
      </c>
      <c r="E402" s="3" t="s">
        <v>47</v>
      </c>
      <c r="F402" s="22"/>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v>10</v>
      </c>
      <c r="AJ402" s="3"/>
      <c r="AK402" s="3"/>
      <c r="AL402" s="3"/>
      <c r="AM402" s="3">
        <v>1</v>
      </c>
      <c r="AN402" s="3"/>
      <c r="AO402" s="3"/>
      <c r="AP402" s="3"/>
      <c r="AQ402" s="3"/>
      <c r="AR402" s="3"/>
      <c r="AS402" s="3"/>
      <c r="AT402" s="3"/>
      <c r="AU402" s="3">
        <v>5</v>
      </c>
      <c r="AV402" s="3"/>
      <c r="AW402" s="3"/>
      <c r="AX402" s="3"/>
      <c r="AY402" s="3"/>
      <c r="AZ402" s="3"/>
      <c r="BA402" s="3"/>
      <c r="BB402" s="3"/>
      <c r="BC402" s="3"/>
      <c r="BD402" s="3"/>
      <c r="BE402" s="3"/>
      <c r="BF402" s="3"/>
      <c r="BG402" s="3"/>
      <c r="BH402" s="3"/>
      <c r="BI402" s="3"/>
      <c r="BJ402" s="3"/>
      <c r="BK402" s="3"/>
      <c r="BL402" s="3"/>
      <c r="BM402" s="3"/>
      <c r="BN402" s="3"/>
      <c r="BO402" s="3"/>
      <c r="BP402" s="3"/>
      <c r="BQ402" s="3"/>
      <c r="BR402" s="3">
        <v>1</v>
      </c>
      <c r="BS402" s="3"/>
      <c r="BT402" s="3"/>
      <c r="BU402" s="3"/>
      <c r="BV402" s="3"/>
      <c r="BW402" s="3"/>
      <c r="BX402" s="3"/>
      <c r="BY402" s="3"/>
      <c r="BZ402" s="3"/>
      <c r="CA402" s="3"/>
      <c r="CB402" s="3"/>
      <c r="CC402" s="3"/>
      <c r="CD402" s="3"/>
      <c r="CE402" s="3"/>
      <c r="CF402" s="3"/>
      <c r="CG402" s="3"/>
      <c r="CH402" s="3"/>
      <c r="CI402" s="3"/>
      <c r="CJ402" s="3"/>
      <c r="CK402" s="3"/>
      <c r="CL402" s="3"/>
      <c r="CM402" s="3">
        <v>2</v>
      </c>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v>2</v>
      </c>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v>10</v>
      </c>
      <c r="FU402" s="3"/>
      <c r="FV402" s="3"/>
      <c r="FW402" s="3"/>
      <c r="FX402" s="3"/>
      <c r="FY402" s="3"/>
      <c r="FZ402" s="3"/>
      <c r="GA402" s="3"/>
      <c r="GB402" s="3"/>
      <c r="GC402" s="3"/>
      <c r="GD402" s="3"/>
      <c r="GE402" s="3"/>
      <c r="GF402" s="3"/>
      <c r="GG402" s="3"/>
      <c r="GH402" s="3"/>
      <c r="GI402" s="3"/>
      <c r="GJ402" s="3"/>
      <c r="GK402" s="3"/>
      <c r="GL402" s="3"/>
      <c r="GM402" s="3"/>
      <c r="GN402" s="3"/>
      <c r="GO402" s="3"/>
      <c r="GP402" s="3"/>
      <c r="GQ402" s="3"/>
      <c r="GR402" s="3"/>
      <c r="GS402" s="3"/>
      <c r="GT402" s="3"/>
      <c r="GU402" s="3"/>
      <c r="GV402" s="3"/>
      <c r="GW402" s="3"/>
      <c r="GX402" s="3"/>
      <c r="GY402" s="3"/>
      <c r="GZ402" s="3"/>
      <c r="HA402" s="3"/>
      <c r="HB402" s="3"/>
      <c r="HC402" s="3"/>
      <c r="HD402" s="3"/>
      <c r="HE402" s="3"/>
      <c r="HF402" s="3"/>
      <c r="HG402" s="3"/>
      <c r="HH402" s="3"/>
      <c r="HI402" s="3"/>
      <c r="HJ402" s="3"/>
      <c r="HK402" s="3"/>
      <c r="HL402" s="3"/>
      <c r="HM402" s="3"/>
      <c r="HN402" s="3"/>
      <c r="HO402" s="3"/>
      <c r="HP402" s="3"/>
      <c r="HQ402" s="4">
        <f t="shared" si="12"/>
        <v>31</v>
      </c>
      <c r="HR402" s="13" t="s">
        <v>535</v>
      </c>
      <c r="HS402" s="3">
        <v>333</v>
      </c>
      <c r="HU402" s="18">
        <f t="shared" si="13"/>
        <v>1550</v>
      </c>
    </row>
    <row r="403" spans="1:229" ht="13.5" customHeight="1" x14ac:dyDescent="0.25">
      <c r="A403" s="3">
        <v>242</v>
      </c>
      <c r="B403" s="1" t="s">
        <v>295</v>
      </c>
      <c r="C403" s="1" t="s">
        <v>950</v>
      </c>
      <c r="D403" s="25">
        <v>72.026431718061673</v>
      </c>
      <c r="E403" s="3" t="s">
        <v>47</v>
      </c>
      <c r="F403" s="22"/>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v>1</v>
      </c>
      <c r="AN403" s="3"/>
      <c r="AO403" s="3"/>
      <c r="AP403" s="3"/>
      <c r="AQ403" s="3"/>
      <c r="AR403" s="3"/>
      <c r="AS403" s="3"/>
      <c r="AT403" s="3"/>
      <c r="AU403" s="3"/>
      <c r="AV403" s="3"/>
      <c r="AW403" s="3"/>
      <c r="AX403" s="3"/>
      <c r="AY403" s="3">
        <v>5</v>
      </c>
      <c r="AZ403" s="3"/>
      <c r="BA403" s="3"/>
      <c r="BB403" s="3"/>
      <c r="BC403" s="3"/>
      <c r="BD403" s="3">
        <v>3</v>
      </c>
      <c r="BE403" s="3"/>
      <c r="BF403" s="3"/>
      <c r="BG403" s="3"/>
      <c r="BH403" s="3"/>
      <c r="BI403" s="3"/>
      <c r="BJ403" s="3"/>
      <c r="BK403" s="3"/>
      <c r="BL403" s="3"/>
      <c r="BM403" s="3"/>
      <c r="BN403" s="3"/>
      <c r="BO403" s="3"/>
      <c r="BP403" s="3"/>
      <c r="BQ403" s="3"/>
      <c r="BR403" s="3">
        <v>1</v>
      </c>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v>2</v>
      </c>
      <c r="DX403" s="3"/>
      <c r="DY403" s="3"/>
      <c r="DZ403" s="3"/>
      <c r="EA403" s="3"/>
      <c r="EB403" s="3"/>
      <c r="EC403" s="3"/>
      <c r="ED403" s="3"/>
      <c r="EE403" s="3"/>
      <c r="EF403" s="3"/>
      <c r="EG403" s="3"/>
      <c r="EH403" s="3"/>
      <c r="EI403" s="3"/>
      <c r="EJ403" s="3"/>
      <c r="EK403" s="3"/>
      <c r="EL403" s="3"/>
      <c r="EM403" s="3"/>
      <c r="EN403" s="3"/>
      <c r="EO403" s="3">
        <v>3</v>
      </c>
      <c r="EP403" s="3"/>
      <c r="EQ403" s="3"/>
      <c r="ER403" s="3"/>
      <c r="ES403" s="3"/>
      <c r="ET403" s="3"/>
      <c r="EU403" s="3"/>
      <c r="EV403" s="3"/>
      <c r="EW403" s="3"/>
      <c r="EX403" s="3"/>
      <c r="EY403" s="3"/>
      <c r="EZ403" s="3"/>
      <c r="FA403" s="3"/>
      <c r="FB403" s="3"/>
      <c r="FC403" s="3"/>
      <c r="FD403" s="3"/>
      <c r="FE403" s="3"/>
      <c r="FF403" s="3"/>
      <c r="FG403" s="3"/>
      <c r="FH403" s="3">
        <v>20</v>
      </c>
      <c r="FI403" s="3"/>
      <c r="FJ403" s="3"/>
      <c r="FK403" s="3"/>
      <c r="FL403" s="3"/>
      <c r="FM403" s="3"/>
      <c r="FN403" s="3"/>
      <c r="FO403" s="3"/>
      <c r="FP403" s="3"/>
      <c r="FQ403" s="3"/>
      <c r="FR403" s="3"/>
      <c r="FS403" s="3"/>
      <c r="FT403" s="3">
        <v>10</v>
      </c>
      <c r="FU403" s="3"/>
      <c r="FV403" s="3"/>
      <c r="FW403" s="3"/>
      <c r="FX403" s="3"/>
      <c r="FY403" s="3"/>
      <c r="FZ403" s="3"/>
      <c r="GA403" s="3"/>
      <c r="GB403" s="3"/>
      <c r="GC403" s="3"/>
      <c r="GD403" s="3"/>
      <c r="GE403" s="3"/>
      <c r="GF403" s="3"/>
      <c r="GG403" s="3"/>
      <c r="GH403" s="3"/>
      <c r="GI403" s="3"/>
      <c r="GJ403" s="3">
        <v>50</v>
      </c>
      <c r="GK403" s="3"/>
      <c r="GL403" s="3"/>
      <c r="GM403" s="3">
        <v>10</v>
      </c>
      <c r="GN403" s="3"/>
      <c r="GO403" s="3"/>
      <c r="GP403" s="3"/>
      <c r="GQ403" s="3">
        <v>20</v>
      </c>
      <c r="GR403" s="3"/>
      <c r="GS403" s="3"/>
      <c r="GT403" s="3"/>
      <c r="GU403" s="3"/>
      <c r="GV403" s="3"/>
      <c r="GW403" s="3"/>
      <c r="GX403" s="3"/>
      <c r="GY403" s="3"/>
      <c r="GZ403" s="3"/>
      <c r="HA403" s="3"/>
      <c r="HB403" s="3"/>
      <c r="HC403" s="3"/>
      <c r="HD403" s="3">
        <v>2</v>
      </c>
      <c r="HE403" s="3"/>
      <c r="HF403" s="3"/>
      <c r="HG403" s="3"/>
      <c r="HH403" s="3"/>
      <c r="HI403" s="3"/>
      <c r="HJ403" s="3"/>
      <c r="HK403" s="3"/>
      <c r="HL403" s="3"/>
      <c r="HM403" s="3"/>
      <c r="HN403" s="3"/>
      <c r="HO403" s="3"/>
      <c r="HP403" s="3"/>
      <c r="HQ403" s="4">
        <f t="shared" si="12"/>
        <v>127</v>
      </c>
      <c r="HR403" s="13" t="s">
        <v>535</v>
      </c>
      <c r="HS403" s="3">
        <v>334</v>
      </c>
      <c r="HU403" s="18">
        <f t="shared" si="13"/>
        <v>9147.3568281938333</v>
      </c>
    </row>
    <row r="404" spans="1:229" ht="13.5" customHeight="1" x14ac:dyDescent="0.25">
      <c r="A404" s="3">
        <v>243</v>
      </c>
      <c r="B404" s="1" t="s">
        <v>296</v>
      </c>
      <c r="C404" s="1" t="s">
        <v>951</v>
      </c>
      <c r="D404" s="25">
        <v>50</v>
      </c>
      <c r="E404" s="3" t="s">
        <v>47</v>
      </c>
      <c r="F404" s="22"/>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v>1</v>
      </c>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v>1</v>
      </c>
      <c r="BS404" s="3"/>
      <c r="BT404" s="3"/>
      <c r="BU404" s="3"/>
      <c r="BV404" s="3"/>
      <c r="BW404" s="3"/>
      <c r="BX404" s="3"/>
      <c r="BY404" s="3"/>
      <c r="BZ404" s="3"/>
      <c r="CA404" s="3"/>
      <c r="CB404" s="3"/>
      <c r="CC404" s="3"/>
      <c r="CD404" s="3"/>
      <c r="CE404" s="3"/>
      <c r="CF404" s="3"/>
      <c r="CG404" s="3"/>
      <c r="CH404" s="3"/>
      <c r="CI404" s="3"/>
      <c r="CJ404" s="3">
        <v>4</v>
      </c>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v>15</v>
      </c>
      <c r="DL404" s="3"/>
      <c r="DM404" s="3"/>
      <c r="DN404" s="3"/>
      <c r="DO404" s="3"/>
      <c r="DP404" s="3"/>
      <c r="DQ404" s="3"/>
      <c r="DR404" s="3"/>
      <c r="DS404" s="3"/>
      <c r="DT404" s="3"/>
      <c r="DU404" s="3"/>
      <c r="DV404" s="3"/>
      <c r="DW404" s="3">
        <v>2</v>
      </c>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c r="FV404" s="3"/>
      <c r="FW404" s="3"/>
      <c r="FX404" s="3"/>
      <c r="FY404" s="3"/>
      <c r="FZ404" s="3">
        <v>5</v>
      </c>
      <c r="GA404" s="3"/>
      <c r="GB404" s="3"/>
      <c r="GC404" s="3"/>
      <c r="GD404" s="3"/>
      <c r="GE404" s="3"/>
      <c r="GF404" s="3">
        <v>2</v>
      </c>
      <c r="GG404" s="3"/>
      <c r="GH404" s="3"/>
      <c r="GI404" s="3"/>
      <c r="GJ404" s="3">
        <v>100</v>
      </c>
      <c r="GK404" s="3">
        <v>20</v>
      </c>
      <c r="GL404" s="3">
        <v>5</v>
      </c>
      <c r="GM404" s="3">
        <v>10</v>
      </c>
      <c r="GN404" s="3"/>
      <c r="GO404" s="3"/>
      <c r="GP404" s="3"/>
      <c r="GQ404" s="3">
        <v>20</v>
      </c>
      <c r="GR404" s="3"/>
      <c r="GS404" s="3"/>
      <c r="GT404" s="3"/>
      <c r="GU404" s="3"/>
      <c r="GV404" s="3"/>
      <c r="GW404" s="3"/>
      <c r="GX404" s="3"/>
      <c r="GY404" s="3"/>
      <c r="GZ404" s="3"/>
      <c r="HA404" s="3"/>
      <c r="HB404" s="3"/>
      <c r="HC404" s="3"/>
      <c r="HD404" s="3">
        <v>2</v>
      </c>
      <c r="HE404" s="3"/>
      <c r="HF404" s="3"/>
      <c r="HG404" s="3"/>
      <c r="HH404" s="3"/>
      <c r="HI404" s="3">
        <v>20</v>
      </c>
      <c r="HJ404" s="3"/>
      <c r="HK404" s="3"/>
      <c r="HL404" s="3"/>
      <c r="HM404" s="3">
        <v>5</v>
      </c>
      <c r="HN404" s="3"/>
      <c r="HO404" s="3"/>
      <c r="HP404" s="3"/>
      <c r="HQ404" s="4">
        <f t="shared" si="12"/>
        <v>212</v>
      </c>
      <c r="HR404" s="13" t="s">
        <v>535</v>
      </c>
      <c r="HS404" s="3">
        <v>335</v>
      </c>
      <c r="HU404" s="18">
        <f t="shared" si="13"/>
        <v>10600</v>
      </c>
    </row>
    <row r="405" spans="1:229" ht="13.5" customHeight="1" x14ac:dyDescent="0.25">
      <c r="A405" s="3">
        <v>244</v>
      </c>
      <c r="B405" s="1" t="s">
        <v>297</v>
      </c>
      <c r="C405" s="1" t="s">
        <v>952</v>
      </c>
      <c r="D405" s="25">
        <v>54.411116012351123</v>
      </c>
      <c r="E405" s="3" t="s">
        <v>47</v>
      </c>
      <c r="F405" s="22"/>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v>1</v>
      </c>
      <c r="AN405" s="3"/>
      <c r="AO405" s="3"/>
      <c r="AP405" s="3"/>
      <c r="AQ405" s="3"/>
      <c r="AR405" s="3"/>
      <c r="AS405" s="3"/>
      <c r="AT405" s="3"/>
      <c r="AU405" s="3"/>
      <c r="AV405" s="3"/>
      <c r="AW405" s="3"/>
      <c r="AX405" s="3"/>
      <c r="AY405" s="3">
        <v>5</v>
      </c>
      <c r="AZ405" s="3"/>
      <c r="BA405" s="3"/>
      <c r="BB405" s="3"/>
      <c r="BC405" s="3"/>
      <c r="BD405" s="3">
        <v>3</v>
      </c>
      <c r="BE405" s="3"/>
      <c r="BF405" s="3"/>
      <c r="BG405" s="3"/>
      <c r="BH405" s="3"/>
      <c r="BI405" s="3"/>
      <c r="BJ405" s="3"/>
      <c r="BK405" s="3"/>
      <c r="BL405" s="3"/>
      <c r="BM405" s="3"/>
      <c r="BN405" s="3"/>
      <c r="BO405" s="3"/>
      <c r="BP405" s="3"/>
      <c r="BQ405" s="3"/>
      <c r="BR405" s="3">
        <v>1</v>
      </c>
      <c r="BS405" s="3"/>
      <c r="BT405" s="3"/>
      <c r="BU405" s="3"/>
      <c r="BV405" s="3"/>
      <c r="BW405" s="3"/>
      <c r="BX405" s="3"/>
      <c r="BY405" s="3"/>
      <c r="BZ405" s="3"/>
      <c r="CA405" s="3"/>
      <c r="CB405" s="3"/>
      <c r="CC405" s="3"/>
      <c r="CD405" s="3"/>
      <c r="CE405" s="3"/>
      <c r="CF405" s="3"/>
      <c r="CG405" s="3"/>
      <c r="CH405" s="3"/>
      <c r="CI405" s="3"/>
      <c r="CJ405" s="3"/>
      <c r="CK405" s="3"/>
      <c r="CL405" s="3"/>
      <c r="CM405" s="3">
        <v>2</v>
      </c>
      <c r="CN405" s="3"/>
      <c r="CO405" s="3"/>
      <c r="CP405" s="3"/>
      <c r="CQ405" s="3"/>
      <c r="CR405" s="3"/>
      <c r="CS405" s="3"/>
      <c r="CT405" s="3"/>
      <c r="CU405" s="3"/>
      <c r="CV405" s="3"/>
      <c r="CW405" s="3"/>
      <c r="CX405" s="3"/>
      <c r="CY405" s="3"/>
      <c r="CZ405" s="3"/>
      <c r="DA405" s="3"/>
      <c r="DB405" s="3"/>
      <c r="DC405" s="3"/>
      <c r="DD405" s="3"/>
      <c r="DE405" s="3"/>
      <c r="DF405" s="3"/>
      <c r="DG405" s="3"/>
      <c r="DH405" s="3"/>
      <c r="DI405" s="3">
        <v>12</v>
      </c>
      <c r="DJ405" s="3"/>
      <c r="DK405" s="3">
        <v>12</v>
      </c>
      <c r="DL405" s="3"/>
      <c r="DM405" s="3"/>
      <c r="DN405" s="3"/>
      <c r="DO405" s="3"/>
      <c r="DP405" s="3"/>
      <c r="DQ405" s="3"/>
      <c r="DR405" s="3"/>
      <c r="DS405" s="3">
        <v>6</v>
      </c>
      <c r="DT405" s="3"/>
      <c r="DU405" s="3"/>
      <c r="DV405" s="3">
        <v>3</v>
      </c>
      <c r="DW405" s="3">
        <v>2</v>
      </c>
      <c r="DX405" s="3"/>
      <c r="DY405" s="3"/>
      <c r="DZ405" s="3"/>
      <c r="EA405" s="3"/>
      <c r="EB405" s="3"/>
      <c r="EC405" s="3"/>
      <c r="ED405" s="3"/>
      <c r="EE405" s="3"/>
      <c r="EF405" s="3"/>
      <c r="EG405" s="3"/>
      <c r="EH405" s="3"/>
      <c r="EI405" s="3"/>
      <c r="EJ405" s="3"/>
      <c r="EK405" s="3"/>
      <c r="EL405" s="3"/>
      <c r="EM405" s="3"/>
      <c r="EN405" s="3"/>
      <c r="EO405" s="3">
        <v>3</v>
      </c>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v>20</v>
      </c>
      <c r="FP405" s="3"/>
      <c r="FQ405" s="3"/>
      <c r="FR405" s="3"/>
      <c r="FS405" s="3"/>
      <c r="FT405" s="3"/>
      <c r="FU405" s="3"/>
      <c r="FV405" s="3"/>
      <c r="FW405" s="3">
        <v>25</v>
      </c>
      <c r="FX405" s="3"/>
      <c r="FY405" s="3"/>
      <c r="FZ405" s="3"/>
      <c r="GA405" s="3"/>
      <c r="GB405" s="3"/>
      <c r="GC405" s="3"/>
      <c r="GD405" s="3"/>
      <c r="GE405" s="3"/>
      <c r="GF405" s="3">
        <v>2</v>
      </c>
      <c r="GG405" s="3"/>
      <c r="GH405" s="3"/>
      <c r="GI405" s="3"/>
      <c r="GJ405" s="3">
        <v>100</v>
      </c>
      <c r="GK405" s="3"/>
      <c r="GL405" s="3"/>
      <c r="GM405" s="3">
        <v>10</v>
      </c>
      <c r="GN405" s="3"/>
      <c r="GO405" s="3"/>
      <c r="GP405" s="3"/>
      <c r="GQ405" s="3">
        <v>30</v>
      </c>
      <c r="GR405" s="3"/>
      <c r="GS405" s="3"/>
      <c r="GT405" s="3"/>
      <c r="GU405" s="3"/>
      <c r="GV405" s="3"/>
      <c r="GW405" s="3"/>
      <c r="GX405" s="3"/>
      <c r="GY405" s="3"/>
      <c r="GZ405" s="3"/>
      <c r="HA405" s="3"/>
      <c r="HB405" s="3"/>
      <c r="HC405" s="3"/>
      <c r="HD405" s="3"/>
      <c r="HE405" s="3"/>
      <c r="HF405" s="3"/>
      <c r="HG405" s="3"/>
      <c r="HH405" s="3"/>
      <c r="HI405" s="3">
        <v>30</v>
      </c>
      <c r="HJ405" s="3"/>
      <c r="HK405" s="3"/>
      <c r="HL405" s="3"/>
      <c r="HM405" s="3"/>
      <c r="HN405" s="3"/>
      <c r="HO405" s="3"/>
      <c r="HP405" s="3"/>
      <c r="HQ405" s="4">
        <f t="shared" si="12"/>
        <v>267</v>
      </c>
      <c r="HR405" s="13" t="s">
        <v>535</v>
      </c>
      <c r="HS405" s="3">
        <v>336</v>
      </c>
      <c r="HU405" s="18">
        <f t="shared" si="13"/>
        <v>14527.767975297749</v>
      </c>
    </row>
    <row r="406" spans="1:229" ht="13.5" customHeight="1" x14ac:dyDescent="0.25">
      <c r="A406" s="3">
        <v>245</v>
      </c>
      <c r="B406" s="1" t="s">
        <v>298</v>
      </c>
      <c r="C406" s="1" t="s">
        <v>953</v>
      </c>
      <c r="D406" s="25">
        <v>20</v>
      </c>
      <c r="E406" s="3" t="s">
        <v>47</v>
      </c>
      <c r="F406" s="22"/>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7">
        <v>30</v>
      </c>
      <c r="FH406" s="3"/>
      <c r="FI406" s="3"/>
      <c r="FJ406" s="3"/>
      <c r="FK406" s="3"/>
      <c r="FL406" s="3"/>
      <c r="FM406" s="3"/>
      <c r="FN406" s="3"/>
      <c r="FO406" s="3"/>
      <c r="FP406" s="3"/>
      <c r="FQ406" s="3"/>
      <c r="FR406" s="3"/>
      <c r="FS406" s="3"/>
      <c r="FT406" s="3"/>
      <c r="FU406" s="3"/>
      <c r="FV406" s="3"/>
      <c r="FW406" s="3"/>
      <c r="FX406" s="3"/>
      <c r="FY406" s="3"/>
      <c r="FZ406" s="3"/>
      <c r="GA406" s="3"/>
      <c r="GB406" s="3"/>
      <c r="GC406" s="3"/>
      <c r="GD406" s="3"/>
      <c r="GE406" s="3"/>
      <c r="GF406" s="3"/>
      <c r="GG406" s="3"/>
      <c r="GH406" s="3"/>
      <c r="GI406" s="3"/>
      <c r="GJ406" s="3"/>
      <c r="GK406" s="3"/>
      <c r="GL406" s="3"/>
      <c r="GM406" s="3"/>
      <c r="GN406" s="3"/>
      <c r="GO406" s="3">
        <v>1</v>
      </c>
      <c r="GP406" s="3"/>
      <c r="GQ406" s="3"/>
      <c r="GR406" s="3"/>
      <c r="GS406" s="3"/>
      <c r="GT406" s="3"/>
      <c r="GU406" s="3"/>
      <c r="GV406" s="3"/>
      <c r="GW406" s="3"/>
      <c r="GX406" s="3"/>
      <c r="GY406" s="3"/>
      <c r="GZ406" s="3"/>
      <c r="HA406" s="3"/>
      <c r="HB406" s="3"/>
      <c r="HC406" s="3"/>
      <c r="HD406" s="3"/>
      <c r="HE406" s="3"/>
      <c r="HF406" s="3"/>
      <c r="HG406" s="3"/>
      <c r="HH406" s="3"/>
      <c r="HI406" s="3"/>
      <c r="HJ406" s="3"/>
      <c r="HK406" s="3"/>
      <c r="HL406" s="3"/>
      <c r="HM406" s="3"/>
      <c r="HN406" s="3"/>
      <c r="HO406" s="3"/>
      <c r="HP406" s="3"/>
      <c r="HQ406" s="4">
        <f t="shared" si="12"/>
        <v>31</v>
      </c>
      <c r="HR406" s="13" t="s">
        <v>535</v>
      </c>
      <c r="HS406" s="3">
        <v>339</v>
      </c>
      <c r="HU406" s="18">
        <f t="shared" si="13"/>
        <v>620</v>
      </c>
    </row>
    <row r="407" spans="1:229" ht="13.5" customHeight="1" x14ac:dyDescent="0.25">
      <c r="A407" s="3">
        <v>246</v>
      </c>
      <c r="B407" s="1" t="s">
        <v>300</v>
      </c>
      <c r="C407" s="1" t="s">
        <v>814</v>
      </c>
      <c r="D407" s="25">
        <v>46.289999999999992</v>
      </c>
      <c r="E407" s="3" t="s">
        <v>47</v>
      </c>
      <c r="F407" s="22"/>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v>60</v>
      </c>
      <c r="FH407" s="3"/>
      <c r="FI407" s="3"/>
      <c r="FJ407" s="3"/>
      <c r="FK407" s="3"/>
      <c r="FL407" s="3"/>
      <c r="FM407" s="3"/>
      <c r="FN407" s="3"/>
      <c r="FO407" s="3"/>
      <c r="FP407" s="3"/>
      <c r="FQ407" s="3"/>
      <c r="FR407" s="3"/>
      <c r="FS407" s="3"/>
      <c r="FT407" s="3"/>
      <c r="FU407" s="3"/>
      <c r="FV407" s="3"/>
      <c r="FW407" s="3">
        <v>10</v>
      </c>
      <c r="FX407" s="3"/>
      <c r="FY407" s="3"/>
      <c r="FZ407" s="3"/>
      <c r="GA407" s="3"/>
      <c r="GB407" s="3"/>
      <c r="GC407" s="3"/>
      <c r="GD407" s="3"/>
      <c r="GE407" s="3"/>
      <c r="GF407" s="3"/>
      <c r="GG407" s="3"/>
      <c r="GH407" s="3"/>
      <c r="GI407" s="3"/>
      <c r="GJ407" s="3"/>
      <c r="GK407" s="3"/>
      <c r="GL407" s="3"/>
      <c r="GM407" s="3"/>
      <c r="GN407" s="3"/>
      <c r="GO407" s="3">
        <v>1</v>
      </c>
      <c r="GP407" s="3"/>
      <c r="GQ407" s="3"/>
      <c r="GR407" s="3"/>
      <c r="GS407" s="3"/>
      <c r="GT407" s="3"/>
      <c r="GU407" s="3"/>
      <c r="GV407" s="3"/>
      <c r="GW407" s="3"/>
      <c r="GX407" s="3"/>
      <c r="GY407" s="3"/>
      <c r="GZ407" s="3"/>
      <c r="HA407" s="3"/>
      <c r="HB407" s="3"/>
      <c r="HC407" s="3"/>
      <c r="HD407" s="3"/>
      <c r="HE407" s="3"/>
      <c r="HF407" s="3"/>
      <c r="HG407" s="3"/>
      <c r="HH407" s="3"/>
      <c r="HI407" s="3"/>
      <c r="HJ407" s="3"/>
      <c r="HK407" s="3"/>
      <c r="HL407" s="3"/>
      <c r="HM407" s="3"/>
      <c r="HN407" s="3">
        <v>10</v>
      </c>
      <c r="HO407" s="3"/>
      <c r="HP407" s="3"/>
      <c r="HQ407" s="4">
        <f t="shared" si="12"/>
        <v>81</v>
      </c>
      <c r="HR407" s="13" t="s">
        <v>535</v>
      </c>
      <c r="HS407" s="3">
        <v>341</v>
      </c>
      <c r="HU407" s="18">
        <f t="shared" si="13"/>
        <v>3749.4899999999993</v>
      </c>
    </row>
    <row r="408" spans="1:229" ht="13.5" customHeight="1" x14ac:dyDescent="0.25">
      <c r="A408" s="3">
        <v>247</v>
      </c>
      <c r="B408" s="1" t="s">
        <v>301</v>
      </c>
      <c r="C408" s="1" t="s">
        <v>815</v>
      </c>
      <c r="D408" s="25">
        <v>46.289999999999992</v>
      </c>
      <c r="E408" s="3" t="s">
        <v>47</v>
      </c>
      <c r="F408" s="22"/>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v>60</v>
      </c>
      <c r="FH408" s="3">
        <v>10</v>
      </c>
      <c r="FI408" s="3"/>
      <c r="FJ408" s="3"/>
      <c r="FK408" s="3"/>
      <c r="FL408" s="3"/>
      <c r="FM408" s="3"/>
      <c r="FN408" s="3"/>
      <c r="FO408" s="3"/>
      <c r="FP408" s="3"/>
      <c r="FQ408" s="3"/>
      <c r="FR408" s="3"/>
      <c r="FS408" s="3"/>
      <c r="FT408" s="3"/>
      <c r="FU408" s="3"/>
      <c r="FV408" s="3"/>
      <c r="FW408" s="3">
        <v>10</v>
      </c>
      <c r="FX408" s="3"/>
      <c r="FY408" s="3"/>
      <c r="FZ408" s="3"/>
      <c r="GA408" s="3"/>
      <c r="GB408" s="3"/>
      <c r="GC408" s="3"/>
      <c r="GD408" s="3"/>
      <c r="GE408" s="3"/>
      <c r="GF408" s="3"/>
      <c r="GG408" s="3"/>
      <c r="GH408" s="3"/>
      <c r="GI408" s="3"/>
      <c r="GJ408" s="3"/>
      <c r="GK408" s="3"/>
      <c r="GL408" s="3"/>
      <c r="GM408" s="3"/>
      <c r="GN408" s="3"/>
      <c r="GO408" s="3">
        <v>1</v>
      </c>
      <c r="GP408" s="3"/>
      <c r="GQ408" s="3"/>
      <c r="GR408" s="3"/>
      <c r="GS408" s="3"/>
      <c r="GT408" s="3"/>
      <c r="GU408" s="3"/>
      <c r="GV408" s="3"/>
      <c r="GW408" s="3"/>
      <c r="GX408" s="3"/>
      <c r="GY408" s="3"/>
      <c r="GZ408" s="3"/>
      <c r="HA408" s="3"/>
      <c r="HB408" s="3"/>
      <c r="HC408" s="3"/>
      <c r="HD408" s="3"/>
      <c r="HE408" s="3"/>
      <c r="HF408" s="3"/>
      <c r="HG408" s="3"/>
      <c r="HH408" s="3"/>
      <c r="HI408" s="3"/>
      <c r="HJ408" s="3"/>
      <c r="HK408" s="3"/>
      <c r="HL408" s="3"/>
      <c r="HM408" s="3"/>
      <c r="HN408" s="3"/>
      <c r="HO408" s="3"/>
      <c r="HP408" s="3"/>
      <c r="HQ408" s="4">
        <f t="shared" si="12"/>
        <v>81</v>
      </c>
      <c r="HR408" s="13" t="s">
        <v>535</v>
      </c>
      <c r="HS408" s="3">
        <v>342</v>
      </c>
      <c r="HU408" s="18">
        <f t="shared" si="13"/>
        <v>3749.4899999999993</v>
      </c>
    </row>
    <row r="409" spans="1:229" ht="13.5" customHeight="1" x14ac:dyDescent="0.25">
      <c r="A409" s="3">
        <v>248</v>
      </c>
      <c r="B409" s="1" t="s">
        <v>302</v>
      </c>
      <c r="C409" s="1" t="s">
        <v>816</v>
      </c>
      <c r="D409" s="25">
        <v>46.289999999999992</v>
      </c>
      <c r="E409" s="3" t="s">
        <v>47</v>
      </c>
      <c r="F409" s="22"/>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v>60</v>
      </c>
      <c r="FH409" s="3"/>
      <c r="FI409" s="3"/>
      <c r="FJ409" s="3"/>
      <c r="FK409" s="3"/>
      <c r="FL409" s="3"/>
      <c r="FM409" s="3"/>
      <c r="FN409" s="3"/>
      <c r="FO409" s="3"/>
      <c r="FP409" s="3"/>
      <c r="FQ409" s="3"/>
      <c r="FR409" s="3"/>
      <c r="FS409" s="3"/>
      <c r="FT409" s="3"/>
      <c r="FU409" s="3"/>
      <c r="FV409" s="3"/>
      <c r="FW409" s="3">
        <v>10</v>
      </c>
      <c r="FX409" s="3">
        <v>200</v>
      </c>
      <c r="FY409" s="3"/>
      <c r="FZ409" s="3"/>
      <c r="GA409" s="3"/>
      <c r="GB409" s="3"/>
      <c r="GC409" s="3"/>
      <c r="GD409" s="3"/>
      <c r="GE409" s="3"/>
      <c r="GF409" s="3"/>
      <c r="GG409" s="3"/>
      <c r="GH409" s="3"/>
      <c r="GI409" s="3"/>
      <c r="GJ409" s="3">
        <v>2</v>
      </c>
      <c r="GK409" s="3"/>
      <c r="GL409" s="3"/>
      <c r="GM409" s="3">
        <v>30</v>
      </c>
      <c r="GN409" s="3"/>
      <c r="GO409" s="3">
        <v>1</v>
      </c>
      <c r="GP409" s="3"/>
      <c r="GQ409" s="3"/>
      <c r="GR409" s="3"/>
      <c r="GS409" s="3"/>
      <c r="GT409" s="3">
        <v>1</v>
      </c>
      <c r="GU409" s="3"/>
      <c r="GV409" s="3"/>
      <c r="GW409" s="3"/>
      <c r="GX409" s="3"/>
      <c r="GY409" s="3"/>
      <c r="GZ409" s="3"/>
      <c r="HA409" s="3"/>
      <c r="HB409" s="3"/>
      <c r="HC409" s="3"/>
      <c r="HD409" s="3"/>
      <c r="HE409" s="3"/>
      <c r="HF409" s="3"/>
      <c r="HG409" s="3"/>
      <c r="HH409" s="3"/>
      <c r="HI409" s="3"/>
      <c r="HJ409" s="3"/>
      <c r="HK409" s="3"/>
      <c r="HL409" s="3"/>
      <c r="HM409" s="3"/>
      <c r="HN409" s="3"/>
      <c r="HO409" s="3"/>
      <c r="HP409" s="3"/>
      <c r="HQ409" s="4">
        <f t="shared" si="12"/>
        <v>304</v>
      </c>
      <c r="HR409" s="13" t="s">
        <v>535</v>
      </c>
      <c r="HS409" s="3">
        <v>343</v>
      </c>
      <c r="HU409" s="18">
        <f t="shared" si="13"/>
        <v>14072.159999999998</v>
      </c>
    </row>
    <row r="410" spans="1:229" ht="13.5" customHeight="1" x14ac:dyDescent="0.25">
      <c r="A410" s="3">
        <v>249</v>
      </c>
      <c r="B410" s="1" t="s">
        <v>303</v>
      </c>
      <c r="C410" s="1" t="s">
        <v>817</v>
      </c>
      <c r="D410" s="25">
        <v>46.289999999999992</v>
      </c>
      <c r="E410" s="3" t="s">
        <v>47</v>
      </c>
      <c r="F410" s="22"/>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v>24</v>
      </c>
      <c r="FH410" s="3"/>
      <c r="FI410" s="3"/>
      <c r="FJ410" s="3"/>
      <c r="FK410" s="3"/>
      <c r="FL410" s="3"/>
      <c r="FM410" s="3"/>
      <c r="FN410" s="3"/>
      <c r="FO410" s="3"/>
      <c r="FP410" s="3"/>
      <c r="FQ410" s="3"/>
      <c r="FR410" s="3"/>
      <c r="FS410" s="3"/>
      <c r="FT410" s="3"/>
      <c r="FU410" s="3"/>
      <c r="FV410" s="3"/>
      <c r="FW410" s="3">
        <v>10</v>
      </c>
      <c r="FX410" s="3">
        <v>100</v>
      </c>
      <c r="FY410" s="3">
        <v>10</v>
      </c>
      <c r="FZ410" s="3"/>
      <c r="GA410" s="3"/>
      <c r="GB410" s="3"/>
      <c r="GC410" s="3"/>
      <c r="GD410" s="3"/>
      <c r="GE410" s="3"/>
      <c r="GF410" s="3">
        <v>200</v>
      </c>
      <c r="GG410" s="3"/>
      <c r="GH410" s="3"/>
      <c r="GI410" s="3">
        <v>40</v>
      </c>
      <c r="GJ410" s="3">
        <v>2</v>
      </c>
      <c r="GK410" s="3"/>
      <c r="GL410" s="3"/>
      <c r="GM410" s="3">
        <v>50</v>
      </c>
      <c r="GN410" s="3"/>
      <c r="GO410" s="3">
        <v>1</v>
      </c>
      <c r="GP410" s="3"/>
      <c r="GQ410" s="3"/>
      <c r="GR410" s="3"/>
      <c r="GS410" s="3"/>
      <c r="GT410" s="3">
        <v>1</v>
      </c>
      <c r="GU410" s="3"/>
      <c r="GV410" s="3"/>
      <c r="GW410" s="3">
        <v>2</v>
      </c>
      <c r="GX410" s="3"/>
      <c r="GY410" s="3"/>
      <c r="GZ410" s="3"/>
      <c r="HA410" s="3"/>
      <c r="HB410" s="3"/>
      <c r="HC410" s="3"/>
      <c r="HD410" s="3"/>
      <c r="HE410" s="3"/>
      <c r="HF410" s="3"/>
      <c r="HG410" s="3"/>
      <c r="HH410" s="3"/>
      <c r="HI410" s="3"/>
      <c r="HJ410" s="3"/>
      <c r="HK410" s="3"/>
      <c r="HL410" s="3"/>
      <c r="HM410" s="3"/>
      <c r="HN410" s="3"/>
      <c r="HO410" s="3"/>
      <c r="HP410" s="3"/>
      <c r="HQ410" s="4">
        <f t="shared" si="12"/>
        <v>440</v>
      </c>
      <c r="HR410" s="13" t="s">
        <v>535</v>
      </c>
      <c r="HS410" s="3">
        <v>344</v>
      </c>
      <c r="HU410" s="18">
        <f t="shared" si="13"/>
        <v>20367.599999999995</v>
      </c>
    </row>
    <row r="411" spans="1:229" ht="13.5" customHeight="1" x14ac:dyDescent="0.25">
      <c r="A411" s="3">
        <v>250</v>
      </c>
      <c r="B411" s="1" t="s">
        <v>304</v>
      </c>
      <c r="C411" s="1" t="s">
        <v>818</v>
      </c>
      <c r="D411" s="25">
        <v>46.289999999999992</v>
      </c>
      <c r="E411" s="3" t="s">
        <v>47</v>
      </c>
      <c r="F411" s="22"/>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v>12</v>
      </c>
      <c r="FH411" s="3">
        <v>10</v>
      </c>
      <c r="FI411" s="3"/>
      <c r="FJ411" s="3"/>
      <c r="FK411" s="3"/>
      <c r="FL411" s="3"/>
      <c r="FM411" s="3"/>
      <c r="FN411" s="3"/>
      <c r="FO411" s="3">
        <v>10</v>
      </c>
      <c r="FP411" s="3"/>
      <c r="FQ411" s="3"/>
      <c r="FR411" s="3"/>
      <c r="FS411" s="3"/>
      <c r="FT411" s="3"/>
      <c r="FU411" s="3"/>
      <c r="FV411" s="3"/>
      <c r="FW411" s="3">
        <v>10</v>
      </c>
      <c r="FX411" s="3">
        <v>100</v>
      </c>
      <c r="FY411" s="3">
        <v>10</v>
      </c>
      <c r="FZ411" s="3"/>
      <c r="GA411" s="3"/>
      <c r="GB411" s="3"/>
      <c r="GC411" s="3"/>
      <c r="GD411" s="3"/>
      <c r="GE411" s="3"/>
      <c r="GF411" s="3">
        <v>200</v>
      </c>
      <c r="GG411" s="3"/>
      <c r="GH411" s="3"/>
      <c r="GI411" s="3">
        <v>40</v>
      </c>
      <c r="GJ411" s="3"/>
      <c r="GK411" s="3"/>
      <c r="GL411" s="3"/>
      <c r="GM411" s="3">
        <v>50</v>
      </c>
      <c r="GN411" s="3"/>
      <c r="GO411" s="3">
        <v>1</v>
      </c>
      <c r="GP411" s="3">
        <v>5</v>
      </c>
      <c r="GQ411" s="3"/>
      <c r="GR411" s="3"/>
      <c r="GS411" s="3"/>
      <c r="GT411" s="3"/>
      <c r="GU411" s="3"/>
      <c r="GV411" s="3"/>
      <c r="GW411" s="3"/>
      <c r="GX411" s="3"/>
      <c r="GY411" s="3"/>
      <c r="GZ411" s="3"/>
      <c r="HA411" s="3"/>
      <c r="HB411" s="3"/>
      <c r="HC411" s="3"/>
      <c r="HD411" s="3"/>
      <c r="HE411" s="3"/>
      <c r="HF411" s="3"/>
      <c r="HG411" s="3"/>
      <c r="HH411" s="3"/>
      <c r="HI411" s="3"/>
      <c r="HJ411" s="3"/>
      <c r="HK411" s="3"/>
      <c r="HL411" s="3"/>
      <c r="HM411" s="3"/>
      <c r="HN411" s="3"/>
      <c r="HO411" s="3"/>
      <c r="HP411" s="3"/>
      <c r="HQ411" s="4">
        <f t="shared" si="12"/>
        <v>448</v>
      </c>
      <c r="HR411" s="13" t="s">
        <v>535</v>
      </c>
      <c r="HS411" s="3">
        <v>345</v>
      </c>
      <c r="HU411" s="18">
        <f t="shared" si="13"/>
        <v>20737.919999999998</v>
      </c>
    </row>
    <row r="412" spans="1:229" ht="13.5" customHeight="1" x14ac:dyDescent="0.25">
      <c r="A412" s="3">
        <v>251</v>
      </c>
      <c r="B412" s="1" t="s">
        <v>299</v>
      </c>
      <c r="C412" s="1" t="s">
        <v>819</v>
      </c>
      <c r="D412" s="25">
        <v>46.289999999999992</v>
      </c>
      <c r="E412" s="3" t="s">
        <v>47</v>
      </c>
      <c r="F412" s="22"/>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v>60</v>
      </c>
      <c r="FH412" s="3"/>
      <c r="FI412" s="3"/>
      <c r="FJ412" s="3"/>
      <c r="FK412" s="3"/>
      <c r="FL412" s="3"/>
      <c r="FM412" s="3"/>
      <c r="FN412" s="3"/>
      <c r="FO412" s="3"/>
      <c r="FP412" s="3"/>
      <c r="FQ412" s="3"/>
      <c r="FR412" s="3"/>
      <c r="FS412" s="3"/>
      <c r="FT412" s="3"/>
      <c r="FU412" s="3"/>
      <c r="FV412" s="3"/>
      <c r="FW412" s="3">
        <v>10</v>
      </c>
      <c r="FX412" s="3"/>
      <c r="FY412" s="3"/>
      <c r="FZ412" s="3"/>
      <c r="GA412" s="3"/>
      <c r="GB412" s="3"/>
      <c r="GC412" s="3"/>
      <c r="GD412" s="3"/>
      <c r="GE412" s="3"/>
      <c r="GF412" s="3"/>
      <c r="GG412" s="3"/>
      <c r="GH412" s="3"/>
      <c r="GI412" s="3"/>
      <c r="GJ412" s="3"/>
      <c r="GK412" s="3"/>
      <c r="GL412" s="3"/>
      <c r="GM412" s="3"/>
      <c r="GN412" s="3"/>
      <c r="GO412" s="3">
        <v>1</v>
      </c>
      <c r="GP412" s="3"/>
      <c r="GQ412" s="3"/>
      <c r="GR412" s="3"/>
      <c r="GS412" s="3"/>
      <c r="GT412" s="3"/>
      <c r="GU412" s="3"/>
      <c r="GV412" s="3"/>
      <c r="GW412" s="3"/>
      <c r="GX412" s="3"/>
      <c r="GY412" s="3"/>
      <c r="GZ412" s="3"/>
      <c r="HA412" s="3"/>
      <c r="HB412" s="3"/>
      <c r="HC412" s="3"/>
      <c r="HD412" s="3"/>
      <c r="HE412" s="3"/>
      <c r="HF412" s="3"/>
      <c r="HG412" s="3"/>
      <c r="HH412" s="3"/>
      <c r="HI412" s="3"/>
      <c r="HJ412" s="3"/>
      <c r="HK412" s="3"/>
      <c r="HL412" s="3"/>
      <c r="HM412" s="3"/>
      <c r="HN412" s="3">
        <v>20</v>
      </c>
      <c r="HO412" s="3"/>
      <c r="HP412" s="3"/>
      <c r="HQ412" s="4">
        <f t="shared" si="12"/>
        <v>91</v>
      </c>
      <c r="HR412" s="13" t="s">
        <v>535</v>
      </c>
      <c r="HS412" s="3">
        <v>340</v>
      </c>
      <c r="HU412" s="18">
        <f t="shared" si="13"/>
        <v>4212.3899999999994</v>
      </c>
    </row>
    <row r="413" spans="1:229" ht="13.5" customHeight="1" x14ac:dyDescent="0.25">
      <c r="A413" s="3">
        <v>252</v>
      </c>
      <c r="B413" s="2" t="s">
        <v>676</v>
      </c>
      <c r="C413" s="2" t="s">
        <v>954</v>
      </c>
      <c r="D413" s="27">
        <v>41.666666666666671</v>
      </c>
      <c r="E413" s="6" t="s">
        <v>47</v>
      </c>
      <c r="F413" s="22"/>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v>12</v>
      </c>
      <c r="FH413" s="3"/>
      <c r="FI413" s="3"/>
      <c r="FJ413" s="3"/>
      <c r="FK413" s="3"/>
      <c r="FL413" s="3"/>
      <c r="FM413" s="3"/>
      <c r="FN413" s="3"/>
      <c r="FO413" s="3"/>
      <c r="FP413" s="3"/>
      <c r="FQ413" s="3"/>
      <c r="FR413" s="3"/>
      <c r="FS413" s="3"/>
      <c r="FT413" s="3"/>
      <c r="FU413" s="3"/>
      <c r="FV413" s="3"/>
      <c r="FW413" s="3"/>
      <c r="FX413" s="3"/>
      <c r="FY413" s="3"/>
      <c r="FZ413" s="3"/>
      <c r="GA413" s="3"/>
      <c r="GB413" s="3"/>
      <c r="GC413" s="3"/>
      <c r="GD413" s="3"/>
      <c r="GE413" s="3"/>
      <c r="GF413" s="3"/>
      <c r="GG413" s="3"/>
      <c r="GH413" s="3"/>
      <c r="GI413" s="3"/>
      <c r="GJ413" s="3"/>
      <c r="GK413" s="3"/>
      <c r="GL413" s="3"/>
      <c r="GM413" s="3"/>
      <c r="GN413" s="3"/>
      <c r="GO413" s="3"/>
      <c r="GP413" s="3"/>
      <c r="GQ413" s="3"/>
      <c r="GR413" s="3"/>
      <c r="GS413" s="3"/>
      <c r="GT413" s="3"/>
      <c r="GU413" s="3"/>
      <c r="GV413" s="3"/>
      <c r="GW413" s="3"/>
      <c r="GX413" s="3"/>
      <c r="GY413" s="3"/>
      <c r="GZ413" s="3"/>
      <c r="HA413" s="3"/>
      <c r="HB413" s="3"/>
      <c r="HC413" s="3"/>
      <c r="HD413" s="3"/>
      <c r="HE413" s="3"/>
      <c r="HF413" s="3"/>
      <c r="HG413" s="3"/>
      <c r="HH413" s="3"/>
      <c r="HI413" s="3"/>
      <c r="HJ413" s="3"/>
      <c r="HK413" s="3"/>
      <c r="HL413" s="3"/>
      <c r="HM413" s="3"/>
      <c r="HN413" s="3"/>
      <c r="HO413" s="3"/>
      <c r="HP413" s="3"/>
      <c r="HQ413" s="4">
        <f t="shared" si="12"/>
        <v>12</v>
      </c>
      <c r="HR413" s="3" t="s">
        <v>551</v>
      </c>
      <c r="HS413" s="3">
        <v>195</v>
      </c>
      <c r="HU413" s="18">
        <f t="shared" si="13"/>
        <v>500.00000000000006</v>
      </c>
    </row>
    <row r="414" spans="1:229" ht="13.5" customHeight="1" x14ac:dyDescent="0.25">
      <c r="A414" s="3">
        <v>253</v>
      </c>
      <c r="B414" s="2" t="s">
        <v>677</v>
      </c>
      <c r="C414" s="2" t="s">
        <v>955</v>
      </c>
      <c r="D414" s="27">
        <v>958.33333333333337</v>
      </c>
      <c r="E414" s="6" t="s">
        <v>47</v>
      </c>
      <c r="F414" s="22"/>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c r="FV414" s="3"/>
      <c r="FW414" s="3"/>
      <c r="FX414" s="3"/>
      <c r="FY414" s="7">
        <v>1</v>
      </c>
      <c r="FZ414" s="7"/>
      <c r="GA414" s="7"/>
      <c r="GB414" s="7"/>
      <c r="GC414" s="7"/>
      <c r="GD414" s="7"/>
      <c r="GE414" s="7"/>
      <c r="GF414" s="7"/>
      <c r="GG414" s="7"/>
      <c r="GH414" s="7"/>
      <c r="GI414" s="7"/>
      <c r="GJ414" s="7"/>
      <c r="GK414" s="3"/>
      <c r="GL414" s="3"/>
      <c r="GM414" s="3"/>
      <c r="GN414" s="3"/>
      <c r="GO414" s="3"/>
      <c r="GP414" s="3"/>
      <c r="GQ414" s="3"/>
      <c r="GR414" s="3"/>
      <c r="GS414" s="3"/>
      <c r="GT414" s="3"/>
      <c r="GU414" s="3"/>
      <c r="GV414" s="3"/>
      <c r="GW414" s="3"/>
      <c r="GX414" s="3"/>
      <c r="GY414" s="3"/>
      <c r="GZ414" s="3"/>
      <c r="HA414" s="3"/>
      <c r="HB414" s="3"/>
      <c r="HC414" s="3"/>
      <c r="HD414" s="3"/>
      <c r="HE414" s="3"/>
      <c r="HF414" s="3"/>
      <c r="HG414" s="3"/>
      <c r="HH414" s="3"/>
      <c r="HI414" s="3"/>
      <c r="HJ414" s="3"/>
      <c r="HK414" s="3"/>
      <c r="HL414" s="3"/>
      <c r="HM414" s="3"/>
      <c r="HN414" s="3"/>
      <c r="HO414" s="3"/>
      <c r="HP414" s="3"/>
      <c r="HQ414" s="4">
        <f t="shared" si="12"/>
        <v>1</v>
      </c>
      <c r="HR414" s="3" t="s">
        <v>551</v>
      </c>
      <c r="HS414" s="3">
        <v>196</v>
      </c>
      <c r="HU414" s="18">
        <f t="shared" si="13"/>
        <v>958.33333333333337</v>
      </c>
    </row>
    <row r="415" spans="1:229" ht="13.5" customHeight="1" x14ac:dyDescent="0.25">
      <c r="A415" s="3">
        <v>254</v>
      </c>
      <c r="B415" s="2" t="s">
        <v>678</v>
      </c>
      <c r="C415" s="2" t="s">
        <v>956</v>
      </c>
      <c r="D415" s="27">
        <v>216.66666666666669</v>
      </c>
      <c r="E415" s="6" t="s">
        <v>47</v>
      </c>
      <c r="F415" s="22"/>
      <c r="G415" s="3"/>
      <c r="H415" s="3"/>
      <c r="I415" s="3"/>
      <c r="J415" s="3"/>
      <c r="K415" s="3"/>
      <c r="L415" s="3"/>
      <c r="M415" s="3"/>
      <c r="N415" s="3"/>
      <c r="O415" s="3"/>
      <c r="P415" s="3"/>
      <c r="Q415" s="3"/>
      <c r="R415" s="3"/>
      <c r="S415" s="3"/>
      <c r="T415" s="3"/>
      <c r="U415" s="3"/>
      <c r="V415" s="3"/>
      <c r="W415" s="3"/>
      <c r="X415" s="3"/>
      <c r="Y415" s="3"/>
      <c r="Z415" s="3"/>
      <c r="AA415" s="3"/>
      <c r="AB415" s="3"/>
      <c r="AC415" s="3"/>
      <c r="AD415" s="3"/>
      <c r="AE415" s="7">
        <v>50</v>
      </c>
      <c r="AF415" s="7"/>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4">
        <f t="shared" si="12"/>
        <v>50</v>
      </c>
      <c r="HR415" s="3" t="s">
        <v>551</v>
      </c>
      <c r="HS415" s="3">
        <v>197</v>
      </c>
      <c r="HU415" s="18">
        <f t="shared" si="13"/>
        <v>10833.333333333334</v>
      </c>
    </row>
    <row r="416" spans="1:229" ht="13.5" customHeight="1" x14ac:dyDescent="0.25">
      <c r="A416" s="3">
        <v>255</v>
      </c>
      <c r="B416" s="1" t="s">
        <v>55</v>
      </c>
      <c r="C416" s="1" t="s">
        <v>857</v>
      </c>
      <c r="D416" s="25">
        <v>1.23</v>
      </c>
      <c r="E416" s="3" t="s">
        <v>47</v>
      </c>
      <c r="F416" s="22"/>
      <c r="G416" s="3"/>
      <c r="H416" s="3"/>
      <c r="I416" s="3"/>
      <c r="J416" s="3"/>
      <c r="K416" s="3"/>
      <c r="L416" s="3"/>
      <c r="M416" s="3"/>
      <c r="N416" s="3"/>
      <c r="O416" s="3"/>
      <c r="P416" s="3"/>
      <c r="Q416" s="3"/>
      <c r="R416" s="3"/>
      <c r="S416" s="3"/>
      <c r="T416" s="3"/>
      <c r="U416" s="3"/>
      <c r="V416" s="3"/>
      <c r="W416" s="3"/>
      <c r="X416" s="3"/>
      <c r="Y416" s="3"/>
      <c r="Z416" s="3"/>
      <c r="AA416" s="3">
        <v>200</v>
      </c>
      <c r="AB416" s="3">
        <v>50</v>
      </c>
      <c r="AC416" s="3">
        <v>250</v>
      </c>
      <c r="AD416" s="3"/>
      <c r="AE416" s="3"/>
      <c r="AF416" s="3"/>
      <c r="AG416" s="3"/>
      <c r="AH416" s="3">
        <v>1700</v>
      </c>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v>50</v>
      </c>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v>25</v>
      </c>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v>500</v>
      </c>
      <c r="FE416" s="3">
        <v>3000</v>
      </c>
      <c r="FF416" s="3">
        <v>10000</v>
      </c>
      <c r="FG416" s="3">
        <v>1626</v>
      </c>
      <c r="FH416" s="3">
        <v>3000</v>
      </c>
      <c r="FI416" s="3">
        <v>200</v>
      </c>
      <c r="FJ416" s="3"/>
      <c r="FK416" s="3"/>
      <c r="FL416" s="3"/>
      <c r="FM416" s="3"/>
      <c r="FN416" s="3"/>
      <c r="FO416" s="3">
        <v>1000</v>
      </c>
      <c r="FP416" s="3"/>
      <c r="FQ416" s="3"/>
      <c r="FR416" s="3"/>
      <c r="FS416" s="3"/>
      <c r="FT416" s="3">
        <v>50</v>
      </c>
      <c r="FU416" s="3"/>
      <c r="FV416" s="3">
        <v>3120</v>
      </c>
      <c r="FW416" s="3">
        <f>1300+4000</f>
        <v>5300</v>
      </c>
      <c r="FX416" s="3"/>
      <c r="FY416" s="3">
        <v>10000</v>
      </c>
      <c r="FZ416" s="3">
        <v>2000</v>
      </c>
      <c r="GA416" s="3">
        <v>100</v>
      </c>
      <c r="GB416" s="3"/>
      <c r="GC416" s="3">
        <v>200</v>
      </c>
      <c r="GD416" s="3"/>
      <c r="GE416" s="3"/>
      <c r="GF416" s="3">
        <v>2200</v>
      </c>
      <c r="GG416" s="3"/>
      <c r="GH416" s="3"/>
      <c r="GI416" s="3"/>
      <c r="GJ416" s="3"/>
      <c r="GK416" s="3"/>
      <c r="GL416" s="3"/>
      <c r="GM416" s="3">
        <v>300</v>
      </c>
      <c r="GN416" s="3">
        <v>200</v>
      </c>
      <c r="GO416" s="3">
        <v>300</v>
      </c>
      <c r="GP416" s="3">
        <v>300</v>
      </c>
      <c r="GQ416" s="3">
        <v>200</v>
      </c>
      <c r="GR416" s="3">
        <v>20</v>
      </c>
      <c r="GS416" s="3"/>
      <c r="GT416" s="3">
        <v>100</v>
      </c>
      <c r="GU416" s="3">
        <v>750</v>
      </c>
      <c r="GV416" s="3"/>
      <c r="GW416" s="3">
        <v>5000</v>
      </c>
      <c r="GX416" s="3"/>
      <c r="GY416" s="3"/>
      <c r="GZ416" s="3">
        <v>10</v>
      </c>
      <c r="HA416" s="3"/>
      <c r="HB416" s="3"/>
      <c r="HC416" s="3"/>
      <c r="HD416" s="3">
        <v>250</v>
      </c>
      <c r="HE416" s="3"/>
      <c r="HF416" s="3">
        <v>400</v>
      </c>
      <c r="HG416" s="3"/>
      <c r="HH416" s="3">
        <v>30</v>
      </c>
      <c r="HI416" s="3"/>
      <c r="HJ416" s="3"/>
      <c r="HK416" s="3"/>
      <c r="HL416" s="3">
        <v>150</v>
      </c>
      <c r="HM416" s="3">
        <v>20</v>
      </c>
      <c r="HN416" s="3"/>
      <c r="HO416" s="3"/>
      <c r="HP416" s="3"/>
      <c r="HQ416" s="4">
        <f t="shared" si="12"/>
        <v>52601</v>
      </c>
      <c r="HR416" s="15" t="s">
        <v>540</v>
      </c>
      <c r="HS416" s="3">
        <v>95</v>
      </c>
      <c r="HU416" s="18">
        <f t="shared" si="13"/>
        <v>64699.229999999996</v>
      </c>
    </row>
    <row r="417" spans="1:229" ht="13.5" customHeight="1" x14ac:dyDescent="0.25">
      <c r="A417" s="3">
        <v>256</v>
      </c>
      <c r="B417" s="2" t="s">
        <v>719</v>
      </c>
      <c r="C417" s="2" t="s">
        <v>857</v>
      </c>
      <c r="D417" s="27">
        <v>1.23</v>
      </c>
      <c r="E417" s="3" t="s">
        <v>47</v>
      </c>
      <c r="F417" s="22"/>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v>4000</v>
      </c>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4">
        <f t="shared" si="12"/>
        <v>4000</v>
      </c>
      <c r="HR417" s="15" t="s">
        <v>540</v>
      </c>
      <c r="HS417" s="3"/>
      <c r="HU417" s="18">
        <f t="shared" si="13"/>
        <v>4920</v>
      </c>
    </row>
    <row r="418" spans="1:229" ht="13.5" customHeight="1" x14ac:dyDescent="0.25">
      <c r="A418" s="3">
        <v>257</v>
      </c>
      <c r="B418" s="2" t="s">
        <v>679</v>
      </c>
      <c r="C418" s="2" t="s">
        <v>957</v>
      </c>
      <c r="D418" s="27">
        <v>12.5</v>
      </c>
      <c r="E418" s="6" t="s">
        <v>47</v>
      </c>
      <c r="F418" s="22"/>
      <c r="G418" s="3"/>
      <c r="H418" s="3"/>
      <c r="I418" s="3"/>
      <c r="J418" s="3"/>
      <c r="K418" s="3"/>
      <c r="L418" s="3"/>
      <c r="M418" s="3"/>
      <c r="N418" s="3"/>
      <c r="O418" s="3"/>
      <c r="P418" s="3"/>
      <c r="Q418" s="3"/>
      <c r="R418" s="3"/>
      <c r="S418" s="3"/>
      <c r="T418" s="3"/>
      <c r="U418" s="3"/>
      <c r="V418" s="3"/>
      <c r="W418" s="3"/>
      <c r="X418" s="3"/>
      <c r="Y418" s="3"/>
      <c r="Z418" s="3"/>
      <c r="AA418" s="3"/>
      <c r="AB418" s="3"/>
      <c r="AC418" s="3"/>
      <c r="AD418" s="3"/>
      <c r="AE418" s="7">
        <v>800</v>
      </c>
      <c r="AF418" s="7"/>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4">
        <f t="shared" si="12"/>
        <v>800</v>
      </c>
      <c r="HR418" s="3" t="s">
        <v>551</v>
      </c>
      <c r="HS418" s="3">
        <v>198</v>
      </c>
      <c r="HU418" s="18">
        <f t="shared" si="13"/>
        <v>10000</v>
      </c>
    </row>
    <row r="419" spans="1:229" ht="13.5" customHeight="1" x14ac:dyDescent="0.25">
      <c r="A419" s="3">
        <v>258</v>
      </c>
      <c r="B419" s="2" t="s">
        <v>680</v>
      </c>
      <c r="C419" s="2" t="s">
        <v>958</v>
      </c>
      <c r="D419" s="27">
        <v>1666.6666666666667</v>
      </c>
      <c r="E419" s="6" t="s">
        <v>47</v>
      </c>
      <c r="F419" s="22"/>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7">
        <v>10</v>
      </c>
      <c r="FZ419" s="7"/>
      <c r="GA419" s="7"/>
      <c r="GB419" s="7"/>
      <c r="GC419" s="7"/>
      <c r="GD419" s="7"/>
      <c r="GE419" s="7"/>
      <c r="GF419" s="7"/>
      <c r="GG419" s="7"/>
      <c r="GH419" s="7"/>
      <c r="GI419" s="7"/>
      <c r="GJ419" s="7"/>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4">
        <f t="shared" si="12"/>
        <v>10</v>
      </c>
      <c r="HR419" s="3" t="s">
        <v>551</v>
      </c>
      <c r="HS419" s="3">
        <v>199</v>
      </c>
      <c r="HU419" s="18">
        <f t="shared" si="13"/>
        <v>16666.666666666668</v>
      </c>
    </row>
    <row r="420" spans="1:229" ht="13.5" customHeight="1" x14ac:dyDescent="0.25">
      <c r="A420" s="3">
        <v>259</v>
      </c>
      <c r="B420" s="1" t="s">
        <v>501</v>
      </c>
      <c r="C420" s="1" t="s">
        <v>841</v>
      </c>
      <c r="D420" s="25">
        <v>480</v>
      </c>
      <c r="E420" s="3" t="s">
        <v>47</v>
      </c>
      <c r="F420" s="22"/>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v>5</v>
      </c>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4">
        <f t="shared" si="12"/>
        <v>5</v>
      </c>
      <c r="HR420" s="14" t="s">
        <v>537</v>
      </c>
      <c r="HS420" s="3">
        <v>572</v>
      </c>
      <c r="HU420" s="18">
        <f t="shared" si="13"/>
        <v>2400</v>
      </c>
    </row>
    <row r="421" spans="1:229" ht="13.5" customHeight="1" x14ac:dyDescent="0.25">
      <c r="A421" s="3">
        <v>260</v>
      </c>
      <c r="B421" s="2" t="s">
        <v>667</v>
      </c>
      <c r="C421" s="2" t="s">
        <v>959</v>
      </c>
      <c r="D421" s="27">
        <v>19416.666666666668</v>
      </c>
      <c r="E421" s="6" t="s">
        <v>47</v>
      </c>
      <c r="F421" s="22"/>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7">
        <v>1</v>
      </c>
      <c r="FZ421" s="7"/>
      <c r="GA421" s="7"/>
      <c r="GB421" s="7"/>
      <c r="GC421" s="7"/>
      <c r="GD421" s="7"/>
      <c r="GE421" s="7"/>
      <c r="GF421" s="7"/>
      <c r="GG421" s="7"/>
      <c r="GH421" s="7"/>
      <c r="GI421" s="7"/>
      <c r="GJ421" s="7"/>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4">
        <f t="shared" si="12"/>
        <v>1</v>
      </c>
      <c r="HR421" s="3" t="s">
        <v>551</v>
      </c>
      <c r="HS421" s="3">
        <v>200</v>
      </c>
      <c r="HU421" s="18">
        <f t="shared" si="13"/>
        <v>19416.666666666668</v>
      </c>
    </row>
    <row r="422" spans="1:229" ht="13.5" customHeight="1" x14ac:dyDescent="0.25">
      <c r="A422" s="3">
        <v>261</v>
      </c>
      <c r="B422" s="2" t="s">
        <v>668</v>
      </c>
      <c r="C422" s="2" t="s">
        <v>960</v>
      </c>
      <c r="D422" s="27">
        <v>19416.666666666668</v>
      </c>
      <c r="E422" s="6" t="s">
        <v>47</v>
      </c>
      <c r="F422" s="22"/>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7">
        <v>1</v>
      </c>
      <c r="FZ422" s="7"/>
      <c r="GA422" s="7"/>
      <c r="GB422" s="7"/>
      <c r="GC422" s="7"/>
      <c r="GD422" s="7"/>
      <c r="GE422" s="7"/>
      <c r="GF422" s="7"/>
      <c r="GG422" s="7"/>
      <c r="GH422" s="7"/>
      <c r="GI422" s="7"/>
      <c r="GJ422" s="7"/>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4">
        <f t="shared" si="12"/>
        <v>1</v>
      </c>
      <c r="HR422" s="3" t="s">
        <v>551</v>
      </c>
      <c r="HS422" s="3">
        <v>201</v>
      </c>
      <c r="HU422" s="18">
        <f t="shared" si="13"/>
        <v>19416.666666666668</v>
      </c>
    </row>
    <row r="423" spans="1:229" ht="13.5" customHeight="1" x14ac:dyDescent="0.25">
      <c r="A423" s="3">
        <v>262</v>
      </c>
      <c r="B423" s="2" t="s">
        <v>669</v>
      </c>
      <c r="C423" s="2" t="s">
        <v>961</v>
      </c>
      <c r="D423" s="27">
        <v>19416.666666666668</v>
      </c>
      <c r="E423" s="6" t="s">
        <v>47</v>
      </c>
      <c r="F423" s="22"/>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7">
        <v>1</v>
      </c>
      <c r="FZ423" s="7"/>
      <c r="GA423" s="7"/>
      <c r="GB423" s="7"/>
      <c r="GC423" s="7"/>
      <c r="GD423" s="7"/>
      <c r="GE423" s="7"/>
      <c r="GF423" s="7"/>
      <c r="GG423" s="7"/>
      <c r="GH423" s="7"/>
      <c r="GI423" s="7"/>
      <c r="GJ423" s="7"/>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4">
        <f t="shared" si="12"/>
        <v>1</v>
      </c>
      <c r="HR423" s="3" t="s">
        <v>551</v>
      </c>
      <c r="HS423" s="3">
        <v>202</v>
      </c>
      <c r="HU423" s="18">
        <f t="shared" si="13"/>
        <v>19416.666666666668</v>
      </c>
    </row>
    <row r="424" spans="1:229" ht="13.5" customHeight="1" x14ac:dyDescent="0.25">
      <c r="A424" s="3">
        <v>263</v>
      </c>
      <c r="B424" s="2" t="s">
        <v>670</v>
      </c>
      <c r="C424" s="2" t="s">
        <v>962</v>
      </c>
      <c r="D424" s="27">
        <v>9166.6666666666679</v>
      </c>
      <c r="E424" s="6" t="s">
        <v>47</v>
      </c>
      <c r="F424" s="22"/>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7">
        <v>1</v>
      </c>
      <c r="FZ424" s="7"/>
      <c r="GA424" s="7"/>
      <c r="GB424" s="7"/>
      <c r="GC424" s="7"/>
      <c r="GD424" s="7"/>
      <c r="GE424" s="7"/>
      <c r="GF424" s="7"/>
      <c r="GG424" s="7"/>
      <c r="GH424" s="7"/>
      <c r="GI424" s="7"/>
      <c r="GJ424" s="7"/>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4">
        <f t="shared" si="12"/>
        <v>1</v>
      </c>
      <c r="HR424" s="3" t="s">
        <v>551</v>
      </c>
      <c r="HS424" s="3">
        <v>206</v>
      </c>
      <c r="HU424" s="18">
        <f t="shared" si="13"/>
        <v>9166.6666666666679</v>
      </c>
    </row>
    <row r="425" spans="1:229" ht="13.5" customHeight="1" x14ac:dyDescent="0.25">
      <c r="A425" s="3">
        <v>264</v>
      </c>
      <c r="B425" s="2" t="s">
        <v>671</v>
      </c>
      <c r="C425" s="2" t="s">
        <v>963</v>
      </c>
      <c r="D425" s="27">
        <v>9166.6666666666679</v>
      </c>
      <c r="E425" s="6" t="s">
        <v>47</v>
      </c>
      <c r="F425" s="22"/>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7">
        <v>1</v>
      </c>
      <c r="FZ425" s="7"/>
      <c r="GA425" s="7"/>
      <c r="GB425" s="7"/>
      <c r="GC425" s="7"/>
      <c r="GD425" s="7"/>
      <c r="GE425" s="7"/>
      <c r="GF425" s="7"/>
      <c r="GG425" s="7"/>
      <c r="GH425" s="7"/>
      <c r="GI425" s="7"/>
      <c r="GJ425" s="7"/>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4">
        <f t="shared" si="12"/>
        <v>1</v>
      </c>
      <c r="HR425" s="3" t="s">
        <v>551</v>
      </c>
      <c r="HS425" s="3">
        <v>207</v>
      </c>
      <c r="HU425" s="18">
        <f t="shared" si="13"/>
        <v>9166.6666666666679</v>
      </c>
    </row>
    <row r="426" spans="1:229" ht="13.5" customHeight="1" x14ac:dyDescent="0.25">
      <c r="A426" s="3">
        <v>265</v>
      </c>
      <c r="B426" s="2" t="s">
        <v>672</v>
      </c>
      <c r="C426" s="2" t="s">
        <v>964</v>
      </c>
      <c r="D426" s="27">
        <v>9166.6666666666679</v>
      </c>
      <c r="E426" s="6" t="s">
        <v>47</v>
      </c>
      <c r="F426" s="22"/>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7">
        <v>1</v>
      </c>
      <c r="FZ426" s="7"/>
      <c r="GA426" s="7"/>
      <c r="GB426" s="7"/>
      <c r="GC426" s="7"/>
      <c r="GD426" s="7"/>
      <c r="GE426" s="7"/>
      <c r="GF426" s="7"/>
      <c r="GG426" s="7"/>
      <c r="GH426" s="7"/>
      <c r="GI426" s="7"/>
      <c r="GJ426" s="7"/>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4">
        <f t="shared" si="12"/>
        <v>1</v>
      </c>
      <c r="HR426" s="3" t="s">
        <v>551</v>
      </c>
      <c r="HS426" s="3">
        <v>208</v>
      </c>
      <c r="HU426" s="18">
        <f t="shared" si="13"/>
        <v>9166.6666666666679</v>
      </c>
    </row>
    <row r="427" spans="1:229" ht="13.5" customHeight="1" x14ac:dyDescent="0.25">
      <c r="A427" s="3">
        <v>266</v>
      </c>
      <c r="B427" s="1" t="s">
        <v>507</v>
      </c>
      <c r="C427" s="1" t="s">
        <v>842</v>
      </c>
      <c r="D427" s="25">
        <v>800</v>
      </c>
      <c r="E427" s="3" t="s">
        <v>47</v>
      </c>
      <c r="F427" s="22"/>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v>20</v>
      </c>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4">
        <f t="shared" si="12"/>
        <v>20</v>
      </c>
      <c r="HR427" s="14" t="s">
        <v>537</v>
      </c>
      <c r="HS427" s="3">
        <v>581</v>
      </c>
      <c r="HU427" s="18">
        <f t="shared" si="13"/>
        <v>16000</v>
      </c>
    </row>
    <row r="428" spans="1:229" ht="13.5" customHeight="1" x14ac:dyDescent="0.25">
      <c r="A428" s="3">
        <v>267</v>
      </c>
      <c r="B428" s="1" t="s">
        <v>502</v>
      </c>
      <c r="C428" s="1" t="s">
        <v>843</v>
      </c>
      <c r="D428" s="25">
        <v>800</v>
      </c>
      <c r="E428" s="3" t="s">
        <v>47</v>
      </c>
      <c r="F428" s="22"/>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v>5</v>
      </c>
      <c r="FG428" s="3"/>
      <c r="FH428" s="3"/>
      <c r="FI428" s="3"/>
      <c r="FJ428" s="3"/>
      <c r="FK428" s="3"/>
      <c r="FL428" s="3"/>
      <c r="FM428" s="3">
        <v>50</v>
      </c>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4">
        <f t="shared" si="12"/>
        <v>55</v>
      </c>
      <c r="HR428" s="14" t="s">
        <v>537</v>
      </c>
      <c r="HS428" s="3">
        <v>576</v>
      </c>
      <c r="HU428" s="18">
        <f t="shared" si="13"/>
        <v>44000</v>
      </c>
    </row>
    <row r="429" spans="1:229" ht="13.5" customHeight="1" x14ac:dyDescent="0.25">
      <c r="A429" s="3">
        <v>268</v>
      </c>
      <c r="B429" s="1" t="s">
        <v>503</v>
      </c>
      <c r="C429" s="1" t="s">
        <v>844</v>
      </c>
      <c r="D429" s="25">
        <v>800</v>
      </c>
      <c r="E429" s="3" t="s">
        <v>47</v>
      </c>
      <c r="F429" s="22"/>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v>5</v>
      </c>
      <c r="FG429" s="3"/>
      <c r="FH429" s="3">
        <v>25</v>
      </c>
      <c r="FI429" s="3"/>
      <c r="FJ429" s="3"/>
      <c r="FK429" s="3"/>
      <c r="FL429" s="3"/>
      <c r="FM429" s="3">
        <v>50</v>
      </c>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v>3</v>
      </c>
      <c r="HO429" s="3"/>
      <c r="HP429" s="3"/>
      <c r="HQ429" s="4">
        <f t="shared" si="12"/>
        <v>83</v>
      </c>
      <c r="HR429" s="14" t="s">
        <v>537</v>
      </c>
      <c r="HS429" s="3">
        <v>577</v>
      </c>
      <c r="HU429" s="18">
        <f t="shared" si="13"/>
        <v>66400</v>
      </c>
    </row>
    <row r="430" spans="1:229" ht="13.5" customHeight="1" x14ac:dyDescent="0.25">
      <c r="A430" s="3">
        <v>269</v>
      </c>
      <c r="B430" s="1" t="s">
        <v>504</v>
      </c>
      <c r="C430" s="1" t="s">
        <v>845</v>
      </c>
      <c r="D430" s="25">
        <v>800</v>
      </c>
      <c r="E430" s="3" t="s">
        <v>47</v>
      </c>
      <c r="F430" s="22"/>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v>3</v>
      </c>
      <c r="FG430" s="3"/>
      <c r="FH430" s="3">
        <v>30</v>
      </c>
      <c r="FI430" s="3"/>
      <c r="FJ430" s="3"/>
      <c r="FK430" s="3"/>
      <c r="FL430" s="3"/>
      <c r="FM430" s="3">
        <v>50</v>
      </c>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4">
        <f t="shared" si="12"/>
        <v>83</v>
      </c>
      <c r="HR430" s="14" t="s">
        <v>537</v>
      </c>
      <c r="HS430" s="3">
        <v>578</v>
      </c>
      <c r="HU430" s="18">
        <f t="shared" si="13"/>
        <v>66400</v>
      </c>
    </row>
    <row r="431" spans="1:229" ht="13.5" customHeight="1" x14ac:dyDescent="0.25">
      <c r="A431" s="3">
        <v>270</v>
      </c>
      <c r="B431" s="1" t="s">
        <v>505</v>
      </c>
      <c r="C431" s="1" t="s">
        <v>846</v>
      </c>
      <c r="D431" s="25">
        <v>800</v>
      </c>
      <c r="E431" s="3" t="s">
        <v>47</v>
      </c>
      <c r="F431" s="22"/>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v>30</v>
      </c>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4">
        <f t="shared" si="12"/>
        <v>30</v>
      </c>
      <c r="HR431" s="14" t="s">
        <v>537</v>
      </c>
      <c r="HS431" s="3">
        <v>579</v>
      </c>
      <c r="HU431" s="18">
        <f t="shared" si="13"/>
        <v>24000</v>
      </c>
    </row>
    <row r="432" spans="1:229" ht="13.5" customHeight="1" x14ac:dyDescent="0.25">
      <c r="A432" s="3">
        <v>271</v>
      </c>
      <c r="B432" s="1" t="s">
        <v>506</v>
      </c>
      <c r="C432" s="1" t="s">
        <v>847</v>
      </c>
      <c r="D432" s="25">
        <v>800</v>
      </c>
      <c r="E432" s="3" t="s">
        <v>47</v>
      </c>
      <c r="F432" s="22"/>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v>20</v>
      </c>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4">
        <f t="shared" si="12"/>
        <v>20</v>
      </c>
      <c r="HR432" s="14" t="s">
        <v>537</v>
      </c>
      <c r="HS432" s="3">
        <v>580</v>
      </c>
      <c r="HU432" s="18">
        <f t="shared" si="13"/>
        <v>16000</v>
      </c>
    </row>
    <row r="433" spans="1:229" ht="13.5" customHeight="1" x14ac:dyDescent="0.25">
      <c r="A433" s="3">
        <v>272</v>
      </c>
      <c r="B433" s="1" t="s">
        <v>508</v>
      </c>
      <c r="C433" s="1" t="s">
        <v>848</v>
      </c>
      <c r="D433" s="25">
        <v>583.33333333333337</v>
      </c>
      <c r="E433" s="3" t="s">
        <v>47</v>
      </c>
      <c r="F433" s="22"/>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7">
        <v>9</v>
      </c>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4">
        <f t="shared" si="12"/>
        <v>9</v>
      </c>
      <c r="HR433" s="13" t="s">
        <v>537</v>
      </c>
      <c r="HS433" s="3">
        <v>585</v>
      </c>
      <c r="HU433" s="18">
        <f t="shared" si="13"/>
        <v>5250</v>
      </c>
    </row>
    <row r="434" spans="1:229" ht="13.5" customHeight="1" x14ac:dyDescent="0.25">
      <c r="A434" s="3">
        <v>273</v>
      </c>
      <c r="B434" s="1" t="s">
        <v>509</v>
      </c>
      <c r="C434" s="1" t="s">
        <v>849</v>
      </c>
      <c r="D434" s="25">
        <v>583.33333333333337</v>
      </c>
      <c r="E434" s="3" t="s">
        <v>47</v>
      </c>
      <c r="F434" s="22"/>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v>6</v>
      </c>
      <c r="FG434" s="7">
        <v>9</v>
      </c>
      <c r="FH434" s="3">
        <v>5</v>
      </c>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4">
        <f t="shared" si="12"/>
        <v>20</v>
      </c>
      <c r="HR434" s="13" t="s">
        <v>537</v>
      </c>
      <c r="HS434" s="3">
        <v>587</v>
      </c>
      <c r="HU434" s="18">
        <f t="shared" si="13"/>
        <v>11666.666666666668</v>
      </c>
    </row>
    <row r="435" spans="1:229" ht="13.5" customHeight="1" x14ac:dyDescent="0.25">
      <c r="A435" s="3">
        <v>274</v>
      </c>
      <c r="B435" s="2" t="s">
        <v>708</v>
      </c>
      <c r="C435" s="2" t="s">
        <v>837</v>
      </c>
      <c r="D435" s="27">
        <v>14.51</v>
      </c>
      <c r="E435" s="3" t="s">
        <v>47</v>
      </c>
      <c r="F435" s="22"/>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v>50</v>
      </c>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4">
        <f t="shared" si="12"/>
        <v>50</v>
      </c>
      <c r="HR435" s="13" t="s">
        <v>535</v>
      </c>
      <c r="HS435" s="3"/>
      <c r="HU435" s="18">
        <f t="shared" si="13"/>
        <v>725.5</v>
      </c>
    </row>
    <row r="436" spans="1:229" ht="13.5" customHeight="1" x14ac:dyDescent="0.25">
      <c r="A436" s="3">
        <v>275</v>
      </c>
      <c r="B436" s="2" t="s">
        <v>305</v>
      </c>
      <c r="C436" s="2" t="s">
        <v>838</v>
      </c>
      <c r="D436" s="27">
        <v>14.51</v>
      </c>
      <c r="E436" s="3" t="s">
        <v>47</v>
      </c>
      <c r="F436" s="22"/>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v>50</v>
      </c>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4">
        <f t="shared" si="12"/>
        <v>50</v>
      </c>
      <c r="HR436" s="44" t="s">
        <v>535</v>
      </c>
      <c r="HS436" s="3"/>
      <c r="HU436" s="18">
        <f t="shared" si="13"/>
        <v>725.5</v>
      </c>
    </row>
    <row r="437" spans="1:229" ht="13.5" customHeight="1" x14ac:dyDescent="0.25">
      <c r="A437" s="3">
        <v>276</v>
      </c>
      <c r="B437" s="1" t="s">
        <v>306</v>
      </c>
      <c r="C437" s="1" t="s">
        <v>820</v>
      </c>
      <c r="D437" s="25">
        <v>81.221735849056614</v>
      </c>
      <c r="E437" s="3" t="s">
        <v>47</v>
      </c>
      <c r="F437" s="22"/>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v>30</v>
      </c>
      <c r="FX437" s="3"/>
      <c r="FY437" s="3">
        <v>15</v>
      </c>
      <c r="FZ437" s="3"/>
      <c r="GA437" s="3"/>
      <c r="GB437" s="3"/>
      <c r="GC437" s="3"/>
      <c r="GD437" s="3"/>
      <c r="GE437" s="3"/>
      <c r="GF437" s="3"/>
      <c r="GG437" s="3"/>
      <c r="GH437" s="3"/>
      <c r="GI437" s="3"/>
      <c r="GJ437" s="3"/>
      <c r="GK437" s="3"/>
      <c r="GL437" s="3"/>
      <c r="GM437" s="3"/>
      <c r="GN437" s="3"/>
      <c r="GO437" s="3"/>
      <c r="GP437" s="3"/>
      <c r="GQ437" s="3">
        <v>3</v>
      </c>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4">
        <f t="shared" si="12"/>
        <v>48</v>
      </c>
      <c r="HR437" s="13" t="s">
        <v>535</v>
      </c>
      <c r="HS437" s="3">
        <v>372</v>
      </c>
      <c r="HU437" s="18">
        <f t="shared" si="13"/>
        <v>3898.6433207547175</v>
      </c>
    </row>
    <row r="438" spans="1:229" ht="13.5" customHeight="1" x14ac:dyDescent="0.25">
      <c r="A438" s="3">
        <v>277</v>
      </c>
      <c r="B438" s="2" t="s">
        <v>663</v>
      </c>
      <c r="C438" s="2" t="s">
        <v>965</v>
      </c>
      <c r="D438" s="27">
        <v>20.833333333333336</v>
      </c>
      <c r="E438" s="6" t="s">
        <v>47</v>
      </c>
      <c r="F438" s="22"/>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7">
        <v>200</v>
      </c>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4">
        <f t="shared" si="12"/>
        <v>200</v>
      </c>
      <c r="HR438" s="3" t="s">
        <v>551</v>
      </c>
      <c r="HS438" s="3">
        <v>210</v>
      </c>
      <c r="HU438" s="18">
        <f t="shared" si="13"/>
        <v>4166.666666666667</v>
      </c>
    </row>
    <row r="439" spans="1:229" ht="13.5" customHeight="1" x14ac:dyDescent="0.25">
      <c r="A439" s="3">
        <v>278</v>
      </c>
      <c r="B439" s="2" t="s">
        <v>664</v>
      </c>
      <c r="C439" s="2" t="s">
        <v>966</v>
      </c>
      <c r="D439" s="27">
        <v>12.5</v>
      </c>
      <c r="E439" s="6" t="s">
        <v>47</v>
      </c>
      <c r="F439" s="22"/>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7">
        <v>400</v>
      </c>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4">
        <f t="shared" si="12"/>
        <v>400</v>
      </c>
      <c r="HR439" s="3" t="s">
        <v>551</v>
      </c>
      <c r="HS439" s="3">
        <v>213</v>
      </c>
      <c r="HU439" s="18">
        <f t="shared" si="13"/>
        <v>5000</v>
      </c>
    </row>
    <row r="440" spans="1:229" ht="13.5" customHeight="1" x14ac:dyDescent="0.25">
      <c r="A440" s="3">
        <v>279</v>
      </c>
      <c r="B440" s="2" t="s">
        <v>665</v>
      </c>
      <c r="C440" s="2" t="s">
        <v>967</v>
      </c>
      <c r="D440" s="27">
        <v>17.5</v>
      </c>
      <c r="E440" s="6" t="s">
        <v>47</v>
      </c>
      <c r="F440" s="22"/>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7">
        <v>1500</v>
      </c>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4">
        <f t="shared" si="12"/>
        <v>1500</v>
      </c>
      <c r="HR440" s="3" t="s">
        <v>551</v>
      </c>
      <c r="HS440" s="3">
        <v>214</v>
      </c>
      <c r="HU440" s="18">
        <f t="shared" si="13"/>
        <v>26250</v>
      </c>
    </row>
    <row r="441" spans="1:229" ht="13.5" customHeight="1" x14ac:dyDescent="0.25">
      <c r="A441" s="3">
        <v>280</v>
      </c>
      <c r="B441" s="2" t="s">
        <v>666</v>
      </c>
      <c r="C441" s="2" t="s">
        <v>968</v>
      </c>
      <c r="D441" s="27">
        <v>13.066666666666666</v>
      </c>
      <c r="E441" s="6" t="s">
        <v>47</v>
      </c>
      <c r="F441" s="22"/>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7">
        <v>150</v>
      </c>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4">
        <f t="shared" si="12"/>
        <v>150</v>
      </c>
      <c r="HR441" s="3" t="s">
        <v>551</v>
      </c>
      <c r="HS441" s="3">
        <v>216</v>
      </c>
      <c r="HU441" s="18">
        <f t="shared" si="13"/>
        <v>1960</v>
      </c>
    </row>
    <row r="442" spans="1:229" ht="13.5" customHeight="1" x14ac:dyDescent="0.25">
      <c r="A442" s="3">
        <v>281</v>
      </c>
      <c r="B442" s="16" t="s">
        <v>685</v>
      </c>
      <c r="C442" s="16" t="s">
        <v>881</v>
      </c>
      <c r="D442" s="32">
        <v>2.9</v>
      </c>
      <c r="E442" s="6" t="s">
        <v>47</v>
      </c>
      <c r="F442" s="22"/>
      <c r="G442" s="3"/>
      <c r="H442" s="3"/>
      <c r="I442" s="3"/>
      <c r="J442" s="3"/>
      <c r="K442" s="3"/>
      <c r="L442" s="3"/>
      <c r="M442" s="3"/>
      <c r="N442" s="3"/>
      <c r="O442" s="3">
        <v>15</v>
      </c>
      <c r="P442" s="3">
        <v>30</v>
      </c>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4">
        <f t="shared" si="12"/>
        <v>45</v>
      </c>
      <c r="HR442" s="13" t="s">
        <v>539</v>
      </c>
      <c r="HS442" s="3"/>
      <c r="HU442" s="18">
        <f t="shared" si="13"/>
        <v>130.5</v>
      </c>
    </row>
    <row r="443" spans="1:229" ht="13.5" customHeight="1" x14ac:dyDescent="0.25">
      <c r="A443" s="3">
        <v>282</v>
      </c>
      <c r="B443" s="1" t="s">
        <v>526</v>
      </c>
      <c r="C443" s="1" t="s">
        <v>879</v>
      </c>
      <c r="D443" s="25">
        <v>487.5</v>
      </c>
      <c r="E443" s="3" t="s">
        <v>47</v>
      </c>
      <c r="F443" s="22">
        <v>1</v>
      </c>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v>10</v>
      </c>
      <c r="FG443" s="3"/>
      <c r="FH443" s="3">
        <v>160</v>
      </c>
      <c r="FI443" s="3"/>
      <c r="FJ443" s="3"/>
      <c r="FK443" s="3"/>
      <c r="FL443" s="3"/>
      <c r="FM443" s="3"/>
      <c r="FN443" s="3"/>
      <c r="FO443" s="3"/>
      <c r="FP443" s="3"/>
      <c r="FQ443" s="3"/>
      <c r="FR443" s="3"/>
      <c r="FS443" s="3"/>
      <c r="FT443" s="3"/>
      <c r="FU443" s="3"/>
      <c r="FV443" s="3"/>
      <c r="FW443" s="3"/>
      <c r="FX443" s="3"/>
      <c r="FY443" s="3">
        <v>50</v>
      </c>
      <c r="FZ443" s="3"/>
      <c r="GA443" s="3"/>
      <c r="GB443" s="3"/>
      <c r="GC443" s="3"/>
      <c r="GD443" s="3"/>
      <c r="GE443" s="3"/>
      <c r="GF443" s="3"/>
      <c r="GG443" s="3"/>
      <c r="GH443" s="3"/>
      <c r="GI443" s="3"/>
      <c r="GJ443" s="3"/>
      <c r="GK443" s="3"/>
      <c r="GL443" s="3"/>
      <c r="GM443" s="3"/>
      <c r="GN443" s="3"/>
      <c r="GO443" s="3"/>
      <c r="GP443" s="3"/>
      <c r="GQ443" s="3"/>
      <c r="GR443" s="3"/>
      <c r="GS443" s="3"/>
      <c r="GT443" s="3">
        <v>2</v>
      </c>
      <c r="GU443" s="3"/>
      <c r="GV443" s="3"/>
      <c r="GW443" s="3"/>
      <c r="GX443" s="3"/>
      <c r="GY443" s="3"/>
      <c r="GZ443" s="3"/>
      <c r="HA443" s="3"/>
      <c r="HB443" s="3"/>
      <c r="HC443" s="3"/>
      <c r="HD443" s="3"/>
      <c r="HE443" s="3"/>
      <c r="HF443" s="3"/>
      <c r="HG443" s="3"/>
      <c r="HH443" s="3"/>
      <c r="HI443" s="3"/>
      <c r="HJ443" s="3"/>
      <c r="HK443" s="3"/>
      <c r="HL443" s="3"/>
      <c r="HM443" s="3"/>
      <c r="HN443" s="3"/>
      <c r="HO443" s="3"/>
      <c r="HP443" s="3"/>
      <c r="HQ443" s="4">
        <f t="shared" si="12"/>
        <v>223</v>
      </c>
      <c r="HR443" s="13" t="s">
        <v>539</v>
      </c>
      <c r="HS443" s="3">
        <v>92</v>
      </c>
      <c r="HU443" s="18">
        <f t="shared" si="13"/>
        <v>108712.5</v>
      </c>
    </row>
    <row r="444" spans="1:229" ht="13.5" customHeight="1" x14ac:dyDescent="0.25">
      <c r="A444" s="3">
        <v>283</v>
      </c>
      <c r="B444" s="2" t="s">
        <v>662</v>
      </c>
      <c r="C444" s="2" t="s">
        <v>969</v>
      </c>
      <c r="D444" s="27">
        <v>916.66666666666674</v>
      </c>
      <c r="E444" s="6" t="s">
        <v>47</v>
      </c>
      <c r="F444" s="22"/>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7">
        <v>10</v>
      </c>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4">
        <f t="shared" si="12"/>
        <v>10</v>
      </c>
      <c r="HR444" s="3" t="s">
        <v>551</v>
      </c>
      <c r="HS444" s="3">
        <v>217</v>
      </c>
      <c r="HU444" s="18">
        <f t="shared" si="13"/>
        <v>9166.6666666666679</v>
      </c>
    </row>
    <row r="445" spans="1:229" ht="13.5" customHeight="1" x14ac:dyDescent="0.25">
      <c r="A445" s="3">
        <v>284</v>
      </c>
      <c r="B445" s="1" t="s">
        <v>307</v>
      </c>
      <c r="C445" s="1" t="s">
        <v>821</v>
      </c>
      <c r="D445" s="25">
        <v>8.1</v>
      </c>
      <c r="E445" s="3" t="s">
        <v>47</v>
      </c>
      <c r="F445" s="22"/>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v>10</v>
      </c>
      <c r="FE445" s="3"/>
      <c r="FF445" s="3"/>
      <c r="FG445" s="3"/>
      <c r="FH445" s="3"/>
      <c r="FI445" s="3"/>
      <c r="FJ445" s="3"/>
      <c r="FK445" s="3"/>
      <c r="FL445" s="3"/>
      <c r="FM445" s="3"/>
      <c r="FN445" s="3"/>
      <c r="FO445" s="3"/>
      <c r="FP445" s="3"/>
      <c r="FQ445" s="3"/>
      <c r="FR445" s="3"/>
      <c r="FS445" s="3"/>
      <c r="FT445" s="3"/>
      <c r="FU445" s="3"/>
      <c r="FV445" s="3">
        <f>50+400</f>
        <v>450</v>
      </c>
      <c r="FW445" s="3">
        <v>2000</v>
      </c>
      <c r="FX445" s="3"/>
      <c r="FY445" s="3">
        <v>125</v>
      </c>
      <c r="FZ445" s="3"/>
      <c r="GA445" s="3"/>
      <c r="GB445" s="3"/>
      <c r="GC445" s="3"/>
      <c r="GD445" s="3"/>
      <c r="GE445" s="3"/>
      <c r="GF445" s="3">
        <v>100</v>
      </c>
      <c r="GG445" s="3">
        <v>10</v>
      </c>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v>50</v>
      </c>
      <c r="HF445" s="3">
        <v>300</v>
      </c>
      <c r="HG445" s="3"/>
      <c r="HH445" s="3"/>
      <c r="HI445" s="3"/>
      <c r="HJ445" s="3"/>
      <c r="HK445" s="3"/>
      <c r="HL445" s="3"/>
      <c r="HM445" s="3"/>
      <c r="HN445" s="3"/>
      <c r="HO445" s="3"/>
      <c r="HP445" s="3"/>
      <c r="HQ445" s="4">
        <f t="shared" si="12"/>
        <v>3045</v>
      </c>
      <c r="HR445" s="13" t="s">
        <v>535</v>
      </c>
      <c r="HS445" s="3">
        <v>375</v>
      </c>
      <c r="HU445" s="18">
        <f t="shared" si="13"/>
        <v>24664.5</v>
      </c>
    </row>
    <row r="446" spans="1:229" ht="13.5" customHeight="1" x14ac:dyDescent="0.25">
      <c r="A446" s="3">
        <v>285</v>
      </c>
      <c r="B446" s="1" t="s">
        <v>308</v>
      </c>
      <c r="C446" s="1" t="s">
        <v>822</v>
      </c>
      <c r="D446" s="25">
        <v>8.1</v>
      </c>
      <c r="E446" s="3" t="s">
        <v>47</v>
      </c>
      <c r="F446" s="22"/>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v>5</v>
      </c>
      <c r="FE446" s="3">
        <v>20</v>
      </c>
      <c r="FF446" s="3"/>
      <c r="FG446" s="3"/>
      <c r="FH446" s="3"/>
      <c r="FI446" s="3"/>
      <c r="FJ446" s="3"/>
      <c r="FK446" s="3"/>
      <c r="FL446" s="3"/>
      <c r="FM446" s="3"/>
      <c r="FN446" s="3"/>
      <c r="FO446" s="3"/>
      <c r="FP446" s="3"/>
      <c r="FQ446" s="3"/>
      <c r="FR446" s="3"/>
      <c r="FS446" s="3"/>
      <c r="FT446" s="3"/>
      <c r="FU446" s="3"/>
      <c r="FV446" s="3">
        <v>400</v>
      </c>
      <c r="FW446" s="3">
        <v>1000</v>
      </c>
      <c r="FX446" s="3"/>
      <c r="FY446" s="3">
        <v>175</v>
      </c>
      <c r="FZ446" s="3"/>
      <c r="GA446" s="3"/>
      <c r="GB446" s="3"/>
      <c r="GC446" s="3"/>
      <c r="GD446" s="3"/>
      <c r="GE446" s="3"/>
      <c r="GF446" s="3">
        <v>100</v>
      </c>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v>50</v>
      </c>
      <c r="HF446" s="3">
        <v>100</v>
      </c>
      <c r="HG446" s="3"/>
      <c r="HH446" s="3"/>
      <c r="HI446" s="3"/>
      <c r="HJ446" s="3"/>
      <c r="HK446" s="3"/>
      <c r="HL446" s="3"/>
      <c r="HM446" s="3"/>
      <c r="HN446" s="3"/>
      <c r="HO446" s="3"/>
      <c r="HP446" s="3"/>
      <c r="HQ446" s="4">
        <f t="shared" si="12"/>
        <v>1850</v>
      </c>
      <c r="HR446" s="13" t="s">
        <v>535</v>
      </c>
      <c r="HS446" s="3">
        <v>376</v>
      </c>
      <c r="HU446" s="18">
        <f t="shared" si="13"/>
        <v>14985</v>
      </c>
    </row>
    <row r="447" spans="1:229" ht="13.5" customHeight="1" x14ac:dyDescent="0.25">
      <c r="A447" s="3">
        <v>286</v>
      </c>
      <c r="B447" s="1" t="s">
        <v>309</v>
      </c>
      <c r="C447" s="1" t="s">
        <v>823</v>
      </c>
      <c r="D447" s="25">
        <v>8.1</v>
      </c>
      <c r="E447" s="3" t="s">
        <v>47</v>
      </c>
      <c r="F447" s="22"/>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v>20</v>
      </c>
      <c r="FF447" s="3"/>
      <c r="FG447" s="3"/>
      <c r="FH447" s="3"/>
      <c r="FI447" s="3"/>
      <c r="FJ447" s="3"/>
      <c r="FK447" s="3"/>
      <c r="FL447" s="3"/>
      <c r="FM447" s="3"/>
      <c r="FN447" s="3"/>
      <c r="FO447" s="3"/>
      <c r="FP447" s="3"/>
      <c r="FQ447" s="3"/>
      <c r="FR447" s="3"/>
      <c r="FS447" s="3"/>
      <c r="FT447" s="3"/>
      <c r="FU447" s="3"/>
      <c r="FV447" s="3">
        <v>100</v>
      </c>
      <c r="FW447" s="3">
        <v>400</v>
      </c>
      <c r="FX447" s="3"/>
      <c r="FY447" s="3">
        <v>80</v>
      </c>
      <c r="FZ447" s="3"/>
      <c r="GA447" s="3"/>
      <c r="GB447" s="3"/>
      <c r="GC447" s="3"/>
      <c r="GD447" s="3"/>
      <c r="GE447" s="3"/>
      <c r="GF447" s="3">
        <v>50</v>
      </c>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4">
        <f t="shared" si="12"/>
        <v>650</v>
      </c>
      <c r="HR447" s="13" t="s">
        <v>535</v>
      </c>
      <c r="HS447" s="3">
        <v>377</v>
      </c>
      <c r="HU447" s="18">
        <f t="shared" si="13"/>
        <v>5265</v>
      </c>
    </row>
    <row r="448" spans="1:229" ht="13.5" customHeight="1" x14ac:dyDescent="0.25">
      <c r="A448" s="3">
        <v>287</v>
      </c>
      <c r="B448" s="1" t="s">
        <v>310</v>
      </c>
      <c r="C448" s="1" t="s">
        <v>824</v>
      </c>
      <c r="D448" s="25">
        <v>47</v>
      </c>
      <c r="E448" s="3" t="s">
        <v>47</v>
      </c>
      <c r="F448" s="22"/>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v>20</v>
      </c>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4">
        <f t="shared" si="12"/>
        <v>20</v>
      </c>
      <c r="HR448" s="13" t="s">
        <v>535</v>
      </c>
      <c r="HS448" s="3">
        <v>378</v>
      </c>
      <c r="HU448" s="18">
        <f t="shared" si="13"/>
        <v>940</v>
      </c>
    </row>
    <row r="449" spans="1:229" ht="13.5" customHeight="1" x14ac:dyDescent="0.25">
      <c r="A449" s="3">
        <v>288</v>
      </c>
      <c r="B449" s="1" t="s">
        <v>311</v>
      </c>
      <c r="C449" s="1" t="s">
        <v>825</v>
      </c>
      <c r="D449" s="25">
        <v>47</v>
      </c>
      <c r="E449" s="3" t="s">
        <v>47</v>
      </c>
      <c r="F449" s="22"/>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v>50</v>
      </c>
      <c r="FX449" s="3"/>
      <c r="FY449" s="3"/>
      <c r="FZ449" s="3"/>
      <c r="GA449" s="3"/>
      <c r="GB449" s="3"/>
      <c r="GC449" s="3"/>
      <c r="GD449" s="3"/>
      <c r="GE449" s="3">
        <v>20</v>
      </c>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4">
        <f t="shared" si="12"/>
        <v>70</v>
      </c>
      <c r="HR449" s="13" t="s">
        <v>535</v>
      </c>
      <c r="HS449" s="3">
        <v>379</v>
      </c>
      <c r="HU449" s="18">
        <f t="shared" si="13"/>
        <v>3290</v>
      </c>
    </row>
    <row r="450" spans="1:229" ht="13.5" customHeight="1" x14ac:dyDescent="0.25">
      <c r="A450" s="3">
        <v>289</v>
      </c>
      <c r="B450" s="1" t="s">
        <v>312</v>
      </c>
      <c r="C450" s="1" t="s">
        <v>826</v>
      </c>
      <c r="D450" s="25">
        <v>47</v>
      </c>
      <c r="E450" s="3" t="s">
        <v>47</v>
      </c>
      <c r="F450" s="22"/>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v>70</v>
      </c>
      <c r="FX450" s="3"/>
      <c r="FY450" s="3"/>
      <c r="FZ450" s="3"/>
      <c r="GA450" s="3"/>
      <c r="GB450" s="3"/>
      <c r="GC450" s="3"/>
      <c r="GD450" s="3"/>
      <c r="GE450" s="3">
        <v>20</v>
      </c>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4">
        <f t="shared" ref="HQ450:HQ463" si="14">SUM(F450:HP450)</f>
        <v>90</v>
      </c>
      <c r="HR450" s="13" t="s">
        <v>535</v>
      </c>
      <c r="HS450" s="3">
        <v>380</v>
      </c>
      <c r="HU450" s="18">
        <f t="shared" si="13"/>
        <v>4230</v>
      </c>
    </row>
    <row r="451" spans="1:229" ht="13.5" customHeight="1" x14ac:dyDescent="0.25">
      <c r="A451" s="3">
        <v>290</v>
      </c>
      <c r="B451" s="1" t="s">
        <v>313</v>
      </c>
      <c r="C451" s="1" t="s">
        <v>827</v>
      </c>
      <c r="D451" s="25">
        <v>54</v>
      </c>
      <c r="E451" s="3" t="s">
        <v>47</v>
      </c>
      <c r="F451" s="22"/>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v>10</v>
      </c>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4">
        <f t="shared" si="14"/>
        <v>10</v>
      </c>
      <c r="HR451" s="13" t="s">
        <v>535</v>
      </c>
      <c r="HS451" s="3">
        <v>409</v>
      </c>
      <c r="HU451" s="18">
        <f t="shared" ref="HU451:HU463" si="15">D451*HQ451</f>
        <v>540</v>
      </c>
    </row>
    <row r="452" spans="1:229" ht="13.5" customHeight="1" x14ac:dyDescent="0.25">
      <c r="A452" s="3">
        <v>291</v>
      </c>
      <c r="B452" s="1" t="s">
        <v>314</v>
      </c>
      <c r="C452" s="1" t="s">
        <v>828</v>
      </c>
      <c r="D452" s="25">
        <v>54</v>
      </c>
      <c r="E452" s="3" t="s">
        <v>47</v>
      </c>
      <c r="F452" s="22"/>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v>200</v>
      </c>
      <c r="FI452" s="3"/>
      <c r="FJ452" s="3"/>
      <c r="FK452" s="3"/>
      <c r="FL452" s="3"/>
      <c r="FM452" s="3"/>
      <c r="FN452" s="3"/>
      <c r="FO452" s="3"/>
      <c r="FP452" s="3"/>
      <c r="FQ452" s="3"/>
      <c r="FR452" s="3"/>
      <c r="FS452" s="3"/>
      <c r="FT452" s="3"/>
      <c r="FU452" s="3"/>
      <c r="FV452" s="3"/>
      <c r="FW452" s="3">
        <v>100</v>
      </c>
      <c r="FX452" s="3"/>
      <c r="FY452" s="3"/>
      <c r="FZ452" s="3"/>
      <c r="GA452" s="3"/>
      <c r="GB452" s="3"/>
      <c r="GC452" s="3"/>
      <c r="GD452" s="3"/>
      <c r="GE452" s="3"/>
      <c r="GF452" s="3">
        <v>800</v>
      </c>
      <c r="GG452" s="3"/>
      <c r="GH452" s="3"/>
      <c r="GI452" s="3"/>
      <c r="GJ452" s="3"/>
      <c r="GK452" s="3">
        <v>300</v>
      </c>
      <c r="GL452" s="3"/>
      <c r="GM452" s="3"/>
      <c r="GN452" s="3"/>
      <c r="GO452" s="3"/>
      <c r="GP452" s="3"/>
      <c r="GQ452" s="3"/>
      <c r="GR452" s="3">
        <v>10</v>
      </c>
      <c r="GS452" s="3"/>
      <c r="GT452" s="3">
        <v>5</v>
      </c>
      <c r="GU452" s="3"/>
      <c r="GV452" s="3"/>
      <c r="GW452" s="3"/>
      <c r="GX452" s="3"/>
      <c r="GY452" s="3"/>
      <c r="GZ452" s="3"/>
      <c r="HA452" s="3"/>
      <c r="HB452" s="3"/>
      <c r="HC452" s="3"/>
      <c r="HD452" s="3">
        <v>10</v>
      </c>
      <c r="HE452" s="3"/>
      <c r="HF452" s="3"/>
      <c r="HG452" s="3"/>
      <c r="HH452" s="3">
        <v>20</v>
      </c>
      <c r="HI452" s="3">
        <v>5</v>
      </c>
      <c r="HJ452" s="3"/>
      <c r="HK452" s="3"/>
      <c r="HL452" s="3"/>
      <c r="HM452" s="3"/>
      <c r="HN452" s="3">
        <v>20</v>
      </c>
      <c r="HO452" s="3"/>
      <c r="HP452" s="3"/>
      <c r="HQ452" s="4">
        <f t="shared" si="14"/>
        <v>1470</v>
      </c>
      <c r="HR452" s="13" t="s">
        <v>535</v>
      </c>
      <c r="HS452" s="3">
        <v>415</v>
      </c>
      <c r="HU452" s="18">
        <f t="shared" si="15"/>
        <v>79380</v>
      </c>
    </row>
    <row r="453" spans="1:229" ht="13.5" customHeight="1" x14ac:dyDescent="0.25">
      <c r="A453" s="3">
        <v>292</v>
      </c>
      <c r="B453" s="1" t="s">
        <v>315</v>
      </c>
      <c r="C453" s="1" t="s">
        <v>829</v>
      </c>
      <c r="D453" s="25">
        <v>54</v>
      </c>
      <c r="E453" s="3" t="s">
        <v>47</v>
      </c>
      <c r="F453" s="22"/>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v>300</v>
      </c>
      <c r="FX453" s="3"/>
      <c r="FY453" s="3"/>
      <c r="FZ453" s="3"/>
      <c r="GA453" s="3"/>
      <c r="GB453" s="3"/>
      <c r="GC453" s="3"/>
      <c r="GD453" s="3"/>
      <c r="GE453" s="3"/>
      <c r="GF453" s="3">
        <v>500</v>
      </c>
      <c r="GG453" s="3"/>
      <c r="GH453" s="3"/>
      <c r="GI453" s="3"/>
      <c r="GJ453" s="3"/>
      <c r="GK453" s="3">
        <v>200</v>
      </c>
      <c r="GL453" s="3"/>
      <c r="GM453" s="3"/>
      <c r="GN453" s="3"/>
      <c r="GO453" s="3"/>
      <c r="GP453" s="3">
        <v>10</v>
      </c>
      <c r="GQ453" s="3"/>
      <c r="GR453" s="3"/>
      <c r="GS453" s="3"/>
      <c r="GT453" s="3"/>
      <c r="GU453" s="3"/>
      <c r="GV453" s="3"/>
      <c r="GW453" s="3"/>
      <c r="GX453" s="3"/>
      <c r="GY453" s="3">
        <v>50</v>
      </c>
      <c r="GZ453" s="3"/>
      <c r="HA453" s="3"/>
      <c r="HB453" s="3"/>
      <c r="HC453" s="3"/>
      <c r="HD453" s="3"/>
      <c r="HE453" s="3"/>
      <c r="HF453" s="3"/>
      <c r="HG453" s="3"/>
      <c r="HH453" s="3">
        <v>20</v>
      </c>
      <c r="HI453" s="3"/>
      <c r="HJ453" s="3"/>
      <c r="HK453" s="3"/>
      <c r="HL453" s="3"/>
      <c r="HM453" s="3"/>
      <c r="HN453" s="3"/>
      <c r="HO453" s="3"/>
      <c r="HP453" s="3"/>
      <c r="HQ453" s="4">
        <f t="shared" si="14"/>
        <v>1080</v>
      </c>
      <c r="HR453" s="13" t="s">
        <v>535</v>
      </c>
      <c r="HS453" s="3">
        <v>417</v>
      </c>
      <c r="HU453" s="18">
        <f t="shared" si="15"/>
        <v>58320</v>
      </c>
    </row>
    <row r="454" spans="1:229" ht="13.5" customHeight="1" x14ac:dyDescent="0.25">
      <c r="A454" s="3">
        <v>293</v>
      </c>
      <c r="B454" s="1" t="s">
        <v>316</v>
      </c>
      <c r="C454" s="1" t="s">
        <v>830</v>
      </c>
      <c r="D454" s="25">
        <v>67.943544303797466</v>
      </c>
      <c r="E454" s="3" t="s">
        <v>47</v>
      </c>
      <c r="F454" s="22"/>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v>15</v>
      </c>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4">
        <f t="shared" si="14"/>
        <v>15</v>
      </c>
      <c r="HR454" s="13" t="s">
        <v>535</v>
      </c>
      <c r="HS454" s="3">
        <v>420</v>
      </c>
      <c r="HU454" s="18">
        <f t="shared" si="15"/>
        <v>1019.153164556962</v>
      </c>
    </row>
    <row r="455" spans="1:229" ht="13.5" customHeight="1" x14ac:dyDescent="0.25">
      <c r="A455" s="3">
        <v>294</v>
      </c>
      <c r="B455" s="1" t="s">
        <v>317</v>
      </c>
      <c r="C455" s="1" t="s">
        <v>831</v>
      </c>
      <c r="D455" s="25">
        <v>67.943544303797466</v>
      </c>
      <c r="E455" s="3" t="s">
        <v>47</v>
      </c>
      <c r="F455" s="22"/>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v>10</v>
      </c>
      <c r="FL455" s="3"/>
      <c r="FM455" s="3"/>
      <c r="FN455" s="3"/>
      <c r="FO455" s="3"/>
      <c r="FP455" s="3"/>
      <c r="FQ455" s="3"/>
      <c r="FR455" s="3"/>
      <c r="FS455" s="3"/>
      <c r="FT455" s="3"/>
      <c r="FU455" s="3"/>
      <c r="FV455" s="3"/>
      <c r="FW455" s="3"/>
      <c r="FX455" s="3"/>
      <c r="FY455" s="3">
        <v>7</v>
      </c>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v>5</v>
      </c>
      <c r="GY455" s="3"/>
      <c r="GZ455" s="3"/>
      <c r="HA455" s="3"/>
      <c r="HB455" s="3"/>
      <c r="HC455" s="3"/>
      <c r="HD455" s="3"/>
      <c r="HE455" s="3"/>
      <c r="HF455" s="3"/>
      <c r="HG455" s="3"/>
      <c r="HH455" s="3"/>
      <c r="HI455" s="3"/>
      <c r="HJ455" s="3"/>
      <c r="HK455" s="3"/>
      <c r="HL455" s="3"/>
      <c r="HM455" s="3"/>
      <c r="HN455" s="3"/>
      <c r="HO455" s="3"/>
      <c r="HP455" s="3"/>
      <c r="HQ455" s="4">
        <f t="shared" si="14"/>
        <v>22</v>
      </c>
      <c r="HR455" s="13" t="s">
        <v>535</v>
      </c>
      <c r="HS455" s="3">
        <v>422</v>
      </c>
      <c r="HU455" s="18">
        <f t="shared" si="15"/>
        <v>1494.7579746835443</v>
      </c>
    </row>
    <row r="456" spans="1:229" ht="13.5" customHeight="1" x14ac:dyDescent="0.25">
      <c r="A456" s="3">
        <v>295</v>
      </c>
      <c r="B456" s="1" t="s">
        <v>318</v>
      </c>
      <c r="C456" s="1" t="s">
        <v>832</v>
      </c>
      <c r="D456" s="25">
        <v>4.5999999999999996</v>
      </c>
      <c r="E456" s="3" t="s">
        <v>47</v>
      </c>
      <c r="F456" s="22"/>
      <c r="G456" s="3"/>
      <c r="H456" s="3"/>
      <c r="I456" s="3"/>
      <c r="J456" s="3"/>
      <c r="K456" s="3"/>
      <c r="L456" s="3"/>
      <c r="M456" s="3"/>
      <c r="N456" s="3"/>
      <c r="O456" s="3"/>
      <c r="P456" s="3"/>
      <c r="Q456" s="3">
        <v>3</v>
      </c>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v>36</v>
      </c>
      <c r="FH456" s="3">
        <v>100</v>
      </c>
      <c r="FI456" s="3"/>
      <c r="FJ456" s="3"/>
      <c r="FK456" s="3"/>
      <c r="FL456" s="3"/>
      <c r="FM456" s="3">
        <v>200</v>
      </c>
      <c r="FN456" s="3">
        <v>10</v>
      </c>
      <c r="FO456" s="3"/>
      <c r="FP456" s="3"/>
      <c r="FQ456" s="3"/>
      <c r="FR456" s="3"/>
      <c r="FS456" s="3"/>
      <c r="FT456" s="3">
        <v>10</v>
      </c>
      <c r="FU456" s="3"/>
      <c r="FV456" s="3"/>
      <c r="FW456" s="3"/>
      <c r="FX456" s="3"/>
      <c r="FY456" s="3">
        <v>25</v>
      </c>
      <c r="FZ456" s="3"/>
      <c r="GA456" s="3"/>
      <c r="GB456" s="3"/>
      <c r="GC456" s="3"/>
      <c r="GD456" s="3"/>
      <c r="GE456" s="3"/>
      <c r="GF456" s="3">
        <v>10</v>
      </c>
      <c r="GG456" s="3"/>
      <c r="GH456" s="3"/>
      <c r="GI456" s="3"/>
      <c r="GJ456" s="3"/>
      <c r="GK456" s="3"/>
      <c r="GL456" s="3"/>
      <c r="GM456" s="3"/>
      <c r="GN456" s="3"/>
      <c r="GO456" s="3"/>
      <c r="GP456" s="3">
        <v>50</v>
      </c>
      <c r="GQ456" s="3">
        <v>5</v>
      </c>
      <c r="GR456" s="3"/>
      <c r="GS456" s="3"/>
      <c r="GT456" s="3"/>
      <c r="GU456" s="3"/>
      <c r="GV456" s="3"/>
      <c r="GW456" s="3">
        <v>5</v>
      </c>
      <c r="GX456" s="3"/>
      <c r="GY456" s="3">
        <v>50</v>
      </c>
      <c r="GZ456" s="3"/>
      <c r="HA456" s="3"/>
      <c r="HB456" s="3"/>
      <c r="HC456" s="3"/>
      <c r="HD456" s="3"/>
      <c r="HE456" s="3">
        <v>50</v>
      </c>
      <c r="HF456" s="3"/>
      <c r="HG456" s="3"/>
      <c r="HH456" s="3"/>
      <c r="HI456" s="3"/>
      <c r="HJ456" s="3"/>
      <c r="HK456" s="3"/>
      <c r="HL456" s="3"/>
      <c r="HM456" s="3"/>
      <c r="HN456" s="3"/>
      <c r="HO456" s="3"/>
      <c r="HP456" s="3"/>
      <c r="HQ456" s="4">
        <f t="shared" si="14"/>
        <v>554</v>
      </c>
      <c r="HR456" s="13" t="s">
        <v>535</v>
      </c>
      <c r="HS456" s="3">
        <v>425</v>
      </c>
      <c r="HU456" s="18">
        <f t="shared" si="15"/>
        <v>2548.3999999999996</v>
      </c>
    </row>
    <row r="457" spans="1:229" ht="13.5" customHeight="1" x14ac:dyDescent="0.25">
      <c r="A457" s="3">
        <v>296</v>
      </c>
      <c r="B457" s="2" t="s">
        <v>661</v>
      </c>
      <c r="C457" s="2" t="s">
        <v>970</v>
      </c>
      <c r="D457" s="27">
        <v>100</v>
      </c>
      <c r="E457" s="6" t="s">
        <v>47</v>
      </c>
      <c r="F457" s="22"/>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7">
        <v>50</v>
      </c>
      <c r="FZ457" s="7"/>
      <c r="GA457" s="7"/>
      <c r="GB457" s="7"/>
      <c r="GC457" s="7"/>
      <c r="GD457" s="7"/>
      <c r="GE457" s="7"/>
      <c r="GF457" s="7"/>
      <c r="GG457" s="7"/>
      <c r="GH457" s="7"/>
      <c r="GI457" s="7"/>
      <c r="GJ457" s="7"/>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4">
        <f t="shared" si="14"/>
        <v>50</v>
      </c>
      <c r="HR457" s="3" t="s">
        <v>551</v>
      </c>
      <c r="HS457" s="3">
        <v>222</v>
      </c>
      <c r="HU457" s="18">
        <f t="shared" si="15"/>
        <v>5000</v>
      </c>
    </row>
    <row r="458" spans="1:229" ht="13.5" customHeight="1" x14ac:dyDescent="0.25">
      <c r="A458" s="47">
        <v>297</v>
      </c>
      <c r="B458" s="1" t="s">
        <v>319</v>
      </c>
      <c r="C458" s="1" t="s">
        <v>833</v>
      </c>
      <c r="D458" s="25">
        <v>7.5299999999999994</v>
      </c>
      <c r="E458" s="3" t="s">
        <v>47</v>
      </c>
      <c r="F458" s="22"/>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v>6</v>
      </c>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v>1</v>
      </c>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v>2</v>
      </c>
      <c r="HI458" s="3"/>
      <c r="HJ458" s="3"/>
      <c r="HK458" s="3"/>
      <c r="HL458" s="3"/>
      <c r="HM458" s="3"/>
      <c r="HN458" s="3"/>
      <c r="HO458" s="3"/>
      <c r="HP458" s="3"/>
      <c r="HQ458" s="4">
        <f t="shared" si="14"/>
        <v>9</v>
      </c>
      <c r="HR458" s="13" t="s">
        <v>535</v>
      </c>
      <c r="HS458" s="42">
        <v>463</v>
      </c>
      <c r="HU458" s="18">
        <f t="shared" si="15"/>
        <v>67.77</v>
      </c>
    </row>
    <row r="459" spans="1:229" ht="13.5" customHeight="1" x14ac:dyDescent="0.25">
      <c r="A459" s="48"/>
      <c r="B459" s="1" t="s">
        <v>320</v>
      </c>
      <c r="C459" s="1" t="s">
        <v>834</v>
      </c>
      <c r="D459" s="25">
        <v>7.5299999999999994</v>
      </c>
      <c r="E459" s="3" t="s">
        <v>47</v>
      </c>
      <c r="F459" s="22"/>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v>6</v>
      </c>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v>1</v>
      </c>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v>5</v>
      </c>
      <c r="GJ459" s="3"/>
      <c r="GK459" s="3"/>
      <c r="GL459" s="3"/>
      <c r="GM459" s="3"/>
      <c r="GN459" s="3"/>
      <c r="GO459" s="3"/>
      <c r="GP459" s="3"/>
      <c r="GQ459" s="3"/>
      <c r="GR459" s="3"/>
      <c r="GS459" s="3"/>
      <c r="GT459" s="3"/>
      <c r="GU459" s="3"/>
      <c r="GV459" s="3"/>
      <c r="GW459" s="3"/>
      <c r="GX459" s="3"/>
      <c r="GY459" s="3">
        <v>5</v>
      </c>
      <c r="GZ459" s="3"/>
      <c r="HA459" s="3"/>
      <c r="HB459" s="3"/>
      <c r="HC459" s="3"/>
      <c r="HD459" s="3"/>
      <c r="HE459" s="3"/>
      <c r="HF459" s="3"/>
      <c r="HG459" s="3"/>
      <c r="HH459" s="3"/>
      <c r="HI459" s="3"/>
      <c r="HJ459" s="3"/>
      <c r="HK459" s="3"/>
      <c r="HL459" s="3"/>
      <c r="HM459" s="3"/>
      <c r="HN459" s="3"/>
      <c r="HO459" s="3"/>
      <c r="HP459" s="3"/>
      <c r="HQ459" s="4">
        <f t="shared" si="14"/>
        <v>17</v>
      </c>
      <c r="HR459" s="13" t="s">
        <v>535</v>
      </c>
      <c r="HS459" s="42">
        <v>464</v>
      </c>
      <c r="HU459" s="18">
        <f t="shared" si="15"/>
        <v>128.01</v>
      </c>
    </row>
    <row r="460" spans="1:229" ht="13.5" customHeight="1" x14ac:dyDescent="0.25">
      <c r="A460" s="49"/>
      <c r="B460" s="1" t="s">
        <v>321</v>
      </c>
      <c r="C460" s="1" t="s">
        <v>835</v>
      </c>
      <c r="D460" s="25">
        <v>7.5299999999999994</v>
      </c>
      <c r="E460" s="3" t="s">
        <v>47</v>
      </c>
      <c r="F460" s="22"/>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v>5</v>
      </c>
      <c r="FG460" s="3">
        <v>1</v>
      </c>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v>5</v>
      </c>
      <c r="GJ460" s="3"/>
      <c r="GK460" s="3"/>
      <c r="GL460" s="3"/>
      <c r="GM460" s="3"/>
      <c r="GN460" s="3"/>
      <c r="GO460" s="3"/>
      <c r="GP460" s="3"/>
      <c r="GQ460" s="3">
        <v>5</v>
      </c>
      <c r="GR460" s="3"/>
      <c r="GS460" s="3"/>
      <c r="GT460" s="3"/>
      <c r="GU460" s="3"/>
      <c r="GV460" s="3"/>
      <c r="GW460" s="3"/>
      <c r="GX460" s="3"/>
      <c r="GY460" s="3">
        <v>5</v>
      </c>
      <c r="GZ460" s="3"/>
      <c r="HA460" s="3"/>
      <c r="HB460" s="3"/>
      <c r="HC460" s="3">
        <v>10</v>
      </c>
      <c r="HD460" s="3"/>
      <c r="HE460" s="3"/>
      <c r="HF460" s="3"/>
      <c r="HG460" s="3"/>
      <c r="HH460" s="3"/>
      <c r="HI460" s="3"/>
      <c r="HJ460" s="3"/>
      <c r="HK460" s="3"/>
      <c r="HL460" s="3"/>
      <c r="HM460" s="3"/>
      <c r="HN460" s="3"/>
      <c r="HO460" s="3"/>
      <c r="HP460" s="3"/>
      <c r="HQ460" s="4">
        <f t="shared" si="14"/>
        <v>31</v>
      </c>
      <c r="HR460" s="13" t="s">
        <v>535</v>
      </c>
      <c r="HS460" s="42">
        <v>465</v>
      </c>
      <c r="HU460" s="18">
        <f t="shared" si="15"/>
        <v>233.42999999999998</v>
      </c>
    </row>
    <row r="461" spans="1:229" ht="13.5" customHeight="1" x14ac:dyDescent="0.25">
      <c r="A461" s="3">
        <v>298</v>
      </c>
      <c r="B461" s="1" t="s">
        <v>527</v>
      </c>
      <c r="C461" s="1" t="s">
        <v>880</v>
      </c>
      <c r="D461" s="25">
        <v>85.499999999999986</v>
      </c>
      <c r="E461" s="3" t="s">
        <v>47</v>
      </c>
      <c r="F461" s="22"/>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v>20</v>
      </c>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v>3</v>
      </c>
      <c r="FI461" s="3"/>
      <c r="FJ461" s="3"/>
      <c r="FK461" s="3"/>
      <c r="FL461" s="3"/>
      <c r="FM461" s="3"/>
      <c r="FN461" s="3"/>
      <c r="FO461" s="3"/>
      <c r="FP461" s="3"/>
      <c r="FQ461" s="3"/>
      <c r="FR461" s="3"/>
      <c r="FS461" s="3"/>
      <c r="FT461" s="3"/>
      <c r="FU461" s="3"/>
      <c r="FV461" s="3">
        <v>2</v>
      </c>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4">
        <f t="shared" si="14"/>
        <v>25</v>
      </c>
      <c r="HR461" s="13" t="s">
        <v>539</v>
      </c>
      <c r="HS461" s="3">
        <v>93</v>
      </c>
      <c r="HU461" s="18">
        <f t="shared" si="15"/>
        <v>2137.4999999999995</v>
      </c>
    </row>
    <row r="462" spans="1:229" ht="13.5" customHeight="1" x14ac:dyDescent="0.25">
      <c r="A462" s="3">
        <v>299</v>
      </c>
      <c r="B462" s="34" t="s">
        <v>716</v>
      </c>
      <c r="C462" s="34" t="s">
        <v>979</v>
      </c>
      <c r="D462" s="35">
        <v>6.65</v>
      </c>
      <c r="E462" s="38" t="s">
        <v>47</v>
      </c>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c r="BL462" s="37"/>
      <c r="BM462" s="37"/>
      <c r="BN462" s="37"/>
      <c r="BO462" s="37"/>
      <c r="BP462" s="37"/>
      <c r="BQ462" s="37"/>
      <c r="BR462" s="37"/>
      <c r="BS462" s="37"/>
      <c r="BT462" s="37"/>
      <c r="BU462" s="37"/>
      <c r="BV462" s="37"/>
      <c r="BW462" s="37"/>
      <c r="BX462" s="37"/>
      <c r="BY462" s="37"/>
      <c r="BZ462" s="37"/>
      <c r="CA462" s="37"/>
      <c r="CB462" s="37"/>
      <c r="CC462" s="37"/>
      <c r="CD462" s="37"/>
      <c r="CE462" s="37"/>
      <c r="CF462" s="37"/>
      <c r="CG462" s="37"/>
      <c r="CH462" s="37"/>
      <c r="CI462" s="37"/>
      <c r="CJ462" s="37"/>
      <c r="CK462" s="37"/>
      <c r="CL462" s="37"/>
      <c r="CM462" s="37"/>
      <c r="CN462" s="37"/>
      <c r="CO462" s="37"/>
      <c r="CP462" s="37"/>
      <c r="CQ462" s="37"/>
      <c r="CR462" s="37"/>
      <c r="CS462" s="37"/>
      <c r="CT462" s="37"/>
      <c r="CU462" s="37"/>
      <c r="CV462" s="37"/>
      <c r="CW462" s="37"/>
      <c r="CX462" s="37"/>
      <c r="CY462" s="37"/>
      <c r="CZ462" s="37"/>
      <c r="DA462" s="37"/>
      <c r="DB462" s="37"/>
      <c r="DC462" s="37"/>
      <c r="DD462" s="37"/>
      <c r="DE462" s="37"/>
      <c r="DF462" s="37"/>
      <c r="DG462" s="37"/>
      <c r="DH462" s="37"/>
      <c r="DI462" s="37"/>
      <c r="DJ462" s="37"/>
      <c r="DK462" s="37"/>
      <c r="DL462" s="37"/>
      <c r="DM462" s="37"/>
      <c r="DN462" s="37"/>
      <c r="DO462" s="37"/>
      <c r="DP462" s="37"/>
      <c r="DQ462" s="37"/>
      <c r="DR462" s="37"/>
      <c r="DS462" s="37"/>
      <c r="DT462" s="37"/>
      <c r="DU462" s="37"/>
      <c r="DV462" s="37"/>
      <c r="DW462" s="37"/>
      <c r="DX462" s="37"/>
      <c r="DY462" s="37"/>
      <c r="DZ462" s="37"/>
      <c r="EA462" s="37"/>
      <c r="EB462" s="37"/>
      <c r="EC462" s="37"/>
      <c r="ED462" s="37"/>
      <c r="EE462" s="37"/>
      <c r="EF462" s="37"/>
      <c r="EG462" s="37"/>
      <c r="EH462" s="37"/>
      <c r="EI462" s="37"/>
      <c r="EJ462" s="37"/>
      <c r="EK462" s="37"/>
      <c r="EL462" s="37"/>
      <c r="EM462" s="37"/>
      <c r="EN462" s="37"/>
      <c r="EO462" s="37"/>
      <c r="EP462" s="37"/>
      <c r="EQ462" s="37"/>
      <c r="ER462" s="37"/>
      <c r="ES462" s="37"/>
      <c r="ET462" s="37"/>
      <c r="EU462" s="37"/>
      <c r="EV462" s="37"/>
      <c r="EW462" s="37"/>
      <c r="EX462" s="37"/>
      <c r="EY462" s="37"/>
      <c r="EZ462" s="37"/>
      <c r="FA462" s="37"/>
      <c r="FB462" s="37"/>
      <c r="FC462" s="37"/>
      <c r="FD462" s="37"/>
      <c r="FE462" s="37">
        <v>700</v>
      </c>
      <c r="FF462" s="37"/>
      <c r="FG462" s="37"/>
      <c r="FH462" s="37"/>
      <c r="FI462" s="37"/>
      <c r="FJ462" s="37"/>
      <c r="FK462" s="37"/>
      <c r="FL462" s="37"/>
      <c r="FM462" s="37"/>
      <c r="FN462" s="37"/>
      <c r="FO462" s="37"/>
      <c r="FP462" s="37"/>
      <c r="FQ462" s="37"/>
      <c r="FR462" s="37"/>
      <c r="FS462" s="37"/>
      <c r="FT462" s="37"/>
      <c r="FU462" s="37"/>
      <c r="FV462" s="37"/>
      <c r="FW462" s="37"/>
      <c r="FX462" s="37"/>
      <c r="FY462" s="37"/>
      <c r="FZ462" s="37"/>
      <c r="GA462" s="37"/>
      <c r="GB462" s="37"/>
      <c r="GC462" s="37"/>
      <c r="GD462" s="37"/>
      <c r="GE462" s="37"/>
      <c r="GF462" s="37"/>
      <c r="GG462" s="37"/>
      <c r="GH462" s="37"/>
      <c r="GI462" s="37"/>
      <c r="GJ462" s="37"/>
      <c r="GK462" s="37"/>
      <c r="GL462" s="37"/>
      <c r="GM462" s="37"/>
      <c r="GN462" s="37"/>
      <c r="GO462" s="37"/>
      <c r="GP462" s="37"/>
      <c r="GQ462" s="37"/>
      <c r="GR462" s="37"/>
      <c r="GS462" s="37"/>
      <c r="GT462" s="37"/>
      <c r="GU462" s="37"/>
      <c r="GV462" s="37"/>
      <c r="GW462" s="37"/>
      <c r="GX462" s="37"/>
      <c r="GY462" s="37"/>
      <c r="GZ462" s="37"/>
      <c r="HA462" s="37"/>
      <c r="HB462" s="37"/>
      <c r="HC462" s="37"/>
      <c r="HD462" s="37"/>
      <c r="HE462" s="37"/>
      <c r="HF462" s="37"/>
      <c r="HG462" s="37"/>
      <c r="HH462" s="37"/>
      <c r="HI462" s="37"/>
      <c r="HJ462" s="37"/>
      <c r="HK462" s="37"/>
      <c r="HL462" s="37"/>
      <c r="HM462" s="37"/>
      <c r="HN462" s="37"/>
      <c r="HO462" s="37"/>
      <c r="HP462" s="37"/>
      <c r="HQ462" s="36">
        <f t="shared" si="14"/>
        <v>700</v>
      </c>
      <c r="HR462" s="6"/>
      <c r="HS462" s="3"/>
      <c r="HU462" s="18">
        <f t="shared" si="15"/>
        <v>4655</v>
      </c>
    </row>
    <row r="463" spans="1:229" ht="13.5" customHeight="1" x14ac:dyDescent="0.25">
      <c r="A463" s="3">
        <v>300</v>
      </c>
      <c r="B463" s="1" t="s">
        <v>1003</v>
      </c>
      <c r="C463" s="1" t="s">
        <v>1004</v>
      </c>
      <c r="D463" s="25">
        <v>1.82</v>
      </c>
      <c r="E463" s="3" t="s">
        <v>47</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v>3500</v>
      </c>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4">
        <f t="shared" si="14"/>
        <v>3500</v>
      </c>
      <c r="HR463" s="6"/>
      <c r="HS463" s="3"/>
      <c r="HU463" s="18">
        <f t="shared" si="15"/>
        <v>6370</v>
      </c>
    </row>
    <row r="464" spans="1:229" ht="13.5" customHeight="1" x14ac:dyDescent="0.25">
      <c r="A464" s="43"/>
      <c r="HQ464" s="18"/>
      <c r="HR464" s="18"/>
    </row>
    <row r="465" spans="225:229" ht="13.5" customHeight="1" x14ac:dyDescent="0.25">
      <c r="HQ465" s="18"/>
      <c r="HU465" s="46">
        <v>8021817.8399999999</v>
      </c>
    </row>
    <row r="467" spans="225:229" ht="13.5" customHeight="1" x14ac:dyDescent="0.25">
      <c r="HR467" s="45"/>
    </row>
  </sheetData>
  <autoFilter ref="A1:HS463" xr:uid="{00000000-0009-0000-0000-000000000000}"/>
  <sortState xmlns:xlrd2="http://schemas.microsoft.com/office/spreadsheetml/2017/richdata2" ref="A2:HQ415">
    <sortCondition ref="B1:B415"/>
  </sortState>
  <mergeCells count="25">
    <mergeCell ref="A181:A182"/>
    <mergeCell ref="A194:A195"/>
    <mergeCell ref="A205:A213"/>
    <mergeCell ref="A458:A460"/>
    <mergeCell ref="A136:A145"/>
    <mergeCell ref="A168:A171"/>
    <mergeCell ref="A116:A117"/>
    <mergeCell ref="A165:A166"/>
    <mergeCell ref="A177:A178"/>
    <mergeCell ref="A158:A160"/>
    <mergeCell ref="A161:A164"/>
    <mergeCell ref="A173:A176"/>
    <mergeCell ref="A146:A157"/>
    <mergeCell ref="A118:A125"/>
    <mergeCell ref="A127:A134"/>
    <mergeCell ref="A2:A19"/>
    <mergeCell ref="A20:A29"/>
    <mergeCell ref="A30:A43"/>
    <mergeCell ref="A45:A58"/>
    <mergeCell ref="A60:A73"/>
    <mergeCell ref="A74:A79"/>
    <mergeCell ref="A80:A90"/>
    <mergeCell ref="A91:A101"/>
    <mergeCell ref="A102:A108"/>
    <mergeCell ref="A109:A115"/>
  </mergeCells>
  <conditionalFormatting sqref="B464:C1048576 B279:C282 B179:C277 B287:C415">
    <cfRule type="duplicateValues" dxfId="8" priority="29"/>
  </conditionalFormatting>
  <conditionalFormatting sqref="B278:C278">
    <cfRule type="duplicateValues" dxfId="7" priority="40"/>
    <cfRule type="duplicateValues" dxfId="6" priority="41"/>
  </conditionalFormatting>
  <conditionalFormatting sqref="B461:C463">
    <cfRule type="duplicateValues" dxfId="5" priority="45"/>
  </conditionalFormatting>
  <conditionalFormatting sqref="B417:C423">
    <cfRule type="duplicateValues" dxfId="4" priority="72"/>
    <cfRule type="duplicateValues" dxfId="3" priority="73"/>
  </conditionalFormatting>
  <conditionalFormatting sqref="B424:C460 B416:C416">
    <cfRule type="duplicateValues" dxfId="2" priority="117"/>
  </conditionalFormatting>
  <conditionalFormatting sqref="B283:C286">
    <cfRule type="duplicateValues" dxfId="1" priority="121"/>
    <cfRule type="duplicateValues" dxfId="0" priority="122"/>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Nicov Alisa</dc:creator>
  <cp:lastModifiedBy>Nicov Alisa</cp:lastModifiedBy>
  <dcterms:created xsi:type="dcterms:W3CDTF">2024-12-03T11:51:55Z</dcterms:created>
  <dcterms:modified xsi:type="dcterms:W3CDTF">2025-05-07T13:12:14Z</dcterms:modified>
</cp:coreProperties>
</file>