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1"/>
  </bookViews>
  <sheets>
    <sheet name="Consumabile de laborator" sheetId="1" r:id="rId1"/>
    <sheet name="pentru anunt" sheetId="2" r:id="rId2"/>
  </sheets>
  <definedNames>
    <definedName name="_xlnm._FilterDatabase" localSheetId="0" hidden="1">'Consumabile de laborator'!$A$1:$J$1</definedName>
    <definedName name="_xlnm._FilterDatabase" localSheetId="1" hidden="1">'pentru anunt'!$A$1:$J$1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<sst xmlns="http://schemas.openxmlformats.org/spreadsheetml/2006/main" count="944" uniqueCount="361">
  <si>
    <t xml:space="preserve">Total: </t>
  </si>
  <si>
    <t>Bucată</t>
  </si>
  <si>
    <t xml:space="preserve">Vârfuri universale cu filtru in stative, sterile p/u PCR,libere de DN-aze,RN-aze,Pyrogen-free,  1000 mkl 1. tip: universal cu stativ 2. steril 3.cu filtru 4.compatibil cu PCR 1000 mkl 5.să corespundă pipetelor tip Eppendorf, Hamilton și Lenppipet </t>
  </si>
  <si>
    <t>Vârfuri universale cu filtru in stative, sterile p/u PCR,libere de DN-aze,RN-aze,Pyrogen-free,  1000 mkl</t>
  </si>
  <si>
    <t xml:space="preserve">Vârfuri universale cu filtru in stative, sterile p/u PCR ,libere de DN-aze,RN-aze,Pyrogen-free,  300 mkl 1. tip: universal cu stativ 2. steril 3.cu filtru 4.compatibil cu PCR 300 mkl 5.să corespundă pipetelor tip Eppendorf, Hamilton și Lenppipet </t>
  </si>
  <si>
    <t>Vârfuri universale cu filtru in stative, sterile p/u PCR ,libere de DN-aze,RN-aze,Pyrogen-free,  300 mkl</t>
  </si>
  <si>
    <t xml:space="preserve">Vârfuri universale cu filtru in stative, sterile p/u PCR ,libere de DN-aze,RN-aze,Pyrogen-free,  200 mkl 1. tip: universal cu stativ 2. steril 3.cu filtru 4.compatibil cu PCR 200 mkl 5.să corespundă pipetelor tip Eppendorf, Hamilton și Lenppipet </t>
  </si>
  <si>
    <t>Vârfuri universale cu filtru in stative, sterile p/u PCR ,libere de DN-aze,RN-aze,Pyrogen-free,  200 mkl</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</si>
  <si>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</si>
  <si>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Vârfuri universale cu filtru in stative, sterile p/u PCR ,libere de DN-aze,RN-aze Pyrogen free ,0,5-10mkl (lungimea 4 - 5 cm)</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</si>
  <si>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</si>
  <si>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Vârfuri universale cu filtru in stative pentru PCR,libere de DN-aze si RN-aze,sterile, Pyrogen -free,100mkl</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</si>
  <si>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</si>
  <si>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Vârfuri universale cu filtru in stative ,pentru PCR, libere de DN-aze si RN-aze,Pyrogen -free ,sterile 20 mkl</t>
  </si>
  <si>
    <t xml:space="preserve">1.volum: 5 - 100 mkl 2. culoare: galben 3. material: plastic 4.să corespundă pipetelor tip Eppendorf, Hamilton și Lenppipet  </t>
  </si>
  <si>
    <t>Vârfuri plastic 5-100 mkl (galben)</t>
  </si>
  <si>
    <t xml:space="preserve">1.volum: 0 - 10 mkl 2.  material: plastic 3.să corespundă pipetelor tip Eppendorf, Hamilton și Lenppipet 4. lungimea  32 mm </t>
  </si>
  <si>
    <t>Vârfuri plastic 0-10 mkl  diametru-5mm, lungimea  32 mm</t>
  </si>
  <si>
    <t xml:space="preserve">1.volum: 200 - 1000 mkl 2.să corespundă pipetelor tip Eppendorf, Hamilton și Lenppipet </t>
  </si>
  <si>
    <t>Vârfuri 200-1000 mkl</t>
  </si>
  <si>
    <t xml:space="preserve">1.volum: 100 - 1000 mkl 2.să corespundă pipetelor tip Eppendorf, Hamilton și Lenppipet </t>
  </si>
  <si>
    <t>Vârfuri 100-1000 mkl</t>
  </si>
  <si>
    <t xml:space="preserve">1.volum: 0 - 5000 mkl 2.să corespundă pipetelor tip Eppendorf, Hamilton și Lenppipet  </t>
  </si>
  <si>
    <t>Vârfuri 0-5000 mkl</t>
  </si>
  <si>
    <t xml:space="preserve">1.volum: 0 - 200 mkl 2.să corespundă pipetelor tip Eppendorf, Hamilton și Lenppipet </t>
  </si>
  <si>
    <t>Vârfuri 0-200 mkl</t>
  </si>
  <si>
    <t xml:space="preserve">1.volum: 0 - 10 mkl 2. culoare: alba 3. material: plastic 4.să corespundă pipetelor tip Eppendorf, Hamilton și Lenppipet  </t>
  </si>
  <si>
    <t>Vârfuri 0-10 mkl (alb)</t>
  </si>
  <si>
    <t xml:space="preserve">Vacutainer, K3 EDTA (3,6 mg, 2ml),  PET </t>
  </si>
  <si>
    <t>Vacutainer, K3 EDTA (3,6 mg, 2ml)</t>
  </si>
  <si>
    <t>Stative din plastic pentru 40 eprubete</t>
  </si>
  <si>
    <t xml:space="preserve">Stative din plastic pentru 20 eprubete </t>
  </si>
  <si>
    <t>Stative din plastic pentru 20 eprubete</t>
  </si>
  <si>
    <t xml:space="preserve">Stative din plastic pentru 10 eprubete </t>
  </si>
  <si>
    <t>Stative din plastic pentru 10 eprubete</t>
  </si>
  <si>
    <t xml:space="preserve">Stativ Pancenco </t>
  </si>
  <si>
    <t>Stativ Pancenco</t>
  </si>
  <si>
    <t>1. ambalaj-cutie vacuum de plastic cu orificiu în capac pentru posibilitatea utilizării individuale a unei bucăţi 2. alcool 70 % izopropil 3. nu mai puţin de 100 salfete în cutie;  1 bucată- 1 cutie</t>
  </si>
  <si>
    <t xml:space="preserve">Salfete cu alcool </t>
  </si>
  <si>
    <t xml:space="preserve">1. material: sticlă 2. volum: 1 ml  </t>
  </si>
  <si>
    <t xml:space="preserve">Pipete serologice sticlă sticlă 1 ml </t>
  </si>
  <si>
    <t xml:space="preserve">1.material: sticlă 2. volum: 0,2 ml  </t>
  </si>
  <si>
    <t xml:space="preserve">Pipete serologice sticlă sticlă 0,2 ml </t>
  </si>
  <si>
    <t xml:space="preserve">1.material: sticlă 2. volum: 5 ml  </t>
  </si>
  <si>
    <t xml:space="preserve">Pipete serologice sticlă 5 ml </t>
  </si>
  <si>
    <t xml:space="preserve">1. material: sticlă 2. volum: 10 ml </t>
  </si>
  <si>
    <t xml:space="preserve">Pipete serologice sticlă 10 ml </t>
  </si>
  <si>
    <t>1. material: sticlă 2. volum: 0,1 ml</t>
  </si>
  <si>
    <t>Pipete serologice sticlă 0,1 ml</t>
  </si>
  <si>
    <t xml:space="preserve">1. tip: paster 2. material: plastic 3. sterile 4. volum 5 ml  </t>
  </si>
  <si>
    <t>Pipete Paster 5 ml</t>
  </si>
  <si>
    <t xml:space="preserve">1. tip: paster 2. material: plastic 3. sterile 4. volum 3 ml  </t>
  </si>
  <si>
    <t>Pipete Paster 3 ml</t>
  </si>
  <si>
    <t xml:space="preserve">1. tip: paster 2. material: plastic 3. sterile 4. volum 2 ml  </t>
  </si>
  <si>
    <t>Pipete Paster 2 ml</t>
  </si>
  <si>
    <t xml:space="preserve">1. tip: paster 2. material: plastic 3. sterile 4. volum 0,5 ml  </t>
  </si>
  <si>
    <t>Pipete Paster 0,5 ml</t>
  </si>
  <si>
    <t xml:space="preserve">1. tip: paster 2. material: plastic 3. sterile 4. volum 1 ml </t>
  </si>
  <si>
    <t xml:space="preserve">Pipete Paster  1 ml </t>
  </si>
  <si>
    <t>1. tip: pancenco 1. gradat (pronunțat)</t>
  </si>
  <si>
    <t>Pipete Pancenco, cu gradare pronuntata</t>
  </si>
  <si>
    <t>Pipetă sterilă</t>
  </si>
  <si>
    <t xml:space="preserve">Pipeta dozator automat,variabile 5-50 mkl </t>
  </si>
  <si>
    <t>Pipeta dozator automat,variabile 5-50 mkl</t>
  </si>
  <si>
    <t xml:space="preserve">Pipeta dozator automat,variabile 1000-5000 mkl </t>
  </si>
  <si>
    <t>Pipeta dozator automat,variabile 1000-5000 mkl</t>
  </si>
  <si>
    <t xml:space="preserve">Pipeta dozator automat,variabile 20-200 mkl </t>
  </si>
  <si>
    <t>Pipeta dozator automat,variabile 20-200 mkl</t>
  </si>
  <si>
    <t xml:space="preserve">Pipeta dozator automat,variabile 10-100 mkl </t>
  </si>
  <si>
    <t>Pipeta dozator automat,variabile 10-100 mkl</t>
  </si>
  <si>
    <t xml:space="preserve">Pipeta dozator automat,variabile 100-1000 mkl </t>
  </si>
  <si>
    <t>Pipeta dozator automat,variabile 100-1000 mkl</t>
  </si>
  <si>
    <t>Pîlnie de sticlă cu diametrul 50 mm</t>
  </si>
  <si>
    <t xml:space="preserve">Pîlnie de sticlă cu diametrul 20 mm </t>
  </si>
  <si>
    <t>Pîlnie de sticlă cu diametrul 20 mm</t>
  </si>
  <si>
    <t>Pîlnie de sticlă cu diametrul 100 mm</t>
  </si>
  <si>
    <t xml:space="preserve">material: sticlă  2. gradat 700-750 ml  </t>
  </si>
  <si>
    <t>Pahare de sticlă termostabile gradate 700- 750 ml</t>
  </si>
  <si>
    <t>material: sticlă  2. gradat 500 ml</t>
  </si>
  <si>
    <t>Pahare de sticlă termostabile gradate 500 ml</t>
  </si>
  <si>
    <t xml:space="preserve">1. material: sticlă  2. gradat 50 ml </t>
  </si>
  <si>
    <t>Pahare de sticlă termostabile gradate 50 ml</t>
  </si>
  <si>
    <t xml:space="preserve">1. material: sticlă  2. gradat 200 - 250 ml </t>
  </si>
  <si>
    <t>Pahare de sticlă termostabile gradate 200- 250 ml</t>
  </si>
  <si>
    <t xml:space="preserve">1. material: sticlă  2. volum: 1000 ml  </t>
  </si>
  <si>
    <t>Pahare de sticlă termostabile gradate 1000 ml</t>
  </si>
  <si>
    <t xml:space="preserve">Pahare de sticlă termostabile gradate 100 ml </t>
  </si>
  <si>
    <t>Pahare de sticlă termostabile gradate 100 ml</t>
  </si>
  <si>
    <t xml:space="preserve">1. material: plastic 2. gradate 150 -200 ml </t>
  </si>
  <si>
    <t>Pahare de plastic 150 ml</t>
  </si>
  <si>
    <t>Lancete 1,2 mm (scarificatoare) pentru copii</t>
  </si>
  <si>
    <t xml:space="preserve">Lancete (scarificatoare) pentru maturi </t>
  </si>
  <si>
    <t xml:space="preserve">Lamele 24 x 24 mm </t>
  </si>
  <si>
    <t>Lamele 24 x 24 mm</t>
  </si>
  <si>
    <t>Lamele 18x18</t>
  </si>
  <si>
    <t xml:space="preserve">Lamele  24x50 mm </t>
  </si>
  <si>
    <t>Lamele  24x50 mm</t>
  </si>
  <si>
    <t>Lame de plastic pentru leucoformule</t>
  </si>
  <si>
    <t xml:space="preserve">1. material: PET </t>
  </si>
  <si>
    <t>Eprubete-vacuum cu K3EDTA, volum  de sînge 10ml</t>
  </si>
  <si>
    <t xml:space="preserve">1. material: sticlă 2. gradat </t>
  </si>
  <si>
    <t>Eprubete sticla p/u centrifugare gradate 10 ml</t>
  </si>
  <si>
    <t>1. material:  sticlă P 16</t>
  </si>
  <si>
    <t>Eprubete sticla P 16</t>
  </si>
  <si>
    <t xml:space="preserve">1. material: sticlă P 14 </t>
  </si>
  <si>
    <t>Eprubete sticlă P 14</t>
  </si>
  <si>
    <t xml:space="preserve">1. eprubetă cu accelerator cheag+gel separator 2.volum: 8-10 ml  3.cu etichetă; </t>
  </si>
  <si>
    <t>Eprubeta vacuum cu accelerator cheag+gel separator, volum singe 8-10 ml,  cu eticheta</t>
  </si>
  <si>
    <t xml:space="preserve">1. eprubetă cu accelerator cheag+gel separator 2.volum: 6-8 ml  3.cu etichetă;  </t>
  </si>
  <si>
    <t>Eprubeta vacuum cu accelerator cheag+gel separator, volum singe 6-8 ml,  cu eticheta</t>
  </si>
  <si>
    <t xml:space="preserve">1. eprubetă cu accelerator cheag+gel separator 2.volum: 4-5 ml  3.cu etichetă; 4.material PET </t>
  </si>
  <si>
    <t>Eprubetă vacuum cu accelerator cheag+gel separator, volum singe 4-5 ml,  cu eticheta</t>
  </si>
  <si>
    <t xml:space="preserve">1. material: sticlă 2. negradat </t>
  </si>
  <si>
    <t>Eprubetă sticlă p/u centrifugare negradate, 10 - 12 ml</t>
  </si>
  <si>
    <t xml:space="preserve">Eprubeta cu capilar pentru colectarea sangelui periferic cu K3EDTA cu capac (0,5 ml) pentru investigații hematologice </t>
  </si>
  <si>
    <t>Eprubetă pentru recoltarea sîngelui capilar cu EDTA K3 (0.5ML)</t>
  </si>
  <si>
    <t xml:space="preserve">Eprubeta cu capilar pentru colectarea sangelui periferic cu K3EDTA cu capac (0,25 ml) pentru investigații hematologice   </t>
  </si>
  <si>
    <t>Eprubetă pentru recoltarea sîngelui capilar cu EDTA K3 (0.25ML) (Mini-Eprubeta)</t>
  </si>
  <si>
    <t xml:space="preserve"> Eprubetă pentru determinarea protrombinei cu citrat de natriu 3,8% (2-3 ml de sânge ) </t>
  </si>
  <si>
    <t xml:space="preserve">Eprubetă pentru determinarea protrombinei cu citrat de natriu 3,8% (2-3 ml) </t>
  </si>
  <si>
    <t xml:space="preserve">1. eprubetă K3 EDTA 2. volum sînge 4-5 ml 3. cu capac 4. cu etichetă </t>
  </si>
  <si>
    <t>Eprubetă K3 EDTA, volum singe 4-5 ml, cu capac, cu etichetă</t>
  </si>
  <si>
    <t xml:space="preserve">1. eprubetă K3 EDTA 2. volum sînge 2-3 ml 3. cu capac 4. cu etichetă  </t>
  </si>
  <si>
    <t>Eprubetă K3 EDTA, volum singe 2-3 ml, cu capac, cu eticheta</t>
  </si>
  <si>
    <t xml:space="preserve">1.eprubetă Eppendorf 2.volum: 2 ml  3.cu clapeta capacului elastică și urechiușă mare 4.cu etichetă </t>
  </si>
  <si>
    <t>Eprubetă Eppendorf 2 ml</t>
  </si>
  <si>
    <t xml:space="preserve">1.eprubetă Eppendorf 2.volum: 1,5 ml  3.cu clapeta capacului elastică și urchiușă mare 4.cu etichetă </t>
  </si>
  <si>
    <t>Eprubetă Eppendorf 1,5 ml</t>
  </si>
  <si>
    <t xml:space="preserve">1. eprubetă cu dimensiunile: 75x12x0,6x0,5mm, 5ml  </t>
  </si>
  <si>
    <t>Eprubetă din sticlă borsilicată</t>
  </si>
  <si>
    <t xml:space="preserve">1.epubetă din plastic cu gel pentru prepararea serului 2.volum: 5 ml 3. cu etichetă </t>
  </si>
  <si>
    <t>Eprubetă din plastic cu gel pentru separare serului - 5ml cu eticheta</t>
  </si>
  <si>
    <t xml:space="preserve">1.eprubetă din plastic conice 2. fără capac 3.volum 10 ml </t>
  </si>
  <si>
    <t>Eprubetă din plastic conice, fara capac, 10 ml</t>
  </si>
  <si>
    <t xml:space="preserve">1.eprubetă din plastic conice 2. fără capac 3. mărime 12 x 75 mm 4.volum 4,5 ml  </t>
  </si>
  <si>
    <t>Eprubetă din plastic conice, fara capac,  12x75 mm, 4,5 ml</t>
  </si>
  <si>
    <t xml:space="preserve">1.eprubetă din plastic CONICE 2. cu capac 3. mărime 12 x 75 mm 4.volum 4,5 ml </t>
  </si>
  <si>
    <t>Eprubetă din plastic conice, cu capac, 12x75 mm, 4,5 ml</t>
  </si>
  <si>
    <t xml:space="preserve">1. eprubetă cu granule 2.volum: 8-10 ml  3. cu etichetă;  </t>
  </si>
  <si>
    <t>Eprubetă cu granule, volum singe 8-10 ml, cu capac, cu eticheta</t>
  </si>
  <si>
    <t xml:space="preserve">1. eprubetă cu granule 2.volum: 6-8 ml  3.cu etichetă;  </t>
  </si>
  <si>
    <t>Eprubetă cu granule, volum singe 6-8 ml, cu capac, cu eticheta</t>
  </si>
  <si>
    <t xml:space="preserve">1. eprubetă cu granule 2.volum: 4-5 ml  3.cu etichetă; </t>
  </si>
  <si>
    <t>Eprubetă cu granule, volum singe 4-5 ml, cu capac, cu eticheta</t>
  </si>
  <si>
    <t xml:space="preserve">Eprubeta cu capac pentru urina cu fundul CONIC 1. material: PS, volumul 12 ml, gradată la 1-2-4-6-8-10-12 ml </t>
  </si>
  <si>
    <t>Eprubetă cu capac</t>
  </si>
  <si>
    <t xml:space="preserve">Cutii Petri de sticlă cu Ø 9 cm </t>
  </si>
  <si>
    <t>Cutii Petri de sticlă cu Ø 9 cm</t>
  </si>
  <si>
    <t>Cutii Petri de sticlă cu Ø 10 cm</t>
  </si>
  <si>
    <t>Creioane pe sticla</t>
  </si>
  <si>
    <t xml:space="preserve">1. material: polipropilen pentru urina in timp 24 ore, 2. volum: 2500 ml - 3000 ml </t>
  </si>
  <si>
    <t>Conteiner din polipropilen pentru  urina in timp 24 ore</t>
  </si>
  <si>
    <t>Container pentru urina (steril) 250-500 ml</t>
  </si>
  <si>
    <t>Container pentru urina (steril) 250-500  ml</t>
  </si>
  <si>
    <t>Container pentru urina (steril) 200 ml</t>
  </si>
  <si>
    <t>Container pentru urină (steril) 150 ml</t>
  </si>
  <si>
    <t xml:space="preserve">1.Volum TOTAL : 250 ml 2.cu etichetă pentru marcare 3.cu capac ce împiedică scurgerea lichidelor  4. Volum Gradat (marcat)  până la 200-220 ml </t>
  </si>
  <si>
    <t>Container pentru urină (nesteril) 250 ml</t>
  </si>
  <si>
    <t xml:space="preserve">1.Volum Total : 200 ml 2.cu etichetă pentru marcare 3.cu capac cu înfiletare maximă ce împiedică scurgerea lichidelor  4.Volum Gradat (marcat)  până la 150-170 ml </t>
  </si>
  <si>
    <t>Container pentru urină (nesteril) 200 ml</t>
  </si>
  <si>
    <t xml:space="preserve">1.Volum  Total: 150 ml 2.cu etichetă pentru marcare 3.cu capac cu înfiletare maximă ce împiedică scurgerea lichidelor  4. Volum Gradat (marcat)  până la 100-120 ml </t>
  </si>
  <si>
    <t>Container pentru urina (nesteril) 150ml</t>
  </si>
  <si>
    <t>Container de sputa cu recipientul de tip Falcon sau echivalentul 1.volum: 50ml 2.capac filetat</t>
  </si>
  <si>
    <t>Container pentru spută (tub Falcon)</t>
  </si>
  <si>
    <t>1.Container de sputa cu volum: 30ml 2.cu capac</t>
  </si>
  <si>
    <t>Container pentru spută (30 ml)</t>
  </si>
  <si>
    <t xml:space="preserve">1.volum: 30ml 2.cu lopățică 3.cu etichetă pentru marcare 4.capac filetat </t>
  </si>
  <si>
    <t>Container (colector) mase fecale</t>
  </si>
  <si>
    <t xml:space="preserve">Colbe Termostabile, conice cu fund plat  500 ml </t>
  </si>
  <si>
    <t>Colbe termolabile 500 ml</t>
  </si>
  <si>
    <t xml:space="preserve">Colbe Termostabile, conice cu fund plat  50 ml </t>
  </si>
  <si>
    <t>Colbe termolabile 50 ml</t>
  </si>
  <si>
    <t>Colbe Termostabile, conice cu fund plat  250 ml *</t>
  </si>
  <si>
    <t>Colbe termolabile 250 ml</t>
  </si>
  <si>
    <t>Colbe Termostabile, conice cu fund plat  100 ml *</t>
  </si>
  <si>
    <t>Colbe termolabile  100 ml</t>
  </si>
  <si>
    <t xml:space="preserve">Colbă cotată 500 ml </t>
  </si>
  <si>
    <t>Colbă cotată 500 ml</t>
  </si>
  <si>
    <t>Colbă cotată 50 ml *</t>
  </si>
  <si>
    <t>Colbă cotată 50 ml</t>
  </si>
  <si>
    <t xml:space="preserve">Colbă cotată 250 ml </t>
  </si>
  <si>
    <t>Colbă cotată 250 ml</t>
  </si>
  <si>
    <t>Colbă cotată 1000 ml</t>
  </si>
  <si>
    <t xml:space="preserve">Colbă cotată 100 ml </t>
  </si>
  <si>
    <t>Colbă cotată 100 ml</t>
  </si>
  <si>
    <t xml:space="preserve">1.material: sticlă 2. cu năsuc 3. gradat 500 ml </t>
  </si>
  <si>
    <t>Cilindru sticlă cu năsuc, gradat 500 ml</t>
  </si>
  <si>
    <t>1.material: sticlă 2. cu năsuc 3. gradat 50 ml</t>
  </si>
  <si>
    <t>Cilindru sticlă cu năsuc, gradat 50 ml</t>
  </si>
  <si>
    <t xml:space="preserve">1.material: sticlă 2. cu năsuc 3. gradat 250 ml </t>
  </si>
  <si>
    <t>Cilindru sticlă cu năsuc, gradat 250 ml</t>
  </si>
  <si>
    <t xml:space="preserve">1.material: sticlă 2. cu năsuc 3. gradat 1000 ml </t>
  </si>
  <si>
    <t>Cilindru sticlă cu năsuc, gradat 1000 ml</t>
  </si>
  <si>
    <t>1.material: sticlă 2. cu năsuc 3. gradat 100 ml</t>
  </si>
  <si>
    <t>Cilindru sticlă cu năsuc, gradat 100 ml</t>
  </si>
  <si>
    <t>1.material: plastic 2. gradat 100 ml</t>
  </si>
  <si>
    <t>Cilindru din plastic, gradat 100 ml</t>
  </si>
  <si>
    <t>1.material: plastic</t>
  </si>
  <si>
    <t>Cilindru din plastic 50ml</t>
  </si>
  <si>
    <t xml:space="preserve">1.material: sticlă </t>
  </si>
  <si>
    <t>Capilare Sali  0,05 ml</t>
  </si>
  <si>
    <t>Capilare Mora  0,05 ml</t>
  </si>
  <si>
    <t>Capilare Sali  0,02 ml</t>
  </si>
  <si>
    <t>Camera Goreaev.</t>
  </si>
  <si>
    <t>Camera Goreaev</t>
  </si>
  <si>
    <t xml:space="preserve">Calculator de laborator pentru numărarea formulei leucocitară </t>
  </si>
  <si>
    <t>Calculator de laborator pentru numărarea formulei leucocitară</t>
  </si>
  <si>
    <t>Bastonase de sticla</t>
  </si>
  <si>
    <t>Notă:</t>
  </si>
  <si>
    <t>Suma estimată</t>
  </si>
  <si>
    <t>Prețul estimat cu TVA</t>
  </si>
  <si>
    <t>Cantitatea</t>
  </si>
  <si>
    <t>Unitatea de măsura</t>
  </si>
  <si>
    <t>Descriere</t>
  </si>
  <si>
    <t>Denumirea poziției</t>
  </si>
  <si>
    <t>Denumire Lot</t>
  </si>
  <si>
    <t>Nr. Lot</t>
  </si>
  <si>
    <t>albastru</t>
  </si>
  <si>
    <r>
      <t>1.Volum TOTAL: 150 ml 2.cu etichetă pentru marcare 3.steril,</t>
    </r>
    <r>
      <rPr>
        <b/>
        <sz val="10"/>
        <color theme="4"/>
        <rFont val="Times New Roman"/>
        <family val="1"/>
      </rPr>
      <t xml:space="preserve"> ambalat individual</t>
    </r>
    <r>
      <rPr>
        <sz val="10"/>
        <rFont val="Times New Roman"/>
        <family val="1"/>
      </rPr>
      <t xml:space="preserve"> 4.cu capac cu înfiletare maximă ce împiedică scurgerea lichidelor 5. Volum Gradat (marcat)  până la 100-120 ml </t>
    </r>
  </si>
  <si>
    <r>
      <t xml:space="preserve">1.Volum  Total:  200 ml 2.cu etichetă pentru marcare 3.steril,  </t>
    </r>
    <r>
      <rPr>
        <b/>
        <sz val="10"/>
        <color theme="4"/>
        <rFont val="Times New Roman"/>
        <family val="1"/>
      </rPr>
      <t>ambalat individual</t>
    </r>
    <r>
      <rPr>
        <sz val="10"/>
        <rFont val="Times New Roman"/>
        <family val="1"/>
      </rPr>
      <t xml:space="preserve"> 4.cu capac cu înfiletare maximă ce împiedică scurgerea lichidelor  5. Volum Gradat (marcat)  până la 150-170 ml </t>
    </r>
  </si>
  <si>
    <t>Ambalat individual (SCR)</t>
  </si>
  <si>
    <r>
      <t xml:space="preserve">1.Volum TOTAL : 250-500 ml 2.cu etichetă pentru marcare 3.steril, </t>
    </r>
    <r>
      <rPr>
        <b/>
        <sz val="10"/>
        <color theme="4"/>
        <rFont val="Times New Roman"/>
        <family val="1"/>
      </rPr>
      <t xml:space="preserve"> ambalat individual </t>
    </r>
    <r>
      <rPr>
        <sz val="10"/>
        <rFont val="Times New Roman"/>
        <family val="1"/>
      </rPr>
      <t xml:space="preserve">4.cu capac ce împiedică scurgerea lichidelor  5. Gradat în ml </t>
    </r>
  </si>
  <si>
    <t>descrierea recenta: Lame sticlă ştefuite  25*75*1,0 – 1,2mm ± 1 mm</t>
  </si>
  <si>
    <t>descrierea recenta: Lame sticlă ştefuite  25*75*2,0mm  ± 1 mm</t>
  </si>
  <si>
    <t>descrierea recenta: Lame sticla, lungimea - 7,5cm, grosimea - 2 mm, la(imea - 2,5cm</t>
  </si>
  <si>
    <r>
      <t xml:space="preserve">Lame sticlă ştefuite  </t>
    </r>
    <r>
      <rPr>
        <b/>
        <sz val="10"/>
        <color theme="4"/>
        <rFont val="Times New Roman"/>
        <family val="1"/>
      </rPr>
      <t>26*76*1,0 mm</t>
    </r>
  </si>
  <si>
    <r>
      <t xml:space="preserve">Lame sticlă ştefuite  </t>
    </r>
    <r>
      <rPr>
        <b/>
        <sz val="10"/>
        <color theme="4"/>
        <rFont val="Times New Roman"/>
        <family val="1"/>
      </rPr>
      <t>26*76*2 mm</t>
    </r>
  </si>
  <si>
    <r>
      <t xml:space="preserve">Lame sticla, </t>
    </r>
    <r>
      <rPr>
        <b/>
        <sz val="10"/>
        <color theme="4"/>
        <rFont val="Times New Roman"/>
        <family val="1"/>
      </rPr>
      <t>26*76*2 mm</t>
    </r>
  </si>
  <si>
    <r>
      <t xml:space="preserve">Lame sticla, </t>
    </r>
    <r>
      <rPr>
        <b/>
        <sz val="10"/>
        <color theme="4"/>
        <rFont val="Times New Roman"/>
        <family val="1"/>
      </rPr>
      <t>dimensiunea  26*76  ± 1 mm, grosimea 2 ± 0,2 mm</t>
    </r>
  </si>
  <si>
    <r>
      <t xml:space="preserve">Lame sticlă şlefuite  </t>
    </r>
    <r>
      <rPr>
        <b/>
        <sz val="10"/>
        <color theme="4"/>
        <rFont val="Times New Roman"/>
        <family val="1"/>
      </rPr>
      <t>26*76*1,0 mm</t>
    </r>
  </si>
  <si>
    <r>
      <t xml:space="preserve">Lame sticlă şlefuite, </t>
    </r>
    <r>
      <rPr>
        <b/>
        <sz val="10"/>
        <color theme="4"/>
        <rFont val="Times New Roman"/>
        <family val="1"/>
      </rPr>
      <t>dimensiunea</t>
    </r>
    <r>
      <rPr>
        <sz val="10"/>
        <rFont val="Times New Roman"/>
        <family val="1"/>
      </rPr>
      <t xml:space="preserve">  </t>
    </r>
    <r>
      <rPr>
        <b/>
        <sz val="10"/>
        <color theme="4"/>
        <rFont val="Times New Roman"/>
        <family val="1"/>
      </rPr>
      <t>26*76  ± 1 mm, grosimea 1 ± 0,2 mm</t>
    </r>
  </si>
  <si>
    <r>
      <t xml:space="preserve">Lame sticlă şlefuite  </t>
    </r>
    <r>
      <rPr>
        <b/>
        <sz val="10"/>
        <color theme="4"/>
        <rFont val="Times New Roman"/>
        <family val="1"/>
      </rPr>
      <t>26*76*2 mm</t>
    </r>
  </si>
  <si>
    <r>
      <t xml:space="preserve">Lame sticlă şlefuite, </t>
    </r>
    <r>
      <rPr>
        <b/>
        <sz val="10"/>
        <color theme="4"/>
        <rFont val="Times New Roman"/>
        <family val="1"/>
      </rPr>
      <t>dimensiunea</t>
    </r>
    <r>
      <rPr>
        <sz val="10"/>
        <rFont val="Times New Roman"/>
        <family val="1"/>
      </rPr>
      <t xml:space="preserve">  </t>
    </r>
    <r>
      <rPr>
        <b/>
        <sz val="10"/>
        <color theme="4"/>
        <rFont val="Times New Roman"/>
        <family val="1"/>
      </rPr>
      <t>26*76  ± 1 mm, grosimea 2 ± 0,2 mm</t>
    </r>
  </si>
  <si>
    <r>
      <t xml:space="preserve">1. ambalat individual 2. steril 3. pentru copii (recoltare din deget). </t>
    </r>
    <r>
      <rPr>
        <b/>
        <sz val="10"/>
        <color theme="4"/>
        <rFont val="Times New Roman"/>
        <family val="1"/>
      </rPr>
      <t>Penetrarea 1,2 mm</t>
    </r>
  </si>
  <si>
    <r>
      <t xml:space="preserve">1. ambalat  individual 1 ml 1:1/100.
</t>
    </r>
    <r>
      <rPr>
        <b/>
        <sz val="10"/>
        <color theme="4"/>
        <rFont val="Times New Roman"/>
        <family val="1"/>
      </rPr>
      <t xml:space="preserve">Pipeta serologica sterila, din plastic non pirogenic ambalat individual, 1 ml. </t>
    </r>
  </si>
  <si>
    <t>Pipeta serologica sterila, din plastic non pirogenic ambalat individual, 1 ml. (SCR)</t>
  </si>
  <si>
    <r>
      <t>1. culoare: roșu</t>
    </r>
    <r>
      <rPr>
        <b/>
        <sz val="10"/>
        <color theme="4"/>
        <rFont val="Times New Roman"/>
        <family val="1"/>
      </rPr>
      <t xml:space="preserve"> </t>
    </r>
    <r>
      <rPr>
        <b/>
        <sz val="10"/>
        <color theme="4" tint="-0.24997000396251678"/>
        <rFont val="Times New Roman"/>
        <family val="1"/>
      </rPr>
      <t>și</t>
    </r>
    <r>
      <rPr>
        <b/>
        <sz val="10"/>
        <color theme="4"/>
        <rFont val="Times New Roman"/>
        <family val="1"/>
      </rPr>
      <t xml:space="preserve"> </t>
    </r>
    <r>
      <rPr>
        <sz val="10"/>
        <rFont val="Times New Roman"/>
        <family val="1"/>
      </rPr>
      <t xml:space="preserve">albastru  </t>
    </r>
  </si>
  <si>
    <r>
      <rPr>
        <b/>
        <sz val="10"/>
        <color theme="4" tint="-0.24997000396251678"/>
        <rFont val="Times New Roman"/>
        <family val="1"/>
      </rPr>
      <t>material PS, de unică folosință</t>
    </r>
    <r>
      <rPr>
        <sz val="10"/>
        <rFont val="Times New Roman"/>
        <family val="1"/>
      </rPr>
      <t xml:space="preserve">  (SClinic de Ftiziopneumonologie-6000buc) S-au cumparat in 2022 din PP
PS- transparent ca sticla, reciclabil
PP- Mat, reutilizabil</t>
    </r>
  </si>
  <si>
    <r>
      <rPr>
        <b/>
        <sz val="10"/>
        <color theme="4"/>
        <rFont val="Times New Roman"/>
        <family val="1"/>
      </rPr>
      <t>Lame de plastic pentru leucoformule (pentru citirea formulei leucocitare la microscop)</t>
    </r>
    <r>
      <rPr>
        <sz val="10"/>
        <rFont val="Times New Roman"/>
        <family val="1"/>
      </rPr>
      <t xml:space="preserve"> 1. material: plastic  </t>
    </r>
  </si>
  <si>
    <r>
      <t>Eprubetă din plastic conice 1.</t>
    </r>
    <r>
      <rPr>
        <b/>
        <sz val="10"/>
        <color theme="4"/>
        <rFont val="Times New Roman"/>
        <family val="1"/>
      </rPr>
      <t xml:space="preserve"> Material PS, de unică folosință</t>
    </r>
    <r>
      <rPr>
        <sz val="10"/>
        <rFont val="Times New Roman"/>
        <family val="1"/>
      </rPr>
      <t xml:space="preserve">  2. fără capac 3.volum 10 ml </t>
    </r>
  </si>
  <si>
    <r>
      <rPr>
        <b/>
        <sz val="10"/>
        <color theme="4" tint="-0.24997000396251678"/>
        <rFont val="Times New Roman"/>
        <family val="1"/>
      </rPr>
      <t>material PS</t>
    </r>
    <r>
      <rPr>
        <sz val="10"/>
        <rFont val="Times New Roman"/>
        <family val="1"/>
      </rPr>
      <t xml:space="preserve">  (SClinic de Ftiziopneumonologie-6000buc) S-au cumparat in 2022 din PP
PS- transparent ca sticla, reciclabil
PP- Mat, reutilizabil
De unică folosință (propus de grupul de lucru)</t>
    </r>
  </si>
  <si>
    <t>Eprubetă din plastic- PS, conice , fara capac, 10 ml</t>
  </si>
  <si>
    <r>
      <t>1. ambalat individual 2. steril 3. pentru maturi. (recoltare din deget).</t>
    </r>
    <r>
      <rPr>
        <b/>
        <sz val="10"/>
        <color theme="4"/>
        <rFont val="Times New Roman"/>
        <family val="1"/>
      </rPr>
      <t xml:space="preserve"> Penetrarea min 1,8mm adâncime și min 0,8mm lățime</t>
    </r>
  </si>
  <si>
    <t>21G penetrarea 1,8mm (cel puțin) (AMT Botanica)
21G=0,8mm</t>
  </si>
  <si>
    <t>Prețul estimat cu TVA+24,22% rata inflației (6 luni)</t>
  </si>
  <si>
    <t>Suma estimată cu TVA</t>
  </si>
  <si>
    <t>Suma estimată fără TVA</t>
  </si>
  <si>
    <t>Bugetul alocat</t>
  </si>
  <si>
    <r>
      <t xml:space="preserve">Lame sticla, </t>
    </r>
    <r>
      <rPr>
        <b/>
        <sz val="10"/>
        <color theme="4"/>
        <rFont val="Times New Roman"/>
        <family val="1"/>
      </rPr>
      <t>25*75*2 mm</t>
    </r>
  </si>
  <si>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</si>
  <si>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</si>
  <si>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</si>
  <si>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</si>
  <si>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</si>
  <si>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</si>
  <si>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</si>
  <si>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</si>
  <si>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</si>
  <si>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</si>
  <si>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</si>
  <si>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</si>
  <si>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</si>
  <si>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</si>
  <si>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</si>
  <si>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</si>
  <si>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</si>
  <si>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</si>
  <si>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</si>
  <si>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</si>
  <si>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</si>
  <si>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</si>
  <si>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</si>
  <si>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</si>
  <si>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</si>
  <si>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</si>
  <si>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</si>
  <si>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</si>
  <si>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</si>
  <si>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</si>
  <si>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</si>
  <si>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</si>
  <si>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</si>
  <si>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</si>
  <si>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</si>
  <si>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</si>
  <si>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</si>
  <si>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</si>
  <si>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</si>
  <si>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</si>
  <si>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</si>
  <si>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</si>
  <si>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</si>
  <si>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</si>
  <si>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</si>
  <si>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</si>
  <si>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</si>
  <si>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</si>
  <si>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</si>
  <si>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</si>
  <si>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</si>
  <si>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</si>
  <si>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</si>
  <si>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</si>
  <si>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</si>
  <si>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</si>
  <si>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</si>
  <si>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</si>
  <si>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</si>
  <si>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</si>
  <si>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</si>
  <si>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</si>
  <si>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</si>
  <si>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</si>
  <si>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copii (recoltare din deget). Penetrarea 1,2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</si>
  <si>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plastic 2. gradate 150 -200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</si>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</sst>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font>
      <sz val="11"/>
      <color theme="1"/>
      <name val="Calibri"/>
      <family val="2"/>
      <scheme val="minor"/>
    </font>
    <font>
      <sz val="10"/>
      <name val="Arial"/>
      <family val="2"/>
    </font>
    <font>
      <sz val="10"/>
      <color theme="1"/>
      <name val="Calibri"/>
      <family val="2"/>
      <scheme val="minor"/>
    </font>
    <font>
      <b/>
      <sz val="10"/>
      <color indexed="8"/>
      <name val="Times New Roman"/>
      <family val="1"/>
    </font>
    <font>
      <sz val="10"/>
      <name val="Times New Roman"/>
      <family val="1"/>
    </font>
    <font>
      <sz val="10"/>
      <color rgb="FF000000"/>
      <name val="Times New Roman"/>
      <family val="1"/>
    </font>
    <font>
      <b/>
      <sz val="10"/>
      <color theme="4"/>
      <name val="Times New Roman"/>
      <family val="1"/>
    </font>
    <font>
      <b/>
      <sz val="10"/>
      <color theme="4" tint="-0.24997000396251678"/>
      <name val="Times New Roman"/>
      <family val="1"/>
    </font>
    <font>
      <b/>
      <sz val="10"/>
      <color theme="1"/>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2">
    <xf numFmtId="0" fontId="0" fillId="0" borderId="0" xfId="0"/>
    <xf numFmtId="0" fontId="2" fillId="0" borderId="0" xfId="0" applyFont="1"/>
    <xf numFmtId="0" fontId="2" fillId="0" borderId="0" xfId="0" applyFont="1" applyProtection="1">
      <protection locked="0"/>
    </xf>
    <xf numFmtId="0" fontId="2" fillId="0" borderId="0" xfId="0" applyFont="1" applyProtection="1">
      <protection hidden="1"/>
    </xf>
    <xf numFmtId="164" fontId="2" fillId="0" borderId="0" xfId="0" applyNumberFormat="1" applyFont="1" applyProtection="1">
      <protection hidden="1"/>
    </xf>
    <xf numFmtId="0" fontId="3" fillId="2" borderId="1" xfId="20" applyFont="1" applyFill="1" applyBorder="1" applyAlignment="1" applyProtection="1">
      <alignment vertical="center" wrapText="1"/>
      <protection locked="0"/>
    </xf>
    <xf numFmtId="0" fontId="3" fillId="2" borderId="1" xfId="20" applyFont="1" applyFill="1" applyBorder="1" applyAlignment="1" applyProtection="1">
      <alignment vertical="center" wrapText="1"/>
      <protection hidden="1"/>
    </xf>
    <xf numFmtId="164" fontId="3" fillId="2" borderId="1" xfId="20" applyNumberFormat="1" applyFont="1" applyFill="1" applyBorder="1" applyAlignment="1" applyProtection="1">
      <alignment vertical="center" wrapText="1"/>
      <protection hidden="1"/>
    </xf>
    <xf numFmtId="0" fontId="3" fillId="2" borderId="1" xfId="20" applyFont="1" applyFill="1" applyBorder="1" applyAlignment="1">
      <alignment vertical="center" wrapText="1"/>
      <protection/>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hidden="1"/>
    </xf>
    <xf numFmtId="164" fontId="4" fillId="0" borderId="1" xfId="0" applyNumberFormat="1" applyFont="1" applyBorder="1" applyAlignment="1" applyProtection="1">
      <alignment vertical="top" wrapText="1"/>
      <protection hidden="1"/>
    </xf>
    <xf numFmtId="0" fontId="4" fillId="0" borderId="1" xfId="0" applyFont="1" applyBorder="1" applyAlignment="1">
      <alignment vertical="top" wrapText="1"/>
    </xf>
    <xf numFmtId="0" fontId="3" fillId="3" borderId="1" xfId="20" applyFont="1" applyFill="1" applyBorder="1" applyAlignment="1" applyProtection="1">
      <alignment horizontal="center" vertical="center" wrapText="1"/>
      <protection locked="0"/>
    </xf>
    <xf numFmtId="0" fontId="5" fillId="2" borderId="1" xfId="20" applyFont="1" applyFill="1" applyBorder="1" applyAlignment="1" applyProtection="1">
      <alignment horizontal="center" vertical="center" wrapText="1"/>
      <protection hidden="1"/>
    </xf>
    <xf numFmtId="164" fontId="3" fillId="3" borderId="1" xfId="20" applyNumberFormat="1" applyFont="1" applyFill="1" applyBorder="1" applyAlignment="1" applyProtection="1">
      <alignment horizontal="center" vertical="center" wrapText="1"/>
      <protection hidden="1"/>
    </xf>
    <xf numFmtId="0" fontId="3" fillId="2" borderId="1" xfId="20" applyFont="1" applyFill="1" applyBorder="1" applyAlignment="1" applyProtection="1">
      <alignment horizontal="center" vertical="center" wrapText="1"/>
      <protection locked="0"/>
    </xf>
    <xf numFmtId="0" fontId="3" fillId="2" borderId="1" xfId="20" applyFont="1" applyFill="1" applyBorder="1" applyAlignment="1">
      <alignment horizontal="center" vertical="center" wrapText="1"/>
      <protection/>
    </xf>
    <xf numFmtId="4" fontId="3" fillId="2" borderId="1" xfId="20" applyNumberFormat="1" applyFont="1" applyFill="1" applyBorder="1" applyAlignment="1" applyProtection="1">
      <alignment horizontal="center" vertical="center" wrapText="1"/>
      <protection hidden="1"/>
    </xf>
    <xf numFmtId="4" fontId="4" fillId="0" borderId="1" xfId="0" applyNumberFormat="1" applyFont="1" applyBorder="1" applyAlignment="1" applyProtection="1">
      <alignment horizontal="center" vertical="center" wrapText="1"/>
      <protection hidden="1"/>
    </xf>
    <xf numFmtId="4" fontId="2" fillId="0" borderId="0" xfId="0" applyNumberFormat="1" applyFont="1" applyAlignment="1" applyProtection="1">
      <alignment horizontal="center" vertical="center"/>
      <protection hidden="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hidden="1"/>
    </xf>
    <xf numFmtId="0" fontId="2" fillId="0" borderId="0" xfId="0" applyFont="1" applyFill="1"/>
    <xf numFmtId="4" fontId="4" fillId="0" borderId="1" xfId="0" applyNumberFormat="1" applyFont="1" applyBorder="1" applyAlignment="1" applyProtection="1">
      <alignment vertical="top" wrapText="1"/>
      <protection/>
    </xf>
    <xf numFmtId="4" fontId="3" fillId="2" borderId="1" xfId="20" applyNumberFormat="1" applyFont="1" applyFill="1" applyBorder="1" applyAlignment="1" applyProtection="1">
      <alignment vertical="center" wrapText="1"/>
      <protection/>
    </xf>
    <xf numFmtId="164" fontId="2" fillId="3" borderId="1" xfId="0" applyNumberFormat="1" applyFont="1" applyFill="1" applyBorder="1" applyProtection="1">
      <protection hidden="1"/>
    </xf>
    <xf numFmtId="0" fontId="2" fillId="3" borderId="1" xfId="0" applyFont="1" applyFill="1" applyBorder="1" applyProtection="1">
      <protection hidden="1"/>
    </xf>
    <xf numFmtId="4" fontId="2" fillId="3" borderId="1" xfId="0" applyNumberFormat="1" applyFont="1" applyFill="1" applyBorder="1" applyAlignment="1" applyProtection="1">
      <alignment horizontal="center" vertical="center"/>
      <protection hidden="1"/>
    </xf>
    <xf numFmtId="4" fontId="8" fillId="3" borderId="1" xfId="0" applyNumberFormat="1" applyFont="1" applyFill="1" applyBorder="1" applyProtection="1">
      <protection hidden="1"/>
    </xf>
    <xf numFmtId="0" fontId="8" fillId="3" borderId="1" xfId="0" applyFont="1" applyFill="1" applyBorder="1" applyAlignment="1">
      <alignmen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41BE-9654-4B33-8114-E0A78DB32118}">
  <sheetPr>
    <tabColor rgb="FF00B050"/>
  </sheetPr>
  <dimension ref="A1:J116"/>
  <sheetViews>
    <sheetView workbookViewId="0" topLeftCell="A1">
      <pane xSplit="1" ySplit="2" topLeftCell="B114" activePane="bottomRight" state="frozen"/>
      <selection pane="topRight" activeCell="B1" sqref="B1"/>
      <selection pane="bottomLeft" activeCell="A3" sqref="A3"/>
      <selection pane="bottomRight" activeCell="I123" sqref="I123"/>
    </sheetView>
  </sheetViews>
  <sheetFormatPr defaultColWidth="9.140625" defaultRowHeight="15"/>
  <cols>
    <col min="1" max="1" width="3.8515625" style="1" customWidth="1"/>
    <col min="2" max="2" width="29.57421875" style="1" customWidth="1"/>
    <col min="3" max="3" width="35.00390625" style="1" customWidth="1"/>
    <col min="4" max="4" width="40.8515625" style="1" customWidth="1"/>
    <col min="5" max="5" width="14.57421875" style="1" customWidth="1"/>
    <col min="6" max="6" width="10.7109375" style="2" customWidth="1"/>
    <col min="7" max="7" width="16.28125" style="4" customWidth="1"/>
    <col min="8" max="8" width="13.28125" style="3" customWidth="1"/>
    <col min="9" max="9" width="14.8515625" style="20" customWidth="1"/>
    <col min="10" max="10" width="44.00390625" style="2" customWidth="1"/>
    <col min="11" max="16384" width="9.140625" style="1" customWidth="1"/>
  </cols>
  <sheetData>
    <row r="1" spans="1:10" ht="39.6">
      <c r="A1" s="8" t="s">
        <v>216</v>
      </c>
      <c r="B1" s="8" t="s">
        <v>215</v>
      </c>
      <c r="C1" s="17" t="s">
        <v>214</v>
      </c>
      <c r="D1" s="17" t="s">
        <v>213</v>
      </c>
      <c r="E1" s="17" t="s">
        <v>212</v>
      </c>
      <c r="F1" s="16" t="s">
        <v>211</v>
      </c>
      <c r="G1" s="15" t="s">
        <v>244</v>
      </c>
      <c r="H1" s="14" t="s">
        <v>210</v>
      </c>
      <c r="I1" s="18" t="s">
        <v>209</v>
      </c>
      <c r="J1" s="13" t="s">
        <v>208</v>
      </c>
    </row>
    <row r="2" spans="1:10" ht="15">
      <c r="A2" s="12">
        <v>1</v>
      </c>
      <c r="B2" s="12" t="s">
        <v>207</v>
      </c>
      <c r="C2" s="12" t="s">
        <v>207</v>
      </c>
      <c r="D2" s="12" t="s">
        <v>199</v>
      </c>
      <c r="E2" s="12" t="s">
        <v>1</v>
      </c>
      <c r="F2" s="9">
        <v>17380</v>
      </c>
      <c r="G2" s="11">
        <f>H2*1.2422</f>
        <v>1.75448328</v>
      </c>
      <c r="H2" s="10">
        <v>1.4124</v>
      </c>
      <c r="I2" s="19">
        <f>F2*G2</f>
        <v>30492.9194064</v>
      </c>
      <c r="J2" s="9"/>
    </row>
    <row r="3" spans="1:10" ht="26.4">
      <c r="A3" s="12">
        <v>2</v>
      </c>
      <c r="B3" s="12" t="s">
        <v>206</v>
      </c>
      <c r="C3" s="12" t="s">
        <v>206</v>
      </c>
      <c r="D3" s="12" t="s">
        <v>205</v>
      </c>
      <c r="E3" s="12" t="s">
        <v>1</v>
      </c>
      <c r="F3" s="9">
        <v>64</v>
      </c>
      <c r="G3" s="11">
        <f aca="true" t="shared" si="0" ref="G3:G66">H3*1.2422</f>
        <v>3279.408</v>
      </c>
      <c r="H3" s="10">
        <v>2640</v>
      </c>
      <c r="I3" s="19">
        <f aca="true" t="shared" si="1" ref="I3:I66">F3*G3</f>
        <v>209882.112</v>
      </c>
      <c r="J3" s="9"/>
    </row>
    <row r="4" spans="1:10" ht="15">
      <c r="A4" s="12">
        <v>3</v>
      </c>
      <c r="B4" s="12" t="s">
        <v>204</v>
      </c>
      <c r="C4" s="12" t="s">
        <v>204</v>
      </c>
      <c r="D4" s="12" t="s">
        <v>203</v>
      </c>
      <c r="E4" s="12" t="s">
        <v>1</v>
      </c>
      <c r="F4" s="9">
        <v>120</v>
      </c>
      <c r="G4" s="11">
        <f t="shared" si="0"/>
        <v>178.6830168</v>
      </c>
      <c r="H4" s="10">
        <v>143.844</v>
      </c>
      <c r="I4" s="19">
        <f t="shared" si="1"/>
        <v>21441.962015999998</v>
      </c>
      <c r="J4" s="9"/>
    </row>
    <row r="5" spans="1:10" ht="15">
      <c r="A5" s="12">
        <v>4</v>
      </c>
      <c r="B5" s="12" t="s">
        <v>202</v>
      </c>
      <c r="C5" s="12" t="s">
        <v>202</v>
      </c>
      <c r="D5" s="12" t="s">
        <v>199</v>
      </c>
      <c r="E5" s="12" t="s">
        <v>1</v>
      </c>
      <c r="F5" s="9">
        <v>2341</v>
      </c>
      <c r="G5" s="11">
        <f t="shared" si="0"/>
        <v>4.8296736</v>
      </c>
      <c r="H5" s="10">
        <v>3.888</v>
      </c>
      <c r="I5" s="19">
        <f t="shared" si="1"/>
        <v>11306.265897599998</v>
      </c>
      <c r="J5" s="9"/>
    </row>
    <row r="6" spans="1:10" ht="15">
      <c r="A6" s="12">
        <v>5</v>
      </c>
      <c r="B6" s="12" t="s">
        <v>201</v>
      </c>
      <c r="C6" s="12" t="s">
        <v>200</v>
      </c>
      <c r="D6" s="12" t="s">
        <v>199</v>
      </c>
      <c r="E6" s="12" t="s">
        <v>1</v>
      </c>
      <c r="F6" s="9">
        <v>90</v>
      </c>
      <c r="G6" s="11">
        <f t="shared" si="0"/>
        <v>14.459208</v>
      </c>
      <c r="H6" s="10">
        <v>11.64</v>
      </c>
      <c r="I6" s="19">
        <f t="shared" si="1"/>
        <v>1301.32872</v>
      </c>
      <c r="J6" s="9"/>
    </row>
    <row r="7" spans="1:10" ht="15">
      <c r="A7" s="12">
        <v>6</v>
      </c>
      <c r="B7" s="12" t="s">
        <v>198</v>
      </c>
      <c r="C7" s="12" t="s">
        <v>198</v>
      </c>
      <c r="D7" s="12" t="s">
        <v>197</v>
      </c>
      <c r="E7" s="12" t="s">
        <v>1</v>
      </c>
      <c r="F7" s="9">
        <v>47</v>
      </c>
      <c r="G7" s="11">
        <f t="shared" si="0"/>
        <v>54.0357</v>
      </c>
      <c r="H7" s="10">
        <v>43.5</v>
      </c>
      <c r="I7" s="19">
        <f t="shared" si="1"/>
        <v>2539.6779</v>
      </c>
      <c r="J7" s="9"/>
    </row>
    <row r="8" spans="1:10" ht="15">
      <c r="A8" s="12">
        <v>7</v>
      </c>
      <c r="B8" s="12" t="s">
        <v>196</v>
      </c>
      <c r="C8" s="12" t="s">
        <v>196</v>
      </c>
      <c r="D8" s="12" t="s">
        <v>195</v>
      </c>
      <c r="E8" s="12" t="s">
        <v>1</v>
      </c>
      <c r="F8" s="9">
        <v>61</v>
      </c>
      <c r="G8" s="11">
        <f t="shared" si="0"/>
        <v>70.06008</v>
      </c>
      <c r="H8" s="10">
        <v>56.4</v>
      </c>
      <c r="I8" s="19">
        <f t="shared" si="1"/>
        <v>4273.66488</v>
      </c>
      <c r="J8" s="9"/>
    </row>
    <row r="9" spans="1:10" ht="26.4">
      <c r="A9" s="12">
        <v>8</v>
      </c>
      <c r="B9" s="12" t="s">
        <v>194</v>
      </c>
      <c r="C9" s="12" t="s">
        <v>194</v>
      </c>
      <c r="D9" s="12" t="s">
        <v>193</v>
      </c>
      <c r="E9" s="12" t="s">
        <v>1</v>
      </c>
      <c r="F9" s="9">
        <v>63</v>
      </c>
      <c r="G9" s="11">
        <f t="shared" si="0"/>
        <v>49.19112</v>
      </c>
      <c r="H9" s="10">
        <v>39.6</v>
      </c>
      <c r="I9" s="19">
        <f t="shared" si="1"/>
        <v>3099.04056</v>
      </c>
      <c r="J9" s="9"/>
    </row>
    <row r="10" spans="1:10" ht="26.4">
      <c r="A10" s="12">
        <v>9</v>
      </c>
      <c r="B10" s="12" t="s">
        <v>192</v>
      </c>
      <c r="C10" s="12" t="s">
        <v>192</v>
      </c>
      <c r="D10" s="12" t="s">
        <v>191</v>
      </c>
      <c r="E10" s="12" t="s">
        <v>1</v>
      </c>
      <c r="F10" s="9">
        <v>40</v>
      </c>
      <c r="G10" s="11">
        <f t="shared" si="0"/>
        <v>327.94079999999997</v>
      </c>
      <c r="H10" s="10">
        <v>264</v>
      </c>
      <c r="I10" s="19">
        <f t="shared" si="1"/>
        <v>13117.631999999998</v>
      </c>
      <c r="J10" s="9"/>
    </row>
    <row r="11" spans="1:10" ht="26.4">
      <c r="A11" s="12">
        <v>10</v>
      </c>
      <c r="B11" s="12" t="s">
        <v>190</v>
      </c>
      <c r="C11" s="12" t="s">
        <v>190</v>
      </c>
      <c r="D11" s="12" t="s">
        <v>189</v>
      </c>
      <c r="E11" s="12" t="s">
        <v>1</v>
      </c>
      <c r="F11" s="9">
        <v>42</v>
      </c>
      <c r="G11" s="11">
        <f t="shared" si="0"/>
        <v>67.0788</v>
      </c>
      <c r="H11" s="10">
        <v>54</v>
      </c>
      <c r="I11" s="19">
        <f t="shared" si="1"/>
        <v>2817.3096</v>
      </c>
      <c r="J11" s="9"/>
    </row>
    <row r="12" spans="1:10" ht="15">
      <c r="A12" s="12">
        <v>11</v>
      </c>
      <c r="B12" s="12" t="s">
        <v>188</v>
      </c>
      <c r="C12" s="12" t="s">
        <v>188</v>
      </c>
      <c r="D12" s="12" t="s">
        <v>187</v>
      </c>
      <c r="E12" s="12" t="s">
        <v>1</v>
      </c>
      <c r="F12" s="9">
        <v>41</v>
      </c>
      <c r="G12" s="11">
        <f t="shared" si="0"/>
        <v>34.28472</v>
      </c>
      <c r="H12" s="10">
        <v>27.6</v>
      </c>
      <c r="I12" s="19">
        <f t="shared" si="1"/>
        <v>1405.67352</v>
      </c>
      <c r="J12" s="9"/>
    </row>
    <row r="13" spans="1:10" ht="26.4">
      <c r="A13" s="12">
        <v>12</v>
      </c>
      <c r="B13" s="12" t="s">
        <v>186</v>
      </c>
      <c r="C13" s="12" t="s">
        <v>186</v>
      </c>
      <c r="D13" s="12" t="s">
        <v>185</v>
      </c>
      <c r="E13" s="12" t="s">
        <v>1</v>
      </c>
      <c r="F13" s="9">
        <v>37</v>
      </c>
      <c r="G13" s="11">
        <f t="shared" si="0"/>
        <v>113.28864</v>
      </c>
      <c r="H13" s="10">
        <v>91.2</v>
      </c>
      <c r="I13" s="19">
        <f t="shared" si="1"/>
        <v>4191.67968</v>
      </c>
      <c r="J13" s="9"/>
    </row>
    <row r="14" spans="1:10" ht="15">
      <c r="A14" s="12">
        <v>13</v>
      </c>
      <c r="B14" s="12" t="s">
        <v>184</v>
      </c>
      <c r="C14" s="12" t="s">
        <v>184</v>
      </c>
      <c r="D14" s="12" t="s">
        <v>183</v>
      </c>
      <c r="E14" s="12" t="s">
        <v>1</v>
      </c>
      <c r="F14" s="9">
        <v>24</v>
      </c>
      <c r="G14" s="11">
        <f t="shared" si="0"/>
        <v>122.23248000000001</v>
      </c>
      <c r="H14" s="10">
        <v>98.4</v>
      </c>
      <c r="I14" s="19">
        <f t="shared" si="1"/>
        <v>2933.5795200000002</v>
      </c>
      <c r="J14" s="9"/>
    </row>
    <row r="15" spans="1:10" ht="15">
      <c r="A15" s="12">
        <v>14</v>
      </c>
      <c r="B15" s="12" t="s">
        <v>182</v>
      </c>
      <c r="C15" s="12" t="s">
        <v>182</v>
      </c>
      <c r="D15" s="12" t="s">
        <v>182</v>
      </c>
      <c r="E15" s="12" t="s">
        <v>1</v>
      </c>
      <c r="F15" s="9">
        <v>26</v>
      </c>
      <c r="G15" s="11">
        <f t="shared" si="0"/>
        <v>324.2142</v>
      </c>
      <c r="H15" s="10">
        <v>261</v>
      </c>
      <c r="I15" s="19">
        <f t="shared" si="1"/>
        <v>8429.5692</v>
      </c>
      <c r="J15" s="9"/>
    </row>
    <row r="16" spans="1:10" ht="15">
      <c r="A16" s="12">
        <v>15</v>
      </c>
      <c r="B16" s="12" t="s">
        <v>181</v>
      </c>
      <c r="C16" s="12" t="s">
        <v>181</v>
      </c>
      <c r="D16" s="12" t="s">
        <v>180</v>
      </c>
      <c r="E16" s="12" t="s">
        <v>1</v>
      </c>
      <c r="F16" s="9">
        <v>8</v>
      </c>
      <c r="G16" s="11">
        <f t="shared" si="0"/>
        <v>216.1428</v>
      </c>
      <c r="H16" s="10">
        <v>174</v>
      </c>
      <c r="I16" s="19">
        <f t="shared" si="1"/>
        <v>1729.1424</v>
      </c>
      <c r="J16" s="9"/>
    </row>
    <row r="17" spans="1:10" ht="15">
      <c r="A17" s="12">
        <v>16</v>
      </c>
      <c r="B17" s="12" t="s">
        <v>179</v>
      </c>
      <c r="C17" s="12" t="s">
        <v>179</v>
      </c>
      <c r="D17" s="12" t="s">
        <v>178</v>
      </c>
      <c r="E17" s="12" t="s">
        <v>1</v>
      </c>
      <c r="F17" s="9">
        <v>22</v>
      </c>
      <c r="G17" s="11">
        <f t="shared" si="0"/>
        <v>141.61079999999998</v>
      </c>
      <c r="H17" s="10">
        <v>114</v>
      </c>
      <c r="I17" s="19">
        <f t="shared" si="1"/>
        <v>3115.4375999999997</v>
      </c>
      <c r="J17" s="9"/>
    </row>
    <row r="18" spans="1:10" ht="15">
      <c r="A18" s="12">
        <v>17</v>
      </c>
      <c r="B18" s="12" t="s">
        <v>177</v>
      </c>
      <c r="C18" s="12" t="s">
        <v>177</v>
      </c>
      <c r="D18" s="12" t="s">
        <v>176</v>
      </c>
      <c r="E18" s="12" t="s">
        <v>1</v>
      </c>
      <c r="F18" s="9">
        <v>11</v>
      </c>
      <c r="G18" s="11">
        <f t="shared" si="0"/>
        <v>260.86199999999997</v>
      </c>
      <c r="H18" s="10">
        <v>210</v>
      </c>
      <c r="I18" s="19">
        <f t="shared" si="1"/>
        <v>2869.4819999999995</v>
      </c>
      <c r="J18" s="9"/>
    </row>
    <row r="19" spans="1:10" ht="15">
      <c r="A19" s="12">
        <v>18</v>
      </c>
      <c r="B19" s="12" t="s">
        <v>175</v>
      </c>
      <c r="C19" s="12" t="s">
        <v>175</v>
      </c>
      <c r="D19" s="12" t="s">
        <v>174</v>
      </c>
      <c r="E19" s="12" t="s">
        <v>1</v>
      </c>
      <c r="F19" s="9">
        <v>20</v>
      </c>
      <c r="G19" s="11">
        <f t="shared" si="0"/>
        <v>208.68959999999998</v>
      </c>
      <c r="H19" s="10">
        <v>168</v>
      </c>
      <c r="I19" s="19">
        <f t="shared" si="1"/>
        <v>4173.7919999999995</v>
      </c>
      <c r="J19" s="9"/>
    </row>
    <row r="20" spans="1:10" ht="15">
      <c r="A20" s="12">
        <v>19</v>
      </c>
      <c r="B20" s="12" t="s">
        <v>173</v>
      </c>
      <c r="C20" s="12" t="s">
        <v>173</v>
      </c>
      <c r="D20" s="12" t="s">
        <v>172</v>
      </c>
      <c r="E20" s="12" t="s">
        <v>1</v>
      </c>
      <c r="F20" s="9">
        <v>25</v>
      </c>
      <c r="G20" s="11">
        <f t="shared" si="0"/>
        <v>238.5024</v>
      </c>
      <c r="H20" s="10">
        <v>192</v>
      </c>
      <c r="I20" s="19">
        <f t="shared" si="1"/>
        <v>5962.5599999999995</v>
      </c>
      <c r="J20" s="9"/>
    </row>
    <row r="21" spans="1:10" ht="15">
      <c r="A21" s="12">
        <v>20</v>
      </c>
      <c r="B21" s="12" t="s">
        <v>171</v>
      </c>
      <c r="C21" s="12" t="s">
        <v>171</v>
      </c>
      <c r="D21" s="12" t="s">
        <v>170</v>
      </c>
      <c r="E21" s="12" t="s">
        <v>1</v>
      </c>
      <c r="F21" s="9">
        <v>3</v>
      </c>
      <c r="G21" s="11">
        <f t="shared" si="0"/>
        <v>178.8768</v>
      </c>
      <c r="H21" s="10">
        <v>144</v>
      </c>
      <c r="I21" s="19">
        <f t="shared" si="1"/>
        <v>536.6304</v>
      </c>
      <c r="J21" s="9"/>
    </row>
    <row r="22" spans="1:10" ht="15">
      <c r="A22" s="12">
        <v>21</v>
      </c>
      <c r="B22" s="12" t="s">
        <v>169</v>
      </c>
      <c r="C22" s="12" t="s">
        <v>169</v>
      </c>
      <c r="D22" s="12" t="s">
        <v>168</v>
      </c>
      <c r="E22" s="12" t="s">
        <v>1</v>
      </c>
      <c r="F22" s="9">
        <v>13</v>
      </c>
      <c r="G22" s="11">
        <f t="shared" si="0"/>
        <v>275.7684</v>
      </c>
      <c r="H22" s="10">
        <v>222</v>
      </c>
      <c r="I22" s="19">
        <f t="shared" si="1"/>
        <v>3584.9892</v>
      </c>
      <c r="J22" s="9"/>
    </row>
    <row r="23" spans="1:10" ht="26.4">
      <c r="A23" s="12">
        <v>22</v>
      </c>
      <c r="B23" s="12" t="s">
        <v>167</v>
      </c>
      <c r="C23" s="12" t="s">
        <v>167</v>
      </c>
      <c r="D23" s="12" t="s">
        <v>166</v>
      </c>
      <c r="E23" s="12" t="s">
        <v>1</v>
      </c>
      <c r="F23" s="9">
        <v>266680</v>
      </c>
      <c r="G23" s="11">
        <f t="shared" si="0"/>
        <v>1.267044</v>
      </c>
      <c r="H23" s="10">
        <v>1.02</v>
      </c>
      <c r="I23" s="19">
        <f t="shared" si="1"/>
        <v>337895.29392</v>
      </c>
      <c r="J23" s="9"/>
    </row>
    <row r="24" spans="1:10" ht="15">
      <c r="A24" s="12">
        <v>23</v>
      </c>
      <c r="B24" s="12" t="s">
        <v>165</v>
      </c>
      <c r="C24" s="12" t="s">
        <v>165</v>
      </c>
      <c r="D24" s="12" t="s">
        <v>164</v>
      </c>
      <c r="E24" s="12" t="s">
        <v>1</v>
      </c>
      <c r="F24" s="9">
        <v>13290</v>
      </c>
      <c r="G24" s="11">
        <f t="shared" si="0"/>
        <v>1.267044</v>
      </c>
      <c r="H24" s="10">
        <v>1.02</v>
      </c>
      <c r="I24" s="19">
        <f t="shared" si="1"/>
        <v>16839.014760000002</v>
      </c>
      <c r="J24" s="9"/>
    </row>
    <row r="25" spans="1:10" ht="26.4">
      <c r="A25" s="12">
        <v>24</v>
      </c>
      <c r="B25" s="12" t="s">
        <v>163</v>
      </c>
      <c r="C25" s="12" t="s">
        <v>163</v>
      </c>
      <c r="D25" s="12" t="s">
        <v>162</v>
      </c>
      <c r="E25" s="12" t="s">
        <v>1</v>
      </c>
      <c r="F25" s="9">
        <v>18950</v>
      </c>
      <c r="G25" s="11">
        <f t="shared" si="0"/>
        <v>1.788768</v>
      </c>
      <c r="H25" s="10">
        <v>1.44</v>
      </c>
      <c r="I25" s="19">
        <f t="shared" si="1"/>
        <v>33897.1536</v>
      </c>
      <c r="J25" s="9"/>
    </row>
    <row r="26" spans="1:10" ht="52.8">
      <c r="A26" s="12">
        <v>25</v>
      </c>
      <c r="B26" s="12" t="s">
        <v>161</v>
      </c>
      <c r="C26" s="12" t="s">
        <v>161</v>
      </c>
      <c r="D26" s="12" t="s">
        <v>160</v>
      </c>
      <c r="E26" s="12" t="s">
        <v>1</v>
      </c>
      <c r="F26" s="9">
        <v>1041380</v>
      </c>
      <c r="G26" s="11">
        <f t="shared" si="0"/>
        <v>1.7589552</v>
      </c>
      <c r="H26" s="10">
        <v>1.416</v>
      </c>
      <c r="I26" s="19">
        <f t="shared" si="1"/>
        <v>1831740.766176</v>
      </c>
      <c r="J26" s="9"/>
    </row>
    <row r="27" spans="1:10" s="24" customFormat="1" ht="52.8">
      <c r="A27" s="21">
        <v>26</v>
      </c>
      <c r="B27" s="21" t="s">
        <v>159</v>
      </c>
      <c r="C27" s="21" t="s">
        <v>159</v>
      </c>
      <c r="D27" s="21" t="s">
        <v>158</v>
      </c>
      <c r="E27" s="21" t="s">
        <v>1</v>
      </c>
      <c r="F27" s="22">
        <v>121500</v>
      </c>
      <c r="G27" s="11">
        <f t="shared" si="0"/>
        <v>5.291772</v>
      </c>
      <c r="H27" s="23">
        <v>4.26</v>
      </c>
      <c r="I27" s="19">
        <f t="shared" si="1"/>
        <v>642950.298</v>
      </c>
      <c r="J27" s="22"/>
    </row>
    <row r="28" spans="1:10" s="24" customFormat="1" ht="52.8">
      <c r="A28" s="21">
        <v>27</v>
      </c>
      <c r="B28" s="21" t="s">
        <v>157</v>
      </c>
      <c r="C28" s="21" t="s">
        <v>157</v>
      </c>
      <c r="D28" s="21" t="s">
        <v>156</v>
      </c>
      <c r="E28" s="21" t="s">
        <v>1</v>
      </c>
      <c r="F28" s="22">
        <v>58000</v>
      </c>
      <c r="G28" s="11">
        <f t="shared" si="0"/>
        <v>5.243947299999999</v>
      </c>
      <c r="H28" s="23">
        <v>4.2215</v>
      </c>
      <c r="I28" s="19">
        <f t="shared" si="1"/>
        <v>304148.9434</v>
      </c>
      <c r="J28" s="22"/>
    </row>
    <row r="29" spans="1:10" ht="52.8">
      <c r="A29" s="12">
        <v>28</v>
      </c>
      <c r="B29" s="12" t="s">
        <v>155</v>
      </c>
      <c r="C29" s="12" t="s">
        <v>155</v>
      </c>
      <c r="D29" s="12" t="s">
        <v>218</v>
      </c>
      <c r="E29" s="12" t="s">
        <v>1</v>
      </c>
      <c r="F29" s="9">
        <v>176810</v>
      </c>
      <c r="G29" s="11">
        <f t="shared" si="0"/>
        <v>2.2657728</v>
      </c>
      <c r="H29" s="10">
        <v>1.824</v>
      </c>
      <c r="I29" s="19">
        <f t="shared" si="1"/>
        <v>400611.288768</v>
      </c>
      <c r="J29" s="9" t="s">
        <v>220</v>
      </c>
    </row>
    <row r="30" spans="1:10" s="24" customFormat="1" ht="66">
      <c r="A30" s="21">
        <v>29</v>
      </c>
      <c r="B30" s="21" t="s">
        <v>154</v>
      </c>
      <c r="C30" s="21" t="s">
        <v>154</v>
      </c>
      <c r="D30" s="21" t="s">
        <v>219</v>
      </c>
      <c r="E30" s="21" t="s">
        <v>1</v>
      </c>
      <c r="F30" s="22">
        <v>17720</v>
      </c>
      <c r="G30" s="11">
        <f t="shared" si="0"/>
        <v>6.1712495999999994</v>
      </c>
      <c r="H30" s="23">
        <v>4.968</v>
      </c>
      <c r="I30" s="19">
        <f t="shared" si="1"/>
        <v>109354.54291199999</v>
      </c>
      <c r="J30" s="22"/>
    </row>
    <row r="31" spans="1:10" ht="39.6">
      <c r="A31" s="12">
        <v>30</v>
      </c>
      <c r="B31" s="12" t="s">
        <v>153</v>
      </c>
      <c r="C31" s="12" t="s">
        <v>152</v>
      </c>
      <c r="D31" s="12" t="s">
        <v>221</v>
      </c>
      <c r="E31" s="12" t="s">
        <v>1</v>
      </c>
      <c r="F31" s="9">
        <v>735</v>
      </c>
      <c r="G31" s="11">
        <f t="shared" si="0"/>
        <v>6.1712495999999994</v>
      </c>
      <c r="H31" s="10">
        <v>4.968</v>
      </c>
      <c r="I31" s="19">
        <f t="shared" si="1"/>
        <v>4535.868455999999</v>
      </c>
      <c r="J31" s="9"/>
    </row>
    <row r="32" spans="1:10" ht="26.4">
      <c r="A32" s="12">
        <v>31</v>
      </c>
      <c r="B32" s="12" t="s">
        <v>151</v>
      </c>
      <c r="C32" s="12" t="s">
        <v>151</v>
      </c>
      <c r="D32" s="12" t="s">
        <v>150</v>
      </c>
      <c r="E32" s="12" t="s">
        <v>1</v>
      </c>
      <c r="F32" s="9">
        <v>818</v>
      </c>
      <c r="G32" s="11">
        <f t="shared" si="0"/>
        <v>29.738268</v>
      </c>
      <c r="H32" s="10">
        <v>23.94</v>
      </c>
      <c r="I32" s="19">
        <f t="shared" si="1"/>
        <v>24325.903224</v>
      </c>
      <c r="J32" s="9"/>
    </row>
    <row r="33" spans="1:10" ht="15">
      <c r="A33" s="12">
        <v>32</v>
      </c>
      <c r="B33" s="12" t="s">
        <v>149</v>
      </c>
      <c r="C33" s="12" t="s">
        <v>149</v>
      </c>
      <c r="D33" s="12" t="s">
        <v>236</v>
      </c>
      <c r="E33" s="12" t="s">
        <v>1</v>
      </c>
      <c r="F33" s="9">
        <v>3303</v>
      </c>
      <c r="G33" s="11">
        <f t="shared" si="0"/>
        <v>3.2645016</v>
      </c>
      <c r="H33" s="10">
        <v>2.628</v>
      </c>
      <c r="I33" s="19">
        <f t="shared" si="1"/>
        <v>10782.6487848</v>
      </c>
      <c r="J33" s="9" t="s">
        <v>217</v>
      </c>
    </row>
    <row r="34" spans="1:10" ht="15">
      <c r="A34" s="12">
        <v>33</v>
      </c>
      <c r="B34" s="12" t="s">
        <v>148</v>
      </c>
      <c r="C34" s="12" t="s">
        <v>148</v>
      </c>
      <c r="D34" s="12" t="s">
        <v>148</v>
      </c>
      <c r="E34" s="12" t="s">
        <v>1</v>
      </c>
      <c r="F34" s="9">
        <v>448</v>
      </c>
      <c r="G34" s="11">
        <f t="shared" si="0"/>
        <v>29.7233616</v>
      </c>
      <c r="H34" s="10">
        <v>23.928</v>
      </c>
      <c r="I34" s="19">
        <f t="shared" si="1"/>
        <v>13316.0659968</v>
      </c>
      <c r="J34" s="9"/>
    </row>
    <row r="35" spans="1:10" ht="15">
      <c r="A35" s="12">
        <v>34</v>
      </c>
      <c r="B35" s="12" t="s">
        <v>147</v>
      </c>
      <c r="C35" s="12" t="s">
        <v>147</v>
      </c>
      <c r="D35" s="12" t="s">
        <v>146</v>
      </c>
      <c r="E35" s="12" t="s">
        <v>1</v>
      </c>
      <c r="F35" s="9">
        <v>15180</v>
      </c>
      <c r="G35" s="11">
        <f t="shared" si="0"/>
        <v>32.2972</v>
      </c>
      <c r="H35" s="10">
        <v>26</v>
      </c>
      <c r="I35" s="19">
        <f t="shared" si="1"/>
        <v>490271.4959999999</v>
      </c>
      <c r="J35" s="9"/>
    </row>
    <row r="36" spans="1:10" ht="15.75" customHeight="1">
      <c r="A36" s="12">
        <v>35</v>
      </c>
      <c r="B36" s="12" t="s">
        <v>145</v>
      </c>
      <c r="C36" s="12" t="s">
        <v>145</v>
      </c>
      <c r="D36" s="12" t="s">
        <v>144</v>
      </c>
      <c r="E36" s="12" t="s">
        <v>1</v>
      </c>
      <c r="F36" s="9">
        <v>423320</v>
      </c>
      <c r="G36" s="11">
        <f t="shared" si="0"/>
        <v>0.9241967999999999</v>
      </c>
      <c r="H36" s="10">
        <v>0.744</v>
      </c>
      <c r="I36" s="19">
        <f t="shared" si="1"/>
        <v>391230.98937599995</v>
      </c>
      <c r="J36" s="9"/>
    </row>
    <row r="37" spans="1:10" ht="26.4">
      <c r="A37" s="12">
        <v>36</v>
      </c>
      <c r="B37" s="12" t="s">
        <v>143</v>
      </c>
      <c r="C37" s="12" t="s">
        <v>143</v>
      </c>
      <c r="D37" s="12" t="s">
        <v>142</v>
      </c>
      <c r="E37" s="12" t="s">
        <v>1</v>
      </c>
      <c r="F37" s="9">
        <v>348550</v>
      </c>
      <c r="G37" s="11">
        <f t="shared" si="0"/>
        <v>1.1776056</v>
      </c>
      <c r="H37" s="10">
        <v>0.948</v>
      </c>
      <c r="I37" s="19">
        <f t="shared" si="1"/>
        <v>410454.43188</v>
      </c>
      <c r="J37" s="9"/>
    </row>
    <row r="38" spans="1:10" ht="26.4">
      <c r="A38" s="12">
        <v>37</v>
      </c>
      <c r="B38" s="12" t="s">
        <v>141</v>
      </c>
      <c r="C38" s="12" t="s">
        <v>141</v>
      </c>
      <c r="D38" s="12" t="s">
        <v>140</v>
      </c>
      <c r="E38" s="12" t="s">
        <v>1</v>
      </c>
      <c r="F38" s="9">
        <v>35000</v>
      </c>
      <c r="G38" s="11">
        <f t="shared" si="0"/>
        <v>1.652126</v>
      </c>
      <c r="H38" s="10">
        <v>1.33</v>
      </c>
      <c r="I38" s="19">
        <f t="shared" si="1"/>
        <v>57824.409999999996</v>
      </c>
      <c r="J38" s="9"/>
    </row>
    <row r="39" spans="1:10" ht="26.4">
      <c r="A39" s="12">
        <v>38</v>
      </c>
      <c r="B39" s="12" t="s">
        <v>139</v>
      </c>
      <c r="C39" s="12" t="s">
        <v>139</v>
      </c>
      <c r="D39" s="12" t="s">
        <v>138</v>
      </c>
      <c r="E39" s="12" t="s">
        <v>1</v>
      </c>
      <c r="F39" s="9">
        <v>280100</v>
      </c>
      <c r="G39" s="11">
        <f t="shared" si="0"/>
        <v>1.267044</v>
      </c>
      <c r="H39" s="10">
        <v>1.02</v>
      </c>
      <c r="I39" s="19">
        <f t="shared" si="1"/>
        <v>354899.0244</v>
      </c>
      <c r="J39" s="9"/>
    </row>
    <row r="40" spans="1:10" ht="26.4">
      <c r="A40" s="12">
        <v>39</v>
      </c>
      <c r="B40" s="12" t="s">
        <v>137</v>
      </c>
      <c r="C40" s="12" t="s">
        <v>137</v>
      </c>
      <c r="D40" s="12" t="s">
        <v>136</v>
      </c>
      <c r="E40" s="12" t="s">
        <v>1</v>
      </c>
      <c r="F40" s="9">
        <v>154550</v>
      </c>
      <c r="G40" s="11">
        <f t="shared" si="0"/>
        <v>0.5068176</v>
      </c>
      <c r="H40" s="10">
        <v>0.408</v>
      </c>
      <c r="I40" s="19">
        <f t="shared" si="1"/>
        <v>78328.66008</v>
      </c>
      <c r="J40" s="9"/>
    </row>
    <row r="41" spans="1:10" ht="26.4">
      <c r="A41" s="12">
        <v>40</v>
      </c>
      <c r="B41" s="12" t="s">
        <v>135</v>
      </c>
      <c r="C41" s="12" t="s">
        <v>135</v>
      </c>
      <c r="D41" s="12" t="s">
        <v>134</v>
      </c>
      <c r="E41" s="12" t="s">
        <v>1</v>
      </c>
      <c r="F41" s="9">
        <v>115000</v>
      </c>
      <c r="G41" s="11">
        <f t="shared" si="0"/>
        <v>0.32794080000000003</v>
      </c>
      <c r="H41" s="10">
        <v>0.264</v>
      </c>
      <c r="I41" s="19">
        <f t="shared" si="1"/>
        <v>37713.192</v>
      </c>
      <c r="J41" s="9"/>
    </row>
    <row r="42" spans="1:10" ht="66">
      <c r="A42" s="12">
        <v>41</v>
      </c>
      <c r="B42" s="12" t="s">
        <v>133</v>
      </c>
      <c r="C42" s="12" t="s">
        <v>133</v>
      </c>
      <c r="D42" s="12" t="s">
        <v>132</v>
      </c>
      <c r="E42" s="12" t="s">
        <v>1</v>
      </c>
      <c r="F42" s="9">
        <v>762200</v>
      </c>
      <c r="G42" s="11">
        <f t="shared" si="0"/>
        <v>0.46209839999999996</v>
      </c>
      <c r="H42" s="10">
        <v>0.372</v>
      </c>
      <c r="I42" s="19">
        <f t="shared" si="1"/>
        <v>352211.40047999995</v>
      </c>
      <c r="J42" s="9" t="s">
        <v>237</v>
      </c>
    </row>
    <row r="43" spans="1:10" ht="26.4">
      <c r="A43" s="12">
        <v>42</v>
      </c>
      <c r="B43" s="12" t="s">
        <v>131</v>
      </c>
      <c r="C43" s="12" t="s">
        <v>131</v>
      </c>
      <c r="D43" s="12" t="s">
        <v>130</v>
      </c>
      <c r="E43" s="12" t="s">
        <v>1</v>
      </c>
      <c r="F43" s="9">
        <v>608050</v>
      </c>
      <c r="G43" s="11">
        <f t="shared" si="0"/>
        <v>1.72144076</v>
      </c>
      <c r="H43" s="10">
        <v>1.3858</v>
      </c>
      <c r="I43" s="19">
        <f t="shared" si="1"/>
        <v>1046722.054118</v>
      </c>
      <c r="J43" s="9"/>
    </row>
    <row r="44" spans="1:10" ht="26.4">
      <c r="A44" s="12">
        <v>43</v>
      </c>
      <c r="B44" s="12" t="s">
        <v>129</v>
      </c>
      <c r="C44" s="12" t="s">
        <v>129</v>
      </c>
      <c r="D44" s="12" t="s">
        <v>128</v>
      </c>
      <c r="E44" s="12" t="s">
        <v>1</v>
      </c>
      <c r="F44" s="9">
        <v>181450</v>
      </c>
      <c r="G44" s="11">
        <f t="shared" si="0"/>
        <v>0.2832216</v>
      </c>
      <c r="H44" s="10">
        <v>0.228</v>
      </c>
      <c r="I44" s="19">
        <f t="shared" si="1"/>
        <v>51390.55932</v>
      </c>
      <c r="J44" s="9"/>
    </row>
    <row r="45" spans="1:10" ht="26.4">
      <c r="A45" s="12">
        <v>44</v>
      </c>
      <c r="B45" s="12" t="s">
        <v>127</v>
      </c>
      <c r="C45" s="12" t="s">
        <v>127</v>
      </c>
      <c r="D45" s="12" t="s">
        <v>126</v>
      </c>
      <c r="E45" s="12" t="s">
        <v>1</v>
      </c>
      <c r="F45" s="9">
        <v>507930</v>
      </c>
      <c r="G45" s="11">
        <f t="shared" si="0"/>
        <v>0.11477928</v>
      </c>
      <c r="H45" s="10">
        <v>0.0924</v>
      </c>
      <c r="I45" s="19">
        <f t="shared" si="1"/>
        <v>58299.8396904</v>
      </c>
      <c r="J45" s="9"/>
    </row>
    <row r="46" spans="1:10" ht="26.4">
      <c r="A46" s="12">
        <v>45</v>
      </c>
      <c r="B46" s="12" t="s">
        <v>125</v>
      </c>
      <c r="C46" s="12" t="s">
        <v>125</v>
      </c>
      <c r="D46" s="12" t="s">
        <v>124</v>
      </c>
      <c r="E46" s="12" t="s">
        <v>1</v>
      </c>
      <c r="F46" s="9">
        <v>128700</v>
      </c>
      <c r="G46" s="11">
        <f t="shared" si="0"/>
        <v>0.1341576</v>
      </c>
      <c r="H46" s="10">
        <v>0.108</v>
      </c>
      <c r="I46" s="19">
        <f t="shared" si="1"/>
        <v>17266.08312</v>
      </c>
      <c r="J46" s="9"/>
    </row>
    <row r="47" spans="1:10" ht="26.4">
      <c r="A47" s="12">
        <v>46</v>
      </c>
      <c r="B47" s="12" t="s">
        <v>123</v>
      </c>
      <c r="C47" s="12" t="s">
        <v>123</v>
      </c>
      <c r="D47" s="12" t="s">
        <v>122</v>
      </c>
      <c r="E47" s="12" t="s">
        <v>1</v>
      </c>
      <c r="F47" s="9">
        <v>1265996</v>
      </c>
      <c r="G47" s="11">
        <f t="shared" si="0"/>
        <v>0.7751328</v>
      </c>
      <c r="H47" s="10">
        <v>0.624</v>
      </c>
      <c r="I47" s="19">
        <f t="shared" si="1"/>
        <v>981315.0242687999</v>
      </c>
      <c r="J47" s="9"/>
    </row>
    <row r="48" spans="1:10" ht="26.4">
      <c r="A48" s="12">
        <v>47</v>
      </c>
      <c r="B48" s="12" t="s">
        <v>121</v>
      </c>
      <c r="C48" s="12" t="s">
        <v>121</v>
      </c>
      <c r="D48" s="12" t="s">
        <v>120</v>
      </c>
      <c r="E48" s="12" t="s">
        <v>1</v>
      </c>
      <c r="F48" s="9">
        <v>100800</v>
      </c>
      <c r="G48" s="11">
        <f t="shared" si="0"/>
        <v>0.8794776</v>
      </c>
      <c r="H48" s="10">
        <v>0.708</v>
      </c>
      <c r="I48" s="19">
        <f t="shared" si="1"/>
        <v>88651.34208</v>
      </c>
      <c r="J48" s="9"/>
    </row>
    <row r="49" spans="1:10" ht="39.6">
      <c r="A49" s="12">
        <v>48</v>
      </c>
      <c r="B49" s="12" t="s">
        <v>119</v>
      </c>
      <c r="C49" s="12" t="s">
        <v>119</v>
      </c>
      <c r="D49" s="12" t="s">
        <v>118</v>
      </c>
      <c r="E49" s="12" t="s">
        <v>1</v>
      </c>
      <c r="F49" s="9">
        <v>558900</v>
      </c>
      <c r="G49" s="11">
        <f t="shared" si="0"/>
        <v>0.86009928</v>
      </c>
      <c r="H49" s="10">
        <v>0.6924</v>
      </c>
      <c r="I49" s="19">
        <f t="shared" si="1"/>
        <v>480709.487592</v>
      </c>
      <c r="J49" s="9"/>
    </row>
    <row r="50" spans="1:10" ht="39.6">
      <c r="A50" s="12">
        <v>49</v>
      </c>
      <c r="B50" s="12" t="s">
        <v>117</v>
      </c>
      <c r="C50" s="12" t="s">
        <v>117</v>
      </c>
      <c r="D50" s="12" t="s">
        <v>116</v>
      </c>
      <c r="E50" s="12" t="s">
        <v>1</v>
      </c>
      <c r="F50" s="9">
        <v>113425</v>
      </c>
      <c r="G50" s="11">
        <f t="shared" si="0"/>
        <v>2.2657728</v>
      </c>
      <c r="H50" s="10">
        <v>1.824</v>
      </c>
      <c r="I50" s="19">
        <f t="shared" si="1"/>
        <v>256995.27984</v>
      </c>
      <c r="J50" s="9"/>
    </row>
    <row r="51" spans="1:10" ht="39.6">
      <c r="A51" s="12">
        <v>50</v>
      </c>
      <c r="B51" s="12" t="s">
        <v>115</v>
      </c>
      <c r="C51" s="12" t="s">
        <v>115</v>
      </c>
      <c r="D51" s="12" t="s">
        <v>114</v>
      </c>
      <c r="E51" s="12" t="s">
        <v>1</v>
      </c>
      <c r="F51" s="9">
        <v>191700</v>
      </c>
      <c r="G51" s="11">
        <f t="shared" si="0"/>
        <v>1.9595704999999999</v>
      </c>
      <c r="H51" s="10">
        <v>1.5775</v>
      </c>
      <c r="I51" s="19">
        <f t="shared" si="1"/>
        <v>375649.66485</v>
      </c>
      <c r="J51" s="9"/>
    </row>
    <row r="52" spans="1:10" ht="26.4">
      <c r="A52" s="12">
        <v>51</v>
      </c>
      <c r="B52" s="12" t="s">
        <v>113</v>
      </c>
      <c r="C52" s="12" t="s">
        <v>113</v>
      </c>
      <c r="D52" s="12" t="s">
        <v>112</v>
      </c>
      <c r="E52" s="12" t="s">
        <v>1</v>
      </c>
      <c r="F52" s="9">
        <v>31840</v>
      </c>
      <c r="G52" s="11">
        <f t="shared" si="0"/>
        <v>1.49064</v>
      </c>
      <c r="H52" s="10">
        <v>1.2</v>
      </c>
      <c r="I52" s="19">
        <f t="shared" si="1"/>
        <v>47461.9776</v>
      </c>
      <c r="J52" s="9"/>
    </row>
    <row r="53" spans="1:10" s="24" customFormat="1" ht="39.6">
      <c r="A53" s="21">
        <v>52</v>
      </c>
      <c r="B53" s="21" t="s">
        <v>111</v>
      </c>
      <c r="C53" s="21" t="s">
        <v>111</v>
      </c>
      <c r="D53" s="21" t="s">
        <v>110</v>
      </c>
      <c r="E53" s="21" t="s">
        <v>1</v>
      </c>
      <c r="F53" s="22">
        <v>561600</v>
      </c>
      <c r="G53" s="11">
        <f t="shared" si="0"/>
        <v>1.66964102</v>
      </c>
      <c r="H53" s="23">
        <v>1.3441</v>
      </c>
      <c r="I53" s="19">
        <f t="shared" si="1"/>
        <v>937670.396832</v>
      </c>
      <c r="J53" s="22"/>
    </row>
    <row r="54" spans="1:10" s="24" customFormat="1" ht="39.6">
      <c r="A54" s="21">
        <v>53</v>
      </c>
      <c r="B54" s="21" t="s">
        <v>109</v>
      </c>
      <c r="C54" s="21" t="s">
        <v>109</v>
      </c>
      <c r="D54" s="21" t="s">
        <v>108</v>
      </c>
      <c r="E54" s="21" t="s">
        <v>1</v>
      </c>
      <c r="F54" s="22">
        <v>152000</v>
      </c>
      <c r="G54" s="11">
        <f t="shared" si="0"/>
        <v>2.39396784</v>
      </c>
      <c r="H54" s="23">
        <v>1.9272</v>
      </c>
      <c r="I54" s="19">
        <f t="shared" si="1"/>
        <v>363883.11168000003</v>
      </c>
      <c r="J54" s="22"/>
    </row>
    <row r="55" spans="1:10" ht="39.6">
      <c r="A55" s="12">
        <v>54</v>
      </c>
      <c r="B55" s="12" t="s">
        <v>107</v>
      </c>
      <c r="C55" s="12" t="s">
        <v>107</v>
      </c>
      <c r="D55" s="12" t="s">
        <v>106</v>
      </c>
      <c r="E55" s="12" t="s">
        <v>1</v>
      </c>
      <c r="F55" s="9">
        <v>222000</v>
      </c>
      <c r="G55" s="11">
        <f t="shared" si="0"/>
        <v>2.35384478</v>
      </c>
      <c r="H55" s="10">
        <v>1.8949</v>
      </c>
      <c r="I55" s="19">
        <f t="shared" si="1"/>
        <v>522553.54116</v>
      </c>
      <c r="J55" s="9"/>
    </row>
    <row r="56" spans="1:10" ht="15">
      <c r="A56" s="12">
        <v>55</v>
      </c>
      <c r="B56" s="12" t="s">
        <v>105</v>
      </c>
      <c r="C56" s="12" t="s">
        <v>105</v>
      </c>
      <c r="D56" s="12" t="s">
        <v>104</v>
      </c>
      <c r="E56" s="12" t="s">
        <v>1</v>
      </c>
      <c r="F56" s="9">
        <v>11220</v>
      </c>
      <c r="G56" s="11">
        <f t="shared" si="0"/>
        <v>0.968916</v>
      </c>
      <c r="H56" s="10">
        <v>0.78</v>
      </c>
      <c r="I56" s="19">
        <f t="shared" si="1"/>
        <v>10871.23752</v>
      </c>
      <c r="J56" s="9"/>
    </row>
    <row r="57" spans="1:10" ht="15">
      <c r="A57" s="12">
        <v>56</v>
      </c>
      <c r="B57" s="12" t="s">
        <v>103</v>
      </c>
      <c r="C57" s="12" t="s">
        <v>103</v>
      </c>
      <c r="D57" s="12" t="s">
        <v>102</v>
      </c>
      <c r="E57" s="12" t="s">
        <v>1</v>
      </c>
      <c r="F57" s="9">
        <v>11050</v>
      </c>
      <c r="G57" s="11">
        <f t="shared" si="0"/>
        <v>1.3825686</v>
      </c>
      <c r="H57" s="10">
        <v>1.113</v>
      </c>
      <c r="I57" s="19">
        <f t="shared" si="1"/>
        <v>15277.383029999999</v>
      </c>
      <c r="J57" s="9"/>
    </row>
    <row r="58" spans="1:10" ht="26.4">
      <c r="A58" s="12">
        <v>57</v>
      </c>
      <c r="B58" s="12" t="s">
        <v>101</v>
      </c>
      <c r="C58" s="12" t="s">
        <v>101</v>
      </c>
      <c r="D58" s="12" t="s">
        <v>100</v>
      </c>
      <c r="E58" s="12" t="s">
        <v>1</v>
      </c>
      <c r="F58" s="9">
        <v>14790</v>
      </c>
      <c r="G58" s="11">
        <f t="shared" si="0"/>
        <v>3.5179104</v>
      </c>
      <c r="H58" s="10">
        <v>2.832</v>
      </c>
      <c r="I58" s="19">
        <f t="shared" si="1"/>
        <v>52029.894816</v>
      </c>
      <c r="J58" s="9"/>
    </row>
    <row r="59" spans="1:10" ht="26.4">
      <c r="A59" s="12">
        <v>58</v>
      </c>
      <c r="B59" s="12" t="s">
        <v>99</v>
      </c>
      <c r="C59" s="12" t="s">
        <v>99</v>
      </c>
      <c r="D59" s="12" t="s">
        <v>98</v>
      </c>
      <c r="E59" s="12" t="s">
        <v>1</v>
      </c>
      <c r="F59" s="9">
        <v>10100</v>
      </c>
      <c r="G59" s="11">
        <f t="shared" si="0"/>
        <v>2.0272704</v>
      </c>
      <c r="H59" s="10">
        <v>1.632</v>
      </c>
      <c r="I59" s="19">
        <f t="shared" si="1"/>
        <v>20475.43104</v>
      </c>
      <c r="J59" s="9"/>
    </row>
    <row r="60" spans="1:10" ht="39.6">
      <c r="A60" s="12">
        <v>59</v>
      </c>
      <c r="B60" s="12" t="s">
        <v>97</v>
      </c>
      <c r="C60" s="12" t="s">
        <v>97</v>
      </c>
      <c r="D60" s="12" t="s">
        <v>238</v>
      </c>
      <c r="E60" s="12" t="s">
        <v>1</v>
      </c>
      <c r="F60" s="9">
        <v>12829</v>
      </c>
      <c r="G60" s="11">
        <f t="shared" si="0"/>
        <v>10.866765599999999</v>
      </c>
      <c r="H60" s="10">
        <v>8.748</v>
      </c>
      <c r="I60" s="19">
        <f t="shared" si="1"/>
        <v>139409.73588239998</v>
      </c>
      <c r="J60" s="9"/>
    </row>
    <row r="61" spans="1:10" ht="26.4">
      <c r="A61" s="12">
        <v>60</v>
      </c>
      <c r="B61" s="12" t="s">
        <v>225</v>
      </c>
      <c r="C61" s="12" t="s">
        <v>229</v>
      </c>
      <c r="D61" s="12" t="s">
        <v>230</v>
      </c>
      <c r="E61" s="12" t="s">
        <v>1</v>
      </c>
      <c r="F61" s="9">
        <v>268450</v>
      </c>
      <c r="G61" s="11">
        <f t="shared" si="0"/>
        <v>0.51514034</v>
      </c>
      <c r="H61" s="10">
        <v>0.4147</v>
      </c>
      <c r="I61" s="19">
        <f t="shared" si="1"/>
        <v>138289.42427299998</v>
      </c>
      <c r="J61" s="12" t="s">
        <v>222</v>
      </c>
    </row>
    <row r="62" spans="1:10" ht="26.4">
      <c r="A62" s="12">
        <v>61</v>
      </c>
      <c r="B62" s="12" t="s">
        <v>226</v>
      </c>
      <c r="C62" s="12" t="s">
        <v>231</v>
      </c>
      <c r="D62" s="12" t="s">
        <v>232</v>
      </c>
      <c r="E62" s="12" t="s">
        <v>1</v>
      </c>
      <c r="F62" s="9">
        <v>54415</v>
      </c>
      <c r="G62" s="11">
        <f t="shared" si="0"/>
        <v>0.521724</v>
      </c>
      <c r="H62" s="10">
        <v>0.42</v>
      </c>
      <c r="I62" s="19">
        <f t="shared" si="1"/>
        <v>28389.611459999996</v>
      </c>
      <c r="J62" s="12" t="s">
        <v>223</v>
      </c>
    </row>
    <row r="63" spans="1:10" ht="26.4">
      <c r="A63" s="12">
        <v>62</v>
      </c>
      <c r="B63" s="12" t="s">
        <v>227</v>
      </c>
      <c r="C63" s="12" t="s">
        <v>227</v>
      </c>
      <c r="D63" s="12" t="s">
        <v>228</v>
      </c>
      <c r="E63" s="12" t="s">
        <v>1</v>
      </c>
      <c r="F63" s="9">
        <v>388280</v>
      </c>
      <c r="G63" s="11">
        <f t="shared" si="0"/>
        <v>0.43228559999999994</v>
      </c>
      <c r="H63" s="10">
        <v>0.348</v>
      </c>
      <c r="I63" s="19">
        <f t="shared" si="1"/>
        <v>167847.85276799998</v>
      </c>
      <c r="J63" s="12" t="s">
        <v>224</v>
      </c>
    </row>
    <row r="64" spans="1:10" ht="15">
      <c r="A64" s="12">
        <v>63</v>
      </c>
      <c r="B64" s="12" t="s">
        <v>96</v>
      </c>
      <c r="C64" s="12" t="s">
        <v>96</v>
      </c>
      <c r="D64" s="12" t="s">
        <v>95</v>
      </c>
      <c r="E64" s="12" t="s">
        <v>1</v>
      </c>
      <c r="F64" s="9">
        <v>32370</v>
      </c>
      <c r="G64" s="11">
        <f t="shared" si="0"/>
        <v>0.2683152</v>
      </c>
      <c r="H64" s="10">
        <v>0.216</v>
      </c>
      <c r="I64" s="19">
        <f t="shared" si="1"/>
        <v>8685.363023999998</v>
      </c>
      <c r="J64" s="9"/>
    </row>
    <row r="65" spans="1:10" ht="15">
      <c r="A65" s="12">
        <v>64</v>
      </c>
      <c r="B65" s="12" t="s">
        <v>94</v>
      </c>
      <c r="C65" s="12" t="s">
        <v>94</v>
      </c>
      <c r="D65" s="12" t="s">
        <v>94</v>
      </c>
      <c r="E65" s="12" t="s">
        <v>1</v>
      </c>
      <c r="F65" s="9">
        <v>43500</v>
      </c>
      <c r="G65" s="11">
        <f t="shared" si="0"/>
        <v>0.0596256</v>
      </c>
      <c r="H65" s="10">
        <v>0.048</v>
      </c>
      <c r="I65" s="19">
        <f t="shared" si="1"/>
        <v>2593.7136</v>
      </c>
      <c r="J65" s="9"/>
    </row>
    <row r="66" spans="1:10" ht="15">
      <c r="A66" s="12">
        <v>65</v>
      </c>
      <c r="B66" s="12" t="s">
        <v>93</v>
      </c>
      <c r="C66" s="12" t="s">
        <v>93</v>
      </c>
      <c r="D66" s="12" t="s">
        <v>92</v>
      </c>
      <c r="E66" s="12" t="s">
        <v>1</v>
      </c>
      <c r="F66" s="9">
        <v>91920</v>
      </c>
      <c r="G66" s="11">
        <f t="shared" si="0"/>
        <v>0.08943839999999999</v>
      </c>
      <c r="H66" s="10">
        <v>0.072</v>
      </c>
      <c r="I66" s="19">
        <f t="shared" si="1"/>
        <v>8221.177727999999</v>
      </c>
      <c r="J66" s="9"/>
    </row>
    <row r="67" spans="1:10" ht="39.6">
      <c r="A67" s="12">
        <v>66</v>
      </c>
      <c r="B67" s="12" t="s">
        <v>91</v>
      </c>
      <c r="C67" s="12" t="s">
        <v>91</v>
      </c>
      <c r="D67" s="12" t="s">
        <v>242</v>
      </c>
      <c r="E67" s="12" t="s">
        <v>1</v>
      </c>
      <c r="F67" s="9">
        <v>670902</v>
      </c>
      <c r="G67" s="11">
        <f aca="true" t="shared" si="2" ref="G67:G115">H67*1.2422</f>
        <v>0.17887679999999997</v>
      </c>
      <c r="H67" s="10">
        <v>0.144</v>
      </c>
      <c r="I67" s="19">
        <f aca="true" t="shared" si="3" ref="I67:I115">F67*G67</f>
        <v>120008.80287359998</v>
      </c>
      <c r="J67" s="9" t="s">
        <v>243</v>
      </c>
    </row>
    <row r="68" spans="1:10" ht="27" customHeight="1">
      <c r="A68" s="12">
        <v>67</v>
      </c>
      <c r="B68" s="12" t="s">
        <v>90</v>
      </c>
      <c r="C68" s="12" t="s">
        <v>90</v>
      </c>
      <c r="D68" s="12" t="s">
        <v>233</v>
      </c>
      <c r="E68" s="12" t="s">
        <v>1</v>
      </c>
      <c r="F68" s="9">
        <v>153950</v>
      </c>
      <c r="G68" s="11">
        <f t="shared" si="2"/>
        <v>1.6938639199999999</v>
      </c>
      <c r="H68" s="10">
        <v>1.3636</v>
      </c>
      <c r="I68" s="19">
        <f t="shared" si="3"/>
        <v>260770.35048399997</v>
      </c>
      <c r="J68" s="9"/>
    </row>
    <row r="69" spans="1:10" s="24" customFormat="1" ht="15">
      <c r="A69" s="21">
        <v>68</v>
      </c>
      <c r="B69" s="21" t="s">
        <v>89</v>
      </c>
      <c r="C69" s="21" t="s">
        <v>89</v>
      </c>
      <c r="D69" s="21" t="s">
        <v>88</v>
      </c>
      <c r="E69" s="21" t="s">
        <v>1</v>
      </c>
      <c r="F69" s="22">
        <v>222</v>
      </c>
      <c r="G69" s="11">
        <f t="shared" si="2"/>
        <v>34.582848</v>
      </c>
      <c r="H69" s="23">
        <v>27.84</v>
      </c>
      <c r="I69" s="19">
        <f t="shared" si="3"/>
        <v>7677.392256</v>
      </c>
      <c r="J69" s="22"/>
    </row>
    <row r="70" spans="1:10" ht="26.4">
      <c r="A70" s="12">
        <v>69</v>
      </c>
      <c r="B70" s="12" t="s">
        <v>87</v>
      </c>
      <c r="C70" s="12" t="s">
        <v>87</v>
      </c>
      <c r="D70" s="12" t="s">
        <v>86</v>
      </c>
      <c r="E70" s="12" t="s">
        <v>1</v>
      </c>
      <c r="F70" s="9">
        <v>39</v>
      </c>
      <c r="G70" s="11">
        <f t="shared" si="2"/>
        <v>26.83152</v>
      </c>
      <c r="H70" s="10">
        <v>21.6</v>
      </c>
      <c r="I70" s="19">
        <f t="shared" si="3"/>
        <v>1046.42928</v>
      </c>
      <c r="J70" s="9"/>
    </row>
    <row r="71" spans="1:10" ht="26.4">
      <c r="A71" s="12">
        <v>70</v>
      </c>
      <c r="B71" s="12" t="s">
        <v>85</v>
      </c>
      <c r="C71" s="12" t="s">
        <v>85</v>
      </c>
      <c r="D71" s="12" t="s">
        <v>84</v>
      </c>
      <c r="E71" s="12" t="s">
        <v>1</v>
      </c>
      <c r="F71" s="9">
        <v>45</v>
      </c>
      <c r="G71" s="11">
        <f t="shared" si="2"/>
        <v>103.97214</v>
      </c>
      <c r="H71" s="10">
        <v>83.7</v>
      </c>
      <c r="I71" s="19">
        <f t="shared" si="3"/>
        <v>4678.7463</v>
      </c>
      <c r="J71" s="9"/>
    </row>
    <row r="72" spans="1:10" ht="26.4">
      <c r="A72" s="12">
        <v>71</v>
      </c>
      <c r="B72" s="12" t="s">
        <v>83</v>
      </c>
      <c r="C72" s="12" t="s">
        <v>83</v>
      </c>
      <c r="D72" s="12" t="s">
        <v>82</v>
      </c>
      <c r="E72" s="12" t="s">
        <v>1</v>
      </c>
      <c r="F72" s="9">
        <v>40</v>
      </c>
      <c r="G72" s="11">
        <f t="shared" si="2"/>
        <v>41.73792</v>
      </c>
      <c r="H72" s="10">
        <v>33.6</v>
      </c>
      <c r="I72" s="19">
        <f t="shared" si="3"/>
        <v>1669.5168</v>
      </c>
      <c r="J72" s="9"/>
    </row>
    <row r="73" spans="1:10" ht="26.4">
      <c r="A73" s="12">
        <v>72</v>
      </c>
      <c r="B73" s="12" t="s">
        <v>81</v>
      </c>
      <c r="C73" s="12" t="s">
        <v>81</v>
      </c>
      <c r="D73" s="12" t="s">
        <v>80</v>
      </c>
      <c r="E73" s="12" t="s">
        <v>1</v>
      </c>
      <c r="F73" s="9">
        <v>51</v>
      </c>
      <c r="G73" s="11">
        <f t="shared" si="2"/>
        <v>23.85024</v>
      </c>
      <c r="H73" s="10">
        <v>19.2</v>
      </c>
      <c r="I73" s="19">
        <f t="shared" si="3"/>
        <v>1216.36224</v>
      </c>
      <c r="J73" s="9"/>
    </row>
    <row r="74" spans="1:10" ht="26.4">
      <c r="A74" s="12">
        <v>73</v>
      </c>
      <c r="B74" s="12" t="s">
        <v>79</v>
      </c>
      <c r="C74" s="12" t="s">
        <v>79</v>
      </c>
      <c r="D74" s="12" t="s">
        <v>78</v>
      </c>
      <c r="E74" s="12" t="s">
        <v>1</v>
      </c>
      <c r="F74" s="9">
        <v>48</v>
      </c>
      <c r="G74" s="11">
        <f t="shared" si="2"/>
        <v>73.04136</v>
      </c>
      <c r="H74" s="10">
        <v>58.8</v>
      </c>
      <c r="I74" s="19">
        <f t="shared" si="3"/>
        <v>3505.98528</v>
      </c>
      <c r="J74" s="9"/>
    </row>
    <row r="75" spans="1:10" ht="26.4">
      <c r="A75" s="12">
        <v>74</v>
      </c>
      <c r="B75" s="12" t="s">
        <v>77</v>
      </c>
      <c r="C75" s="12" t="s">
        <v>77</v>
      </c>
      <c r="D75" s="12" t="s">
        <v>76</v>
      </c>
      <c r="E75" s="12" t="s">
        <v>1</v>
      </c>
      <c r="F75" s="9">
        <v>20</v>
      </c>
      <c r="G75" s="11">
        <f t="shared" si="2"/>
        <v>89.4384</v>
      </c>
      <c r="H75" s="10">
        <v>72</v>
      </c>
      <c r="I75" s="19">
        <f t="shared" si="3"/>
        <v>1788.768</v>
      </c>
      <c r="J75" s="9"/>
    </row>
    <row r="76" spans="1:10" s="24" customFormat="1" ht="15">
      <c r="A76" s="21">
        <v>75</v>
      </c>
      <c r="B76" s="21" t="s">
        <v>75</v>
      </c>
      <c r="C76" s="21" t="s">
        <v>75</v>
      </c>
      <c r="D76" s="21" t="s">
        <v>75</v>
      </c>
      <c r="E76" s="21" t="s">
        <v>1</v>
      </c>
      <c r="F76" s="22">
        <v>48</v>
      </c>
      <c r="G76" s="11">
        <f t="shared" si="2"/>
        <v>108.29499600000001</v>
      </c>
      <c r="H76" s="23">
        <v>87.18</v>
      </c>
      <c r="I76" s="19">
        <f t="shared" si="3"/>
        <v>5198.159808</v>
      </c>
      <c r="J76" s="22"/>
    </row>
    <row r="77" spans="1:10" s="24" customFormat="1" ht="15">
      <c r="A77" s="21">
        <v>76</v>
      </c>
      <c r="B77" s="21" t="s">
        <v>74</v>
      </c>
      <c r="C77" s="21" t="s">
        <v>74</v>
      </c>
      <c r="D77" s="21" t="s">
        <v>73</v>
      </c>
      <c r="E77" s="21" t="s">
        <v>1</v>
      </c>
      <c r="F77" s="22">
        <v>13</v>
      </c>
      <c r="G77" s="11">
        <f t="shared" si="2"/>
        <v>62.830476</v>
      </c>
      <c r="H77" s="23">
        <v>50.58</v>
      </c>
      <c r="I77" s="19">
        <f t="shared" si="3"/>
        <v>816.7961879999999</v>
      </c>
      <c r="J77" s="22"/>
    </row>
    <row r="78" spans="1:10" ht="15">
      <c r="A78" s="12">
        <v>77</v>
      </c>
      <c r="B78" s="12" t="s">
        <v>72</v>
      </c>
      <c r="C78" s="12" t="s">
        <v>72</v>
      </c>
      <c r="D78" s="12" t="s">
        <v>72</v>
      </c>
      <c r="E78" s="12" t="s">
        <v>1</v>
      </c>
      <c r="F78" s="9">
        <v>34</v>
      </c>
      <c r="G78" s="11">
        <f t="shared" si="2"/>
        <v>55.899</v>
      </c>
      <c r="H78" s="10">
        <v>45</v>
      </c>
      <c r="I78" s="19">
        <f t="shared" si="3"/>
        <v>1900.566</v>
      </c>
      <c r="J78" s="9"/>
    </row>
    <row r="79" spans="1:10" ht="26.4">
      <c r="A79" s="12">
        <v>78</v>
      </c>
      <c r="B79" s="12" t="s">
        <v>71</v>
      </c>
      <c r="C79" s="12" t="s">
        <v>71</v>
      </c>
      <c r="D79" s="12" t="s">
        <v>70</v>
      </c>
      <c r="E79" s="12" t="s">
        <v>1</v>
      </c>
      <c r="F79" s="9">
        <v>138</v>
      </c>
      <c r="G79" s="11">
        <f t="shared" si="2"/>
        <v>703.358484</v>
      </c>
      <c r="H79" s="10">
        <v>566.22</v>
      </c>
      <c r="I79" s="19">
        <f t="shared" si="3"/>
        <v>97063.470792</v>
      </c>
      <c r="J79" s="9"/>
    </row>
    <row r="80" spans="1:10" ht="26.4">
      <c r="A80" s="12">
        <v>79</v>
      </c>
      <c r="B80" s="12" t="s">
        <v>69</v>
      </c>
      <c r="C80" s="12" t="s">
        <v>69</v>
      </c>
      <c r="D80" s="12" t="s">
        <v>68</v>
      </c>
      <c r="E80" s="12" t="s">
        <v>1</v>
      </c>
      <c r="F80" s="9">
        <v>119</v>
      </c>
      <c r="G80" s="11">
        <f t="shared" si="2"/>
        <v>703.358484</v>
      </c>
      <c r="H80" s="10">
        <v>566.22</v>
      </c>
      <c r="I80" s="19">
        <f t="shared" si="3"/>
        <v>83699.659596</v>
      </c>
      <c r="J80" s="9"/>
    </row>
    <row r="81" spans="1:10" ht="26.4">
      <c r="A81" s="12">
        <v>80</v>
      </c>
      <c r="B81" s="12" t="s">
        <v>67</v>
      </c>
      <c r="C81" s="12" t="s">
        <v>67</v>
      </c>
      <c r="D81" s="12" t="s">
        <v>66</v>
      </c>
      <c r="E81" s="12" t="s">
        <v>1</v>
      </c>
      <c r="F81" s="9">
        <v>121</v>
      </c>
      <c r="G81" s="11">
        <f t="shared" si="2"/>
        <v>703.358484</v>
      </c>
      <c r="H81" s="10">
        <v>566.22</v>
      </c>
      <c r="I81" s="19">
        <f t="shared" si="3"/>
        <v>85106.37656399999</v>
      </c>
      <c r="J81" s="9"/>
    </row>
    <row r="82" spans="1:10" s="24" customFormat="1" ht="26.4">
      <c r="A82" s="21">
        <v>81</v>
      </c>
      <c r="B82" s="21" t="s">
        <v>65</v>
      </c>
      <c r="C82" s="21" t="s">
        <v>65</v>
      </c>
      <c r="D82" s="21" t="s">
        <v>64</v>
      </c>
      <c r="E82" s="21" t="s">
        <v>1</v>
      </c>
      <c r="F82" s="22">
        <v>64</v>
      </c>
      <c r="G82" s="11">
        <f t="shared" si="2"/>
        <v>645.944</v>
      </c>
      <c r="H82" s="23">
        <v>520</v>
      </c>
      <c r="I82" s="19">
        <f t="shared" si="3"/>
        <v>41340.416</v>
      </c>
      <c r="J82" s="22"/>
    </row>
    <row r="83" spans="1:10" ht="26.4">
      <c r="A83" s="12">
        <v>82</v>
      </c>
      <c r="B83" s="12" t="s">
        <v>63</v>
      </c>
      <c r="C83" s="12" t="s">
        <v>63</v>
      </c>
      <c r="D83" s="12" t="s">
        <v>62</v>
      </c>
      <c r="E83" s="12" t="s">
        <v>1</v>
      </c>
      <c r="F83" s="9">
        <v>101</v>
      </c>
      <c r="G83" s="11">
        <f t="shared" si="2"/>
        <v>703.358484</v>
      </c>
      <c r="H83" s="10">
        <v>566.22</v>
      </c>
      <c r="I83" s="19">
        <f t="shared" si="3"/>
        <v>71039.206884</v>
      </c>
      <c r="J83" s="9"/>
    </row>
    <row r="84" spans="1:10" ht="39.6">
      <c r="A84" s="12">
        <v>83</v>
      </c>
      <c r="B84" s="12" t="s">
        <v>61</v>
      </c>
      <c r="C84" s="12" t="s">
        <v>61</v>
      </c>
      <c r="D84" s="12" t="s">
        <v>234</v>
      </c>
      <c r="E84" s="12" t="s">
        <v>1</v>
      </c>
      <c r="F84" s="9">
        <v>276980</v>
      </c>
      <c r="G84" s="11">
        <f t="shared" si="2"/>
        <v>1.4757335999999999</v>
      </c>
      <c r="H84" s="10">
        <v>1.188</v>
      </c>
      <c r="I84" s="19">
        <f t="shared" si="3"/>
        <v>408748.692528</v>
      </c>
      <c r="J84" s="9" t="s">
        <v>235</v>
      </c>
    </row>
    <row r="85" spans="1:10" ht="26.4">
      <c r="A85" s="12">
        <v>84</v>
      </c>
      <c r="B85" s="12" t="s">
        <v>60</v>
      </c>
      <c r="C85" s="12" t="s">
        <v>60</v>
      </c>
      <c r="D85" s="12" t="s">
        <v>59</v>
      </c>
      <c r="E85" s="12" t="s">
        <v>1</v>
      </c>
      <c r="F85" s="9">
        <v>105725</v>
      </c>
      <c r="G85" s="11">
        <f t="shared" si="2"/>
        <v>3.4433784</v>
      </c>
      <c r="H85" s="10">
        <v>2.772</v>
      </c>
      <c r="I85" s="19">
        <f t="shared" si="3"/>
        <v>364051.18134</v>
      </c>
      <c r="J85" s="9"/>
    </row>
    <row r="86" spans="1:10" ht="26.4">
      <c r="A86" s="12">
        <v>85</v>
      </c>
      <c r="B86" s="12" t="s">
        <v>58</v>
      </c>
      <c r="C86" s="12" t="s">
        <v>58</v>
      </c>
      <c r="D86" s="12" t="s">
        <v>57</v>
      </c>
      <c r="E86" s="12" t="s">
        <v>1</v>
      </c>
      <c r="F86" s="9">
        <v>207520</v>
      </c>
      <c r="G86" s="11">
        <f t="shared" si="2"/>
        <v>0.6260688</v>
      </c>
      <c r="H86" s="10">
        <v>0.504</v>
      </c>
      <c r="I86" s="19">
        <f t="shared" si="3"/>
        <v>129921.797376</v>
      </c>
      <c r="J86" s="9"/>
    </row>
    <row r="87" spans="1:10" ht="26.4">
      <c r="A87" s="12">
        <v>86</v>
      </c>
      <c r="B87" s="12" t="s">
        <v>56</v>
      </c>
      <c r="C87" s="12" t="s">
        <v>56</v>
      </c>
      <c r="D87" s="12" t="s">
        <v>55</v>
      </c>
      <c r="E87" s="12" t="s">
        <v>1</v>
      </c>
      <c r="F87" s="9">
        <v>15700</v>
      </c>
      <c r="G87" s="11">
        <f t="shared" si="2"/>
        <v>0.4770048</v>
      </c>
      <c r="H87" s="10">
        <v>0.384</v>
      </c>
      <c r="I87" s="19">
        <f t="shared" si="3"/>
        <v>7488.97536</v>
      </c>
      <c r="J87" s="9"/>
    </row>
    <row r="88" spans="1:10" ht="26.4">
      <c r="A88" s="12">
        <v>87</v>
      </c>
      <c r="B88" s="12" t="s">
        <v>54</v>
      </c>
      <c r="C88" s="12" t="s">
        <v>54</v>
      </c>
      <c r="D88" s="12" t="s">
        <v>53</v>
      </c>
      <c r="E88" s="12" t="s">
        <v>1</v>
      </c>
      <c r="F88" s="9">
        <v>35282</v>
      </c>
      <c r="G88" s="11">
        <f t="shared" si="2"/>
        <v>0.7006007999999999</v>
      </c>
      <c r="H88" s="10">
        <v>0.564</v>
      </c>
      <c r="I88" s="19">
        <f t="shared" si="3"/>
        <v>24718.597425599997</v>
      </c>
      <c r="J88" s="9"/>
    </row>
    <row r="89" spans="1:10" ht="26.4">
      <c r="A89" s="12">
        <v>88</v>
      </c>
      <c r="B89" s="12" t="s">
        <v>52</v>
      </c>
      <c r="C89" s="12" t="s">
        <v>52</v>
      </c>
      <c r="D89" s="12" t="s">
        <v>51</v>
      </c>
      <c r="E89" s="12" t="s">
        <v>1</v>
      </c>
      <c r="F89" s="9">
        <v>31805</v>
      </c>
      <c r="G89" s="11">
        <f t="shared" si="2"/>
        <v>0.596256</v>
      </c>
      <c r="H89" s="10">
        <v>0.48</v>
      </c>
      <c r="I89" s="19">
        <f t="shared" si="3"/>
        <v>18963.92208</v>
      </c>
      <c r="J89" s="9"/>
    </row>
    <row r="90" spans="1:10" ht="26.4">
      <c r="A90" s="12">
        <v>89</v>
      </c>
      <c r="B90" s="12" t="s">
        <v>50</v>
      </c>
      <c r="C90" s="12" t="s">
        <v>50</v>
      </c>
      <c r="D90" s="12" t="s">
        <v>49</v>
      </c>
      <c r="E90" s="12" t="s">
        <v>1</v>
      </c>
      <c r="F90" s="9">
        <v>4834</v>
      </c>
      <c r="G90" s="11">
        <f t="shared" si="2"/>
        <v>0.6260688</v>
      </c>
      <c r="H90" s="10">
        <v>0.504</v>
      </c>
      <c r="I90" s="19">
        <f t="shared" si="3"/>
        <v>3026.4165792</v>
      </c>
      <c r="J90" s="9"/>
    </row>
    <row r="91" spans="1:10" s="24" customFormat="1" ht="15">
      <c r="A91" s="21">
        <v>90</v>
      </c>
      <c r="B91" s="21" t="s">
        <v>48</v>
      </c>
      <c r="C91" s="21" t="s">
        <v>48</v>
      </c>
      <c r="D91" s="21" t="s">
        <v>47</v>
      </c>
      <c r="E91" s="21" t="s">
        <v>1</v>
      </c>
      <c r="F91" s="22">
        <v>0</v>
      </c>
      <c r="G91" s="11">
        <f t="shared" si="2"/>
        <v>28.1432832</v>
      </c>
      <c r="H91" s="23">
        <v>22.656</v>
      </c>
      <c r="I91" s="19">
        <f t="shared" si="3"/>
        <v>0</v>
      </c>
      <c r="J91" s="22"/>
    </row>
    <row r="92" spans="1:10" s="24" customFormat="1" ht="15">
      <c r="A92" s="21">
        <v>91</v>
      </c>
      <c r="B92" s="21" t="s">
        <v>46</v>
      </c>
      <c r="C92" s="21" t="s">
        <v>46</v>
      </c>
      <c r="D92" s="21" t="s">
        <v>45</v>
      </c>
      <c r="E92" s="21" t="s">
        <v>1</v>
      </c>
      <c r="F92" s="22">
        <v>10</v>
      </c>
      <c r="G92" s="11">
        <f t="shared" si="2"/>
        <v>41.6137</v>
      </c>
      <c r="H92" s="23">
        <v>33.5</v>
      </c>
      <c r="I92" s="19">
        <f t="shared" si="3"/>
        <v>416.137</v>
      </c>
      <c r="J92" s="22"/>
    </row>
    <row r="93" spans="1:10" s="24" customFormat="1" ht="15">
      <c r="A93" s="21">
        <v>92</v>
      </c>
      <c r="B93" s="21" t="s">
        <v>44</v>
      </c>
      <c r="C93" s="21" t="s">
        <v>44</v>
      </c>
      <c r="D93" s="21" t="s">
        <v>43</v>
      </c>
      <c r="E93" s="21" t="s">
        <v>1</v>
      </c>
      <c r="F93" s="22">
        <v>15</v>
      </c>
      <c r="G93" s="11">
        <f t="shared" si="2"/>
        <v>34.1605</v>
      </c>
      <c r="H93" s="23">
        <v>27.5</v>
      </c>
      <c r="I93" s="19">
        <f t="shared" si="3"/>
        <v>512.4075</v>
      </c>
      <c r="J93" s="22"/>
    </row>
    <row r="94" spans="1:10" s="24" customFormat="1" ht="15">
      <c r="A94" s="21">
        <v>93</v>
      </c>
      <c r="B94" s="21" t="s">
        <v>42</v>
      </c>
      <c r="C94" s="21" t="s">
        <v>42</v>
      </c>
      <c r="D94" s="21" t="s">
        <v>41</v>
      </c>
      <c r="E94" s="21" t="s">
        <v>1</v>
      </c>
      <c r="F94" s="22">
        <v>5</v>
      </c>
      <c r="G94" s="11">
        <f t="shared" si="2"/>
        <v>28.13583</v>
      </c>
      <c r="H94" s="23">
        <v>22.65</v>
      </c>
      <c r="I94" s="19">
        <f t="shared" si="3"/>
        <v>140.67915</v>
      </c>
      <c r="J94" s="22"/>
    </row>
    <row r="95" spans="1:10" s="24" customFormat="1" ht="18.75" customHeight="1">
      <c r="A95" s="21">
        <v>94</v>
      </c>
      <c r="B95" s="21" t="s">
        <v>40</v>
      </c>
      <c r="C95" s="21" t="s">
        <v>40</v>
      </c>
      <c r="D95" s="21" t="s">
        <v>39</v>
      </c>
      <c r="E95" s="21" t="s">
        <v>1</v>
      </c>
      <c r="F95" s="22">
        <v>22010</v>
      </c>
      <c r="G95" s="11">
        <f t="shared" si="2"/>
        <v>28.620288</v>
      </c>
      <c r="H95" s="23">
        <v>23.04</v>
      </c>
      <c r="I95" s="19">
        <f t="shared" si="3"/>
        <v>629932.53888</v>
      </c>
      <c r="J95" s="22"/>
    </row>
    <row r="96" spans="1:10" ht="52.8">
      <c r="A96" s="12">
        <v>95</v>
      </c>
      <c r="B96" s="12" t="s">
        <v>38</v>
      </c>
      <c r="C96" s="12" t="s">
        <v>38</v>
      </c>
      <c r="D96" s="12" t="s">
        <v>37</v>
      </c>
      <c r="E96" s="12" t="s">
        <v>1</v>
      </c>
      <c r="F96" s="9">
        <v>11664</v>
      </c>
      <c r="G96" s="11">
        <f t="shared" si="2"/>
        <v>59.6256</v>
      </c>
      <c r="H96" s="10">
        <v>48</v>
      </c>
      <c r="I96" s="19">
        <f t="shared" si="3"/>
        <v>695472.9984</v>
      </c>
      <c r="J96" s="9"/>
    </row>
    <row r="97" spans="1:10" s="24" customFormat="1" ht="15">
      <c r="A97" s="21">
        <v>96</v>
      </c>
      <c r="B97" s="21" t="s">
        <v>36</v>
      </c>
      <c r="C97" s="21" t="s">
        <v>36</v>
      </c>
      <c r="D97" s="21" t="s">
        <v>35</v>
      </c>
      <c r="E97" s="21" t="s">
        <v>1</v>
      </c>
      <c r="F97" s="22">
        <v>285</v>
      </c>
      <c r="G97" s="11">
        <f t="shared" si="2"/>
        <v>74.507156</v>
      </c>
      <c r="H97" s="23">
        <v>59.98</v>
      </c>
      <c r="I97" s="19">
        <f t="shared" si="3"/>
        <v>21234.53946</v>
      </c>
      <c r="J97" s="22"/>
    </row>
    <row r="98" spans="1:10" ht="15">
      <c r="A98" s="12">
        <v>97</v>
      </c>
      <c r="B98" s="12" t="s">
        <v>34</v>
      </c>
      <c r="C98" s="12" t="s">
        <v>34</v>
      </c>
      <c r="D98" s="12" t="s">
        <v>33</v>
      </c>
      <c r="E98" s="12" t="s">
        <v>1</v>
      </c>
      <c r="F98" s="9">
        <v>170</v>
      </c>
      <c r="G98" s="11">
        <f t="shared" si="2"/>
        <v>26.83152</v>
      </c>
      <c r="H98" s="10">
        <v>21.6</v>
      </c>
      <c r="I98" s="19">
        <f t="shared" si="3"/>
        <v>4561.3584</v>
      </c>
      <c r="J98" s="9"/>
    </row>
    <row r="99" spans="1:10" ht="15">
      <c r="A99" s="12">
        <v>98</v>
      </c>
      <c r="B99" s="12" t="s">
        <v>32</v>
      </c>
      <c r="C99" s="12" t="s">
        <v>32</v>
      </c>
      <c r="D99" s="12" t="s">
        <v>31</v>
      </c>
      <c r="E99" s="12" t="s">
        <v>1</v>
      </c>
      <c r="F99" s="9">
        <v>2217</v>
      </c>
      <c r="G99" s="11">
        <f t="shared" si="2"/>
        <v>34.28472</v>
      </c>
      <c r="H99" s="10">
        <v>27.6</v>
      </c>
      <c r="I99" s="19">
        <f t="shared" si="3"/>
        <v>76009.22424</v>
      </c>
      <c r="J99" s="9"/>
    </row>
    <row r="100" spans="1:10" ht="15">
      <c r="A100" s="12">
        <v>99</v>
      </c>
      <c r="B100" s="12" t="s">
        <v>30</v>
      </c>
      <c r="C100" s="12" t="s">
        <v>30</v>
      </c>
      <c r="D100" s="12" t="s">
        <v>30</v>
      </c>
      <c r="E100" s="12" t="s">
        <v>1</v>
      </c>
      <c r="F100" s="9">
        <v>305</v>
      </c>
      <c r="G100" s="11">
        <f t="shared" si="2"/>
        <v>58.88028</v>
      </c>
      <c r="H100" s="10">
        <v>47.4</v>
      </c>
      <c r="I100" s="19">
        <f t="shared" si="3"/>
        <v>17958.4854</v>
      </c>
      <c r="J100" s="9"/>
    </row>
    <row r="101" spans="1:10" s="24" customFormat="1" ht="15">
      <c r="A101" s="21">
        <v>100</v>
      </c>
      <c r="B101" s="21" t="s">
        <v>29</v>
      </c>
      <c r="C101" s="21" t="s">
        <v>29</v>
      </c>
      <c r="D101" s="21" t="s">
        <v>28</v>
      </c>
      <c r="E101" s="21" t="s">
        <v>1</v>
      </c>
      <c r="F101" s="22">
        <v>358400</v>
      </c>
      <c r="G101" s="11">
        <f t="shared" si="2"/>
        <v>1.2347468</v>
      </c>
      <c r="H101" s="23">
        <v>0.994</v>
      </c>
      <c r="I101" s="19">
        <f t="shared" si="3"/>
        <v>442533.25311999995</v>
      </c>
      <c r="J101" s="22"/>
    </row>
    <row r="102" spans="1:10" ht="39.6">
      <c r="A102" s="12">
        <v>101</v>
      </c>
      <c r="B102" s="12" t="s">
        <v>27</v>
      </c>
      <c r="C102" s="12" t="s">
        <v>27</v>
      </c>
      <c r="D102" s="12" t="s">
        <v>26</v>
      </c>
      <c r="E102" s="12" t="s">
        <v>1</v>
      </c>
      <c r="F102" s="9">
        <v>140230</v>
      </c>
      <c r="G102" s="11">
        <f t="shared" si="2"/>
        <v>0.03341518</v>
      </c>
      <c r="H102" s="10">
        <v>0.0269</v>
      </c>
      <c r="I102" s="19">
        <f t="shared" si="3"/>
        <v>4685.8106914</v>
      </c>
      <c r="J102" s="9"/>
    </row>
    <row r="103" spans="1:10" ht="26.4">
      <c r="A103" s="12">
        <v>102</v>
      </c>
      <c r="B103" s="12" t="s">
        <v>25</v>
      </c>
      <c r="C103" s="12" t="s">
        <v>25</v>
      </c>
      <c r="D103" s="12" t="s">
        <v>24</v>
      </c>
      <c r="E103" s="12" t="s">
        <v>1</v>
      </c>
      <c r="F103" s="9">
        <v>2354800</v>
      </c>
      <c r="G103" s="11">
        <f t="shared" si="2"/>
        <v>0.027825279999999997</v>
      </c>
      <c r="H103" s="10">
        <v>0.0224</v>
      </c>
      <c r="I103" s="19">
        <f t="shared" si="3"/>
        <v>65522.969344</v>
      </c>
      <c r="J103" s="9"/>
    </row>
    <row r="104" spans="1:10" ht="26.4">
      <c r="A104" s="12">
        <v>103</v>
      </c>
      <c r="B104" s="12" t="s">
        <v>23</v>
      </c>
      <c r="C104" s="12" t="s">
        <v>23</v>
      </c>
      <c r="D104" s="12" t="s">
        <v>22</v>
      </c>
      <c r="E104" s="12" t="s">
        <v>1</v>
      </c>
      <c r="F104" s="9">
        <v>43520</v>
      </c>
      <c r="G104" s="11">
        <f t="shared" si="2"/>
        <v>0.5813496</v>
      </c>
      <c r="H104" s="10">
        <v>0.468</v>
      </c>
      <c r="I104" s="19">
        <f t="shared" si="3"/>
        <v>25300.334592</v>
      </c>
      <c r="J104" s="9"/>
    </row>
    <row r="105" spans="1:10" ht="26.4">
      <c r="A105" s="12">
        <v>104</v>
      </c>
      <c r="B105" s="12" t="s">
        <v>21</v>
      </c>
      <c r="C105" s="12" t="s">
        <v>21</v>
      </c>
      <c r="D105" s="12" t="s">
        <v>20</v>
      </c>
      <c r="E105" s="12" t="s">
        <v>1</v>
      </c>
      <c r="F105" s="9">
        <v>872800</v>
      </c>
      <c r="G105" s="11">
        <f t="shared" si="2"/>
        <v>0.06322798</v>
      </c>
      <c r="H105" s="10">
        <v>0.0509</v>
      </c>
      <c r="I105" s="19">
        <f t="shared" si="3"/>
        <v>55185.380944000004</v>
      </c>
      <c r="J105" s="9"/>
    </row>
    <row r="106" spans="1:10" ht="26.4">
      <c r="A106" s="12">
        <v>105</v>
      </c>
      <c r="B106" s="12" t="s">
        <v>19</v>
      </c>
      <c r="C106" s="12" t="s">
        <v>19</v>
      </c>
      <c r="D106" s="12" t="s">
        <v>18</v>
      </c>
      <c r="E106" s="12" t="s">
        <v>1</v>
      </c>
      <c r="F106" s="9">
        <v>430500</v>
      </c>
      <c r="G106" s="11">
        <f t="shared" si="2"/>
        <v>0.06322798</v>
      </c>
      <c r="H106" s="10">
        <v>0.0509</v>
      </c>
      <c r="I106" s="19">
        <f t="shared" si="3"/>
        <v>27219.64539</v>
      </c>
      <c r="J106" s="9"/>
    </row>
    <row r="107" spans="1:10" ht="39.6">
      <c r="A107" s="12">
        <v>106</v>
      </c>
      <c r="B107" s="12" t="s">
        <v>17</v>
      </c>
      <c r="C107" s="12" t="s">
        <v>17</v>
      </c>
      <c r="D107" s="12" t="s">
        <v>16</v>
      </c>
      <c r="E107" s="12" t="s">
        <v>1</v>
      </c>
      <c r="F107" s="9">
        <v>64000</v>
      </c>
      <c r="G107" s="11">
        <f t="shared" si="2"/>
        <v>0.03341518</v>
      </c>
      <c r="H107" s="10">
        <v>0.0269</v>
      </c>
      <c r="I107" s="19">
        <f t="shared" si="3"/>
        <v>2138.57152</v>
      </c>
      <c r="J107" s="9"/>
    </row>
    <row r="108" spans="1:10" ht="39.6">
      <c r="A108" s="12">
        <v>107</v>
      </c>
      <c r="B108" s="12" t="s">
        <v>15</v>
      </c>
      <c r="C108" s="12" t="s">
        <v>15</v>
      </c>
      <c r="D108" s="12" t="s">
        <v>14</v>
      </c>
      <c r="E108" s="12" t="s">
        <v>1</v>
      </c>
      <c r="F108" s="9">
        <v>825600</v>
      </c>
      <c r="G108" s="11">
        <f t="shared" si="2"/>
        <v>0.027825279999999997</v>
      </c>
      <c r="H108" s="10">
        <v>0.0224</v>
      </c>
      <c r="I108" s="19">
        <f t="shared" si="3"/>
        <v>22972.551167999998</v>
      </c>
      <c r="J108" s="9"/>
    </row>
    <row r="109" spans="1:10" ht="79.2">
      <c r="A109" s="12">
        <v>108</v>
      </c>
      <c r="B109" s="12" t="s">
        <v>13</v>
      </c>
      <c r="C109" s="12" t="s">
        <v>13</v>
      </c>
      <c r="D109" s="12" t="s">
        <v>12</v>
      </c>
      <c r="E109" s="12" t="s">
        <v>1</v>
      </c>
      <c r="F109" s="9">
        <v>12960</v>
      </c>
      <c r="G109" s="11">
        <f t="shared" si="2"/>
        <v>0.8496648</v>
      </c>
      <c r="H109" s="10">
        <v>0.684</v>
      </c>
      <c r="I109" s="19">
        <f t="shared" si="3"/>
        <v>11011.655808</v>
      </c>
      <c r="J109" s="9"/>
    </row>
    <row r="110" spans="1:10" ht="79.2">
      <c r="A110" s="12">
        <v>109</v>
      </c>
      <c r="B110" s="12" t="s">
        <v>11</v>
      </c>
      <c r="C110" s="12" t="s">
        <v>11</v>
      </c>
      <c r="D110" s="12" t="s">
        <v>10</v>
      </c>
      <c r="E110" s="12" t="s">
        <v>1</v>
      </c>
      <c r="F110" s="9">
        <v>24020</v>
      </c>
      <c r="G110" s="11">
        <f t="shared" si="2"/>
        <v>0.8496648</v>
      </c>
      <c r="H110" s="10">
        <v>0.684</v>
      </c>
      <c r="I110" s="19">
        <f t="shared" si="3"/>
        <v>20408.948496</v>
      </c>
      <c r="J110" s="9"/>
    </row>
    <row r="111" spans="1:10" ht="79.2">
      <c r="A111" s="12">
        <v>110</v>
      </c>
      <c r="B111" s="12" t="s">
        <v>9</v>
      </c>
      <c r="C111" s="12" t="s">
        <v>9</v>
      </c>
      <c r="D111" s="12" t="s">
        <v>8</v>
      </c>
      <c r="E111" s="12" t="s">
        <v>1</v>
      </c>
      <c r="F111" s="9">
        <v>42960</v>
      </c>
      <c r="G111" s="11">
        <f t="shared" si="2"/>
        <v>0.8496648</v>
      </c>
      <c r="H111" s="10">
        <v>0.684</v>
      </c>
      <c r="I111" s="19">
        <f t="shared" si="3"/>
        <v>36501.599808</v>
      </c>
      <c r="J111" s="9"/>
    </row>
    <row r="112" spans="1:10" ht="66">
      <c r="A112" s="12">
        <v>111</v>
      </c>
      <c r="B112" s="12" t="s">
        <v>7</v>
      </c>
      <c r="C112" s="12" t="s">
        <v>7</v>
      </c>
      <c r="D112" s="12" t="s">
        <v>6</v>
      </c>
      <c r="E112" s="12" t="s">
        <v>1</v>
      </c>
      <c r="F112" s="9">
        <v>71880</v>
      </c>
      <c r="G112" s="11">
        <f t="shared" si="2"/>
        <v>0.8496648</v>
      </c>
      <c r="H112" s="10">
        <v>0.684</v>
      </c>
      <c r="I112" s="19">
        <f t="shared" si="3"/>
        <v>61073.905824</v>
      </c>
      <c r="J112" s="9"/>
    </row>
    <row r="113" spans="1:10" ht="66">
      <c r="A113" s="12">
        <v>112</v>
      </c>
      <c r="B113" s="12" t="s">
        <v>5</v>
      </c>
      <c r="C113" s="12" t="s">
        <v>5</v>
      </c>
      <c r="D113" s="12" t="s">
        <v>4</v>
      </c>
      <c r="E113" s="12" t="s">
        <v>1</v>
      </c>
      <c r="F113" s="9">
        <v>9480</v>
      </c>
      <c r="G113" s="11">
        <f t="shared" si="2"/>
        <v>0.8794776</v>
      </c>
      <c r="H113" s="10">
        <v>0.708</v>
      </c>
      <c r="I113" s="19">
        <f t="shared" si="3"/>
        <v>8337.447648</v>
      </c>
      <c r="J113" s="9"/>
    </row>
    <row r="114" spans="1:10" ht="66">
      <c r="A114" s="12">
        <v>113</v>
      </c>
      <c r="B114" s="12" t="s">
        <v>3</v>
      </c>
      <c r="C114" s="12" t="s">
        <v>3</v>
      </c>
      <c r="D114" s="12" t="s">
        <v>2</v>
      </c>
      <c r="E114" s="12" t="s">
        <v>1</v>
      </c>
      <c r="F114" s="9">
        <v>69770</v>
      </c>
      <c r="G114" s="11">
        <f t="shared" si="2"/>
        <v>0.894384</v>
      </c>
      <c r="H114" s="10">
        <v>0.72</v>
      </c>
      <c r="I114" s="19">
        <f t="shared" si="3"/>
        <v>62401.17168</v>
      </c>
      <c r="J114" s="9"/>
    </row>
    <row r="115" spans="1:10" ht="66">
      <c r="A115" s="12">
        <v>114</v>
      </c>
      <c r="B115" s="12" t="s">
        <v>241</v>
      </c>
      <c r="C115" s="12" t="s">
        <v>241</v>
      </c>
      <c r="D115" s="12" t="s">
        <v>239</v>
      </c>
      <c r="E115" s="12" t="s">
        <v>1</v>
      </c>
      <c r="F115" s="9">
        <v>6000</v>
      </c>
      <c r="G115" s="11">
        <f t="shared" si="2"/>
        <v>0.46209839999999996</v>
      </c>
      <c r="H115" s="10">
        <v>0.372</v>
      </c>
      <c r="I115" s="19">
        <f t="shared" si="3"/>
        <v>2772.5903999999996</v>
      </c>
      <c r="J115" s="9" t="s">
        <v>240</v>
      </c>
    </row>
    <row r="116" spans="1:10" ht="15">
      <c r="A116" s="8"/>
      <c r="B116" s="8" t="s">
        <v>0</v>
      </c>
      <c r="C116" s="8"/>
      <c r="D116" s="8"/>
      <c r="E116" s="8"/>
      <c r="F116" s="5"/>
      <c r="G116" s="7"/>
      <c r="H116" s="6"/>
      <c r="I116" s="18">
        <f>SUM(I2:I114)</f>
        <v>16100173.230504002</v>
      </c>
      <c r="J116" s="5"/>
    </row>
  </sheetData>
  <sheetProtection autoFilter="0" pivotTables="0"/>
  <autoFilter ref="A1:J1">
    <sortState ref="A2:J116">
      <sortCondition sortBy="value" ref="B2:B116"/>
    </sortState>
  </autoFilter>
  <printOptions/>
  <pageMargins left="0.2362204724409449" right="0.2362204724409449"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9FC1-5259-4172-B49C-CA261C9E2AD1}">
  <sheetPr>
    <tabColor rgb="FF00B050"/>
  </sheetPr>
  <dimension ref="A1:L118"/>
  <sheetViews>
    <sheetView tabSelected="1" workbookViewId="0" topLeftCell="A1">
      <pane xSplit="1" ySplit="2" topLeftCell="B112" activePane="bottomRight" state="frozen"/>
      <selection pane="topRight" activeCell="B1" sqref="B1"/>
      <selection pane="bottomLeft" activeCell="A3" sqref="A3"/>
      <selection pane="bottomRight" activeCell="E2" sqref="E2:E115"/>
    </sheetView>
  </sheetViews>
  <sheetFormatPr defaultColWidth="9.140625" defaultRowHeight="34.5" customHeight="1"/>
  <cols>
    <col min="1" max="1" width="3.8515625" style="1" customWidth="1"/>
    <col min="2" max="2" width="29.57421875" style="1" customWidth="1"/>
    <col min="3" max="3" width="35.00390625" style="1" customWidth="1"/>
    <col min="4" max="4" width="10.57421875" style="1" customWidth="1"/>
    <col min="5" max="5" width="10.7109375" style="2" customWidth="1"/>
    <col min="6" max="6" width="52.00390625" style="1" customWidth="1"/>
    <col min="7" max="7" width="16.28125" style="4" hidden="1" customWidth="1"/>
    <col min="8" max="8" width="13.28125" style="3" hidden="1" customWidth="1"/>
    <col min="9" max="9" width="14.8515625" style="20" hidden="1" customWidth="1"/>
    <col min="10" max="10" width="15.140625" style="2" customWidth="1"/>
    <col min="11" max="16384" width="9.140625" style="1" customWidth="1"/>
  </cols>
  <sheetData>
    <row r="1" spans="1:10" ht="34.8" customHeight="1">
      <c r="A1" s="8" t="s">
        <v>216</v>
      </c>
      <c r="B1" s="8" t="s">
        <v>215</v>
      </c>
      <c r="C1" s="17" t="s">
        <v>214</v>
      </c>
      <c r="D1" s="17" t="s">
        <v>212</v>
      </c>
      <c r="E1" s="16" t="s">
        <v>211</v>
      </c>
      <c r="F1" s="17" t="s">
        <v>213</v>
      </c>
      <c r="G1" s="15" t="s">
        <v>244</v>
      </c>
      <c r="H1" s="14" t="s">
        <v>210</v>
      </c>
      <c r="I1" s="18" t="s">
        <v>245</v>
      </c>
      <c r="J1" s="18" t="s">
        <v>246</v>
      </c>
    </row>
    <row r="2" spans="1:12" ht="34.8" customHeight="1">
      <c r="A2" s="12">
        <v>1</v>
      </c>
      <c r="B2" s="12" t="s">
        <v>207</v>
      </c>
      <c r="C2" s="12" t="s">
        <v>207</v>
      </c>
      <c r="D2" s="12" t="s">
        <v>1</v>
      </c>
      <c r="E2" s="9">
        <v>17380</v>
      </c>
      <c r="F2" s="12" t="s">
        <v>249</v>
      </c>
      <c r="G2" s="11">
        <f>H2*1.2422</f>
        <v>1.75448328</v>
      </c>
      <c r="H2" s="10">
        <v>1.4124</v>
      </c>
      <c r="I2" s="19">
        <f aca="true" t="shared" si="0" ref="I2:I33">E2*G2</f>
        <v>30492.9194064</v>
      </c>
      <c r="J2" s="25">
        <f>I2*100/108</f>
        <v>28234.184635555557</v>
      </c>
      <c r="L2" s="1" t="str">
        <f>_XLFN.CONCAT("Lot nr.",A2," ",B2)</f>
        <v>Lot nr.1 Bastonase de sticla</v>
      </c>
    </row>
    <row r="3" spans="1:12" ht="34.8" customHeight="1">
      <c r="A3" s="12">
        <v>2</v>
      </c>
      <c r="B3" s="12" t="s">
        <v>206</v>
      </c>
      <c r="C3" s="12" t="s">
        <v>206</v>
      </c>
      <c r="D3" s="12" t="s">
        <v>1</v>
      </c>
      <c r="E3" s="9">
        <v>64</v>
      </c>
      <c r="F3" s="12" t="s">
        <v>250</v>
      </c>
      <c r="G3" s="11">
        <f aca="true" t="shared" si="1" ref="G3:G66">H3*1.2422</f>
        <v>3279.408</v>
      </c>
      <c r="H3" s="10">
        <v>2640</v>
      </c>
      <c r="I3" s="19">
        <f t="shared" si="0"/>
        <v>209882.112</v>
      </c>
      <c r="J3" s="25">
        <f aca="true" t="shared" si="2" ref="J3:J66">I3*100/108</f>
        <v>194335.28888888887</v>
      </c>
      <c r="L3" s="1" t="str">
        <f aca="true" t="shared" si="3" ref="L3:L66">_XLFN.CONCAT("Lot nr.",A3," ",B3)</f>
        <v>Lot nr.2 Calculator de laborator pentru numărarea formulei leucocitară</v>
      </c>
    </row>
    <row r="4" spans="1:12" ht="34.8" customHeight="1">
      <c r="A4" s="12">
        <v>3</v>
      </c>
      <c r="B4" s="12" t="s">
        <v>204</v>
      </c>
      <c r="C4" s="12" t="s">
        <v>204</v>
      </c>
      <c r="D4" s="12" t="s">
        <v>1</v>
      </c>
      <c r="E4" s="9">
        <v>120</v>
      </c>
      <c r="F4" s="12" t="s">
        <v>251</v>
      </c>
      <c r="G4" s="11">
        <f t="shared" si="1"/>
        <v>178.6830168</v>
      </c>
      <c r="H4" s="10">
        <v>143.844</v>
      </c>
      <c r="I4" s="19">
        <f t="shared" si="0"/>
        <v>21441.962015999998</v>
      </c>
      <c r="J4" s="25">
        <f t="shared" si="2"/>
        <v>19853.66853333333</v>
      </c>
      <c r="L4" s="1" t="str">
        <f t="shared" si="3"/>
        <v>Lot nr.3 Camera Goreaev</v>
      </c>
    </row>
    <row r="5" spans="1:12" ht="34.8" customHeight="1">
      <c r="A5" s="12">
        <v>4</v>
      </c>
      <c r="B5" s="12" t="s">
        <v>202</v>
      </c>
      <c r="C5" s="12" t="s">
        <v>202</v>
      </c>
      <c r="D5" s="12" t="s">
        <v>1</v>
      </c>
      <c r="E5" s="9">
        <v>2341</v>
      </c>
      <c r="F5" s="12" t="s">
        <v>249</v>
      </c>
      <c r="G5" s="11">
        <f t="shared" si="1"/>
        <v>4.8296736</v>
      </c>
      <c r="H5" s="10">
        <v>3.888</v>
      </c>
      <c r="I5" s="19">
        <f t="shared" si="0"/>
        <v>11306.265897599998</v>
      </c>
      <c r="J5" s="25">
        <f t="shared" si="2"/>
        <v>10468.76472</v>
      </c>
      <c r="L5" s="1" t="str">
        <f t="shared" si="3"/>
        <v>Lot nr.4 Capilare Sali  0,02 ml</v>
      </c>
    </row>
    <row r="6" spans="1:12" ht="34.8" customHeight="1">
      <c r="A6" s="12">
        <v>5</v>
      </c>
      <c r="B6" s="12" t="s">
        <v>201</v>
      </c>
      <c r="C6" s="12" t="s">
        <v>200</v>
      </c>
      <c r="D6" s="12" t="s">
        <v>1</v>
      </c>
      <c r="E6" s="9">
        <v>90</v>
      </c>
      <c r="F6" s="12" t="s">
        <v>249</v>
      </c>
      <c r="G6" s="11">
        <f t="shared" si="1"/>
        <v>14.459208</v>
      </c>
      <c r="H6" s="10">
        <v>11.64</v>
      </c>
      <c r="I6" s="19">
        <f t="shared" si="0"/>
        <v>1301.32872</v>
      </c>
      <c r="J6" s="25">
        <f t="shared" si="2"/>
        <v>1204.934</v>
      </c>
      <c r="L6" s="1" t="str">
        <f t="shared" si="3"/>
        <v>Lot nr.5 Capilare Mora  0,05 ml</v>
      </c>
    </row>
    <row r="7" spans="1:12" ht="34.8" customHeight="1">
      <c r="A7" s="12">
        <v>6</v>
      </c>
      <c r="B7" s="12" t="s">
        <v>198</v>
      </c>
      <c r="C7" s="12" t="s">
        <v>198</v>
      </c>
      <c r="D7" s="12" t="s">
        <v>1</v>
      </c>
      <c r="E7" s="9">
        <v>47</v>
      </c>
      <c r="F7" s="12" t="s">
        <v>252</v>
      </c>
      <c r="G7" s="11">
        <f t="shared" si="1"/>
        <v>54.0357</v>
      </c>
      <c r="H7" s="10">
        <v>43.5</v>
      </c>
      <c r="I7" s="19">
        <f t="shared" si="0"/>
        <v>2539.6779</v>
      </c>
      <c r="J7" s="25">
        <f t="shared" si="2"/>
        <v>2351.553611111111</v>
      </c>
      <c r="L7" s="1" t="str">
        <f t="shared" si="3"/>
        <v>Lot nr.6 Cilindru din plastic 50ml</v>
      </c>
    </row>
    <row r="8" spans="1:12" ht="34.8" customHeight="1">
      <c r="A8" s="12">
        <v>7</v>
      </c>
      <c r="B8" s="12" t="s">
        <v>196</v>
      </c>
      <c r="C8" s="12" t="s">
        <v>196</v>
      </c>
      <c r="D8" s="12" t="s">
        <v>1</v>
      </c>
      <c r="E8" s="9">
        <v>61</v>
      </c>
      <c r="F8" s="12" t="s">
        <v>253</v>
      </c>
      <c r="G8" s="11">
        <f t="shared" si="1"/>
        <v>70.06008</v>
      </c>
      <c r="H8" s="10">
        <v>56.4</v>
      </c>
      <c r="I8" s="19">
        <f t="shared" si="0"/>
        <v>4273.66488</v>
      </c>
      <c r="J8" s="25">
        <f t="shared" si="2"/>
        <v>3957.097111111111</v>
      </c>
      <c r="L8" s="1" t="str">
        <f t="shared" si="3"/>
        <v>Lot nr.7 Cilindru din plastic, gradat 100 ml</v>
      </c>
    </row>
    <row r="9" spans="1:12" ht="34.8" customHeight="1">
      <c r="A9" s="12">
        <v>8</v>
      </c>
      <c r="B9" s="12" t="s">
        <v>194</v>
      </c>
      <c r="C9" s="12" t="s">
        <v>194</v>
      </c>
      <c r="D9" s="12" t="s">
        <v>1</v>
      </c>
      <c r="E9" s="9">
        <v>63</v>
      </c>
      <c r="F9" s="12" t="s">
        <v>254</v>
      </c>
      <c r="G9" s="11">
        <f t="shared" si="1"/>
        <v>49.19112</v>
      </c>
      <c r="H9" s="10">
        <v>39.6</v>
      </c>
      <c r="I9" s="19">
        <f t="shared" si="0"/>
        <v>3099.04056</v>
      </c>
      <c r="J9" s="25">
        <f t="shared" si="2"/>
        <v>2869.482</v>
      </c>
      <c r="L9" s="1" t="str">
        <f t="shared" si="3"/>
        <v>Lot nr.8 Cilindru sticlă cu năsuc, gradat 100 ml</v>
      </c>
    </row>
    <row r="10" spans="1:12" ht="34.8" customHeight="1">
      <c r="A10" s="12">
        <v>9</v>
      </c>
      <c r="B10" s="12" t="s">
        <v>192</v>
      </c>
      <c r="C10" s="12" t="s">
        <v>192</v>
      </c>
      <c r="D10" s="12" t="s">
        <v>1</v>
      </c>
      <c r="E10" s="9">
        <v>40</v>
      </c>
      <c r="F10" s="12" t="s">
        <v>255</v>
      </c>
      <c r="G10" s="11">
        <f t="shared" si="1"/>
        <v>327.94079999999997</v>
      </c>
      <c r="H10" s="10">
        <v>264</v>
      </c>
      <c r="I10" s="19">
        <f t="shared" si="0"/>
        <v>13117.631999999998</v>
      </c>
      <c r="J10" s="25">
        <f t="shared" si="2"/>
        <v>12145.955555555553</v>
      </c>
      <c r="L10" s="1" t="str">
        <f t="shared" si="3"/>
        <v>Lot nr.9 Cilindru sticlă cu năsuc, gradat 1000 ml</v>
      </c>
    </row>
    <row r="11" spans="1:12" ht="34.8" customHeight="1">
      <c r="A11" s="12">
        <v>10</v>
      </c>
      <c r="B11" s="12" t="s">
        <v>190</v>
      </c>
      <c r="C11" s="12" t="s">
        <v>190</v>
      </c>
      <c r="D11" s="12" t="s">
        <v>1</v>
      </c>
      <c r="E11" s="9">
        <v>42</v>
      </c>
      <c r="F11" s="12" t="s">
        <v>256</v>
      </c>
      <c r="G11" s="11">
        <f t="shared" si="1"/>
        <v>67.0788</v>
      </c>
      <c r="H11" s="10">
        <v>54</v>
      </c>
      <c r="I11" s="19">
        <f t="shared" si="0"/>
        <v>2817.3096</v>
      </c>
      <c r="J11" s="25">
        <f t="shared" si="2"/>
        <v>2608.6200000000003</v>
      </c>
      <c r="L11" s="1" t="str">
        <f t="shared" si="3"/>
        <v>Lot nr.10 Cilindru sticlă cu năsuc, gradat 250 ml</v>
      </c>
    </row>
    <row r="12" spans="1:12" ht="34.8" customHeight="1">
      <c r="A12" s="12">
        <v>11</v>
      </c>
      <c r="B12" s="12" t="s">
        <v>188</v>
      </c>
      <c r="C12" s="12" t="s">
        <v>188</v>
      </c>
      <c r="D12" s="12" t="s">
        <v>1</v>
      </c>
      <c r="E12" s="9">
        <v>41</v>
      </c>
      <c r="F12" s="12" t="s">
        <v>257</v>
      </c>
      <c r="G12" s="11">
        <f t="shared" si="1"/>
        <v>34.28472</v>
      </c>
      <c r="H12" s="10">
        <v>27.6</v>
      </c>
      <c r="I12" s="19">
        <f t="shared" si="0"/>
        <v>1405.67352</v>
      </c>
      <c r="J12" s="25">
        <f t="shared" si="2"/>
        <v>1301.5495555555556</v>
      </c>
      <c r="L12" s="1" t="str">
        <f t="shared" si="3"/>
        <v>Lot nr.11 Cilindru sticlă cu năsuc, gradat 50 ml</v>
      </c>
    </row>
    <row r="13" spans="1:12" ht="34.8" customHeight="1">
      <c r="A13" s="12">
        <v>12</v>
      </c>
      <c r="B13" s="12" t="s">
        <v>186</v>
      </c>
      <c r="C13" s="12" t="s">
        <v>186</v>
      </c>
      <c r="D13" s="12" t="s">
        <v>1</v>
      </c>
      <c r="E13" s="9">
        <v>37</v>
      </c>
      <c r="F13" s="12" t="s">
        <v>258</v>
      </c>
      <c r="G13" s="11">
        <f t="shared" si="1"/>
        <v>113.28864</v>
      </c>
      <c r="H13" s="10">
        <v>91.2</v>
      </c>
      <c r="I13" s="19">
        <f t="shared" si="0"/>
        <v>4191.67968</v>
      </c>
      <c r="J13" s="25">
        <f t="shared" si="2"/>
        <v>3881.184888888889</v>
      </c>
      <c r="L13" s="1" t="str">
        <f t="shared" si="3"/>
        <v>Lot nr.12 Cilindru sticlă cu năsuc, gradat 500 ml</v>
      </c>
    </row>
    <row r="14" spans="1:12" ht="34.8" customHeight="1">
      <c r="A14" s="12">
        <v>13</v>
      </c>
      <c r="B14" s="12" t="s">
        <v>184</v>
      </c>
      <c r="C14" s="12" t="s">
        <v>184</v>
      </c>
      <c r="D14" s="12" t="s">
        <v>1</v>
      </c>
      <c r="E14" s="9">
        <v>24</v>
      </c>
      <c r="F14" s="12" t="s">
        <v>259</v>
      </c>
      <c r="G14" s="11">
        <f t="shared" si="1"/>
        <v>122.23248000000001</v>
      </c>
      <c r="H14" s="10">
        <v>98.4</v>
      </c>
      <c r="I14" s="19">
        <f t="shared" si="0"/>
        <v>2933.5795200000002</v>
      </c>
      <c r="J14" s="25">
        <f t="shared" si="2"/>
        <v>2716.277333333334</v>
      </c>
      <c r="L14" s="1" t="str">
        <f t="shared" si="3"/>
        <v>Lot nr.13 Colbă cotată 100 ml</v>
      </c>
    </row>
    <row r="15" spans="1:12" ht="34.8" customHeight="1">
      <c r="A15" s="12">
        <v>14</v>
      </c>
      <c r="B15" s="12" t="s">
        <v>182</v>
      </c>
      <c r="C15" s="12" t="s">
        <v>182</v>
      </c>
      <c r="D15" s="12" t="s">
        <v>1</v>
      </c>
      <c r="E15" s="9">
        <v>26</v>
      </c>
      <c r="F15" s="12" t="s">
        <v>260</v>
      </c>
      <c r="G15" s="11">
        <f t="shared" si="1"/>
        <v>324.2142</v>
      </c>
      <c r="H15" s="10">
        <v>261</v>
      </c>
      <c r="I15" s="19">
        <f t="shared" si="0"/>
        <v>8429.5692</v>
      </c>
      <c r="J15" s="25">
        <f t="shared" si="2"/>
        <v>7805.156666666667</v>
      </c>
      <c r="L15" s="1" t="str">
        <f t="shared" si="3"/>
        <v>Lot nr.14 Colbă cotată 1000 ml</v>
      </c>
    </row>
    <row r="16" spans="1:12" ht="34.8" customHeight="1">
      <c r="A16" s="12">
        <v>15</v>
      </c>
      <c r="B16" s="12" t="s">
        <v>181</v>
      </c>
      <c r="C16" s="12" t="s">
        <v>181</v>
      </c>
      <c r="D16" s="12" t="s">
        <v>1</v>
      </c>
      <c r="E16" s="9">
        <v>8</v>
      </c>
      <c r="F16" s="12" t="s">
        <v>261</v>
      </c>
      <c r="G16" s="11">
        <f t="shared" si="1"/>
        <v>216.1428</v>
      </c>
      <c r="H16" s="10">
        <v>174</v>
      </c>
      <c r="I16" s="19">
        <f t="shared" si="0"/>
        <v>1729.1424</v>
      </c>
      <c r="J16" s="25">
        <f t="shared" si="2"/>
        <v>1601.0577777777778</v>
      </c>
      <c r="L16" s="1" t="str">
        <f t="shared" si="3"/>
        <v>Lot nr.15 Colbă cotată 250 ml</v>
      </c>
    </row>
    <row r="17" spans="1:12" ht="34.8" customHeight="1">
      <c r="A17" s="12">
        <v>16</v>
      </c>
      <c r="B17" s="12" t="s">
        <v>179</v>
      </c>
      <c r="C17" s="12" t="s">
        <v>179</v>
      </c>
      <c r="D17" s="12" t="s">
        <v>1</v>
      </c>
      <c r="E17" s="9">
        <v>22</v>
      </c>
      <c r="F17" s="12" t="s">
        <v>262</v>
      </c>
      <c r="G17" s="11">
        <f t="shared" si="1"/>
        <v>141.61079999999998</v>
      </c>
      <c r="H17" s="10">
        <v>114</v>
      </c>
      <c r="I17" s="19">
        <f t="shared" si="0"/>
        <v>3115.4375999999997</v>
      </c>
      <c r="J17" s="25">
        <f t="shared" si="2"/>
        <v>2884.664444444444</v>
      </c>
      <c r="L17" s="1" t="str">
        <f t="shared" si="3"/>
        <v>Lot nr.16 Colbă cotată 50 ml</v>
      </c>
    </row>
    <row r="18" spans="1:12" ht="34.8" customHeight="1">
      <c r="A18" s="12">
        <v>17</v>
      </c>
      <c r="B18" s="12" t="s">
        <v>177</v>
      </c>
      <c r="C18" s="12" t="s">
        <v>177</v>
      </c>
      <c r="D18" s="12" t="s">
        <v>1</v>
      </c>
      <c r="E18" s="9">
        <v>11</v>
      </c>
      <c r="F18" s="12" t="s">
        <v>263</v>
      </c>
      <c r="G18" s="11">
        <f t="shared" si="1"/>
        <v>260.86199999999997</v>
      </c>
      <c r="H18" s="10">
        <v>210</v>
      </c>
      <c r="I18" s="19">
        <f t="shared" si="0"/>
        <v>2869.4819999999995</v>
      </c>
      <c r="J18" s="25">
        <f t="shared" si="2"/>
        <v>2656.9277777777775</v>
      </c>
      <c r="L18" s="1" t="str">
        <f t="shared" si="3"/>
        <v>Lot nr.17 Colbă cotată 500 ml</v>
      </c>
    </row>
    <row r="19" spans="1:12" ht="34.8" customHeight="1">
      <c r="A19" s="12">
        <v>18</v>
      </c>
      <c r="B19" s="12" t="s">
        <v>175</v>
      </c>
      <c r="C19" s="12" t="s">
        <v>175</v>
      </c>
      <c r="D19" s="12" t="s">
        <v>1</v>
      </c>
      <c r="E19" s="9">
        <v>20</v>
      </c>
      <c r="F19" s="12" t="s">
        <v>264</v>
      </c>
      <c r="G19" s="11">
        <f t="shared" si="1"/>
        <v>208.68959999999998</v>
      </c>
      <c r="H19" s="10">
        <v>168</v>
      </c>
      <c r="I19" s="19">
        <f t="shared" si="0"/>
        <v>4173.7919999999995</v>
      </c>
      <c r="J19" s="25">
        <f t="shared" si="2"/>
        <v>3864.622222222222</v>
      </c>
      <c r="L19" s="1" t="str">
        <f t="shared" si="3"/>
        <v>Lot nr.18 Colbe termolabile  100 ml</v>
      </c>
    </row>
    <row r="20" spans="1:12" ht="34.8" customHeight="1">
      <c r="A20" s="12">
        <v>19</v>
      </c>
      <c r="B20" s="12" t="s">
        <v>173</v>
      </c>
      <c r="C20" s="12" t="s">
        <v>173</v>
      </c>
      <c r="D20" s="12" t="s">
        <v>1</v>
      </c>
      <c r="E20" s="9">
        <v>25</v>
      </c>
      <c r="F20" s="12" t="s">
        <v>265</v>
      </c>
      <c r="G20" s="11">
        <f t="shared" si="1"/>
        <v>238.5024</v>
      </c>
      <c r="H20" s="10">
        <v>192</v>
      </c>
      <c r="I20" s="19">
        <f t="shared" si="0"/>
        <v>5962.5599999999995</v>
      </c>
      <c r="J20" s="25">
        <f t="shared" si="2"/>
        <v>5520.888888888889</v>
      </c>
      <c r="L20" s="1" t="str">
        <f t="shared" si="3"/>
        <v>Lot nr.19 Colbe termolabile 250 ml</v>
      </c>
    </row>
    <row r="21" spans="1:12" ht="34.8" customHeight="1">
      <c r="A21" s="12">
        <v>20</v>
      </c>
      <c r="B21" s="12" t="s">
        <v>171</v>
      </c>
      <c r="C21" s="12" t="s">
        <v>171</v>
      </c>
      <c r="D21" s="12" t="s">
        <v>1</v>
      </c>
      <c r="E21" s="9">
        <v>3</v>
      </c>
      <c r="F21" s="12" t="s">
        <v>266</v>
      </c>
      <c r="G21" s="11">
        <f t="shared" si="1"/>
        <v>178.8768</v>
      </c>
      <c r="H21" s="10">
        <v>144</v>
      </c>
      <c r="I21" s="19">
        <f t="shared" si="0"/>
        <v>536.6304</v>
      </c>
      <c r="J21" s="25">
        <f t="shared" si="2"/>
        <v>496.88</v>
      </c>
      <c r="L21" s="1" t="str">
        <f t="shared" si="3"/>
        <v>Lot nr.20 Colbe termolabile 50 ml</v>
      </c>
    </row>
    <row r="22" spans="1:12" ht="34.8" customHeight="1">
      <c r="A22" s="12">
        <v>21</v>
      </c>
      <c r="B22" s="12" t="s">
        <v>169</v>
      </c>
      <c r="C22" s="12" t="s">
        <v>169</v>
      </c>
      <c r="D22" s="12" t="s">
        <v>1</v>
      </c>
      <c r="E22" s="9">
        <v>13</v>
      </c>
      <c r="F22" s="12" t="s">
        <v>267</v>
      </c>
      <c r="G22" s="11">
        <f t="shared" si="1"/>
        <v>275.7684</v>
      </c>
      <c r="H22" s="10">
        <v>222</v>
      </c>
      <c r="I22" s="19">
        <f t="shared" si="0"/>
        <v>3584.9892</v>
      </c>
      <c r="J22" s="25">
        <f t="shared" si="2"/>
        <v>3319.434444444444</v>
      </c>
      <c r="L22" s="1" t="str">
        <f t="shared" si="3"/>
        <v>Lot nr.21 Colbe termolabile 500 ml</v>
      </c>
    </row>
    <row r="23" spans="1:12" ht="34.8" customHeight="1">
      <c r="A23" s="12">
        <v>22</v>
      </c>
      <c r="B23" s="12" t="s">
        <v>167</v>
      </c>
      <c r="C23" s="12" t="s">
        <v>167</v>
      </c>
      <c r="D23" s="12" t="s">
        <v>1</v>
      </c>
      <c r="E23" s="9">
        <v>266680</v>
      </c>
      <c r="F23" s="12" t="s">
        <v>268</v>
      </c>
      <c r="G23" s="11">
        <f t="shared" si="1"/>
        <v>1.267044</v>
      </c>
      <c r="H23" s="10">
        <v>1.02</v>
      </c>
      <c r="I23" s="19">
        <f t="shared" si="0"/>
        <v>337895.29392</v>
      </c>
      <c r="J23" s="25">
        <f t="shared" si="2"/>
        <v>312866.01288888894</v>
      </c>
      <c r="L23" s="1" t="str">
        <f t="shared" si="3"/>
        <v>Lot nr.22 Container (colector) mase fecale</v>
      </c>
    </row>
    <row r="24" spans="1:12" ht="34.8" customHeight="1">
      <c r="A24" s="12">
        <v>23</v>
      </c>
      <c r="B24" s="12" t="s">
        <v>165</v>
      </c>
      <c r="C24" s="12" t="s">
        <v>165</v>
      </c>
      <c r="D24" s="12" t="s">
        <v>1</v>
      </c>
      <c r="E24" s="9">
        <v>13290</v>
      </c>
      <c r="F24" s="12" t="s">
        <v>269</v>
      </c>
      <c r="G24" s="11">
        <f t="shared" si="1"/>
        <v>1.267044</v>
      </c>
      <c r="H24" s="10">
        <v>1.02</v>
      </c>
      <c r="I24" s="19">
        <f t="shared" si="0"/>
        <v>16839.014760000002</v>
      </c>
      <c r="J24" s="25">
        <f t="shared" si="2"/>
        <v>15591.680333333336</v>
      </c>
      <c r="L24" s="1" t="str">
        <f t="shared" si="3"/>
        <v>Lot nr.23 Container pentru spută (30 ml)</v>
      </c>
    </row>
    <row r="25" spans="1:12" ht="34.8" customHeight="1">
      <c r="A25" s="12">
        <v>24</v>
      </c>
      <c r="B25" s="12" t="s">
        <v>163</v>
      </c>
      <c r="C25" s="12" t="s">
        <v>163</v>
      </c>
      <c r="D25" s="12" t="s">
        <v>1</v>
      </c>
      <c r="E25" s="9">
        <v>18950</v>
      </c>
      <c r="F25" s="12" t="s">
        <v>270</v>
      </c>
      <c r="G25" s="11">
        <f t="shared" si="1"/>
        <v>1.788768</v>
      </c>
      <c r="H25" s="10">
        <v>1.44</v>
      </c>
      <c r="I25" s="19">
        <f t="shared" si="0"/>
        <v>33897.1536</v>
      </c>
      <c r="J25" s="25">
        <f t="shared" si="2"/>
        <v>31386.25333333333</v>
      </c>
      <c r="L25" s="1" t="str">
        <f t="shared" si="3"/>
        <v>Lot nr.24 Container pentru spută (tub Falcon)</v>
      </c>
    </row>
    <row r="26" spans="1:12" ht="34.8" customHeight="1">
      <c r="A26" s="12">
        <v>25</v>
      </c>
      <c r="B26" s="12" t="s">
        <v>161</v>
      </c>
      <c r="C26" s="12" t="s">
        <v>161</v>
      </c>
      <c r="D26" s="12" t="s">
        <v>1</v>
      </c>
      <c r="E26" s="9">
        <v>1041380</v>
      </c>
      <c r="F26" s="12" t="s">
        <v>271</v>
      </c>
      <c r="G26" s="11">
        <f t="shared" si="1"/>
        <v>1.7589552</v>
      </c>
      <c r="H26" s="10">
        <v>1.416</v>
      </c>
      <c r="I26" s="19">
        <f t="shared" si="0"/>
        <v>1831740.766176</v>
      </c>
      <c r="J26" s="25">
        <f t="shared" si="2"/>
        <v>1696056.2649777776</v>
      </c>
      <c r="L26" s="1" t="str">
        <f t="shared" si="3"/>
        <v>Lot nr.25 Container pentru urina (nesteril) 150ml</v>
      </c>
    </row>
    <row r="27" spans="1:12" s="24" customFormat="1" ht="34.8" customHeight="1">
      <c r="A27" s="21">
        <v>26</v>
      </c>
      <c r="B27" s="21" t="s">
        <v>159</v>
      </c>
      <c r="C27" s="21" t="s">
        <v>159</v>
      </c>
      <c r="D27" s="21" t="s">
        <v>1</v>
      </c>
      <c r="E27" s="22">
        <v>121500</v>
      </c>
      <c r="F27" s="21" t="s">
        <v>272</v>
      </c>
      <c r="G27" s="11">
        <f t="shared" si="1"/>
        <v>5.291772</v>
      </c>
      <c r="H27" s="23">
        <v>4.26</v>
      </c>
      <c r="I27" s="19">
        <f t="shared" si="0"/>
        <v>642950.298</v>
      </c>
      <c r="J27" s="25">
        <f t="shared" si="2"/>
        <v>595324.35</v>
      </c>
      <c r="L27" s="1" t="str">
        <f t="shared" si="3"/>
        <v>Lot nr.26 Container pentru urină (nesteril) 200 ml</v>
      </c>
    </row>
    <row r="28" spans="1:12" s="24" customFormat="1" ht="34.8" customHeight="1">
      <c r="A28" s="21">
        <v>27</v>
      </c>
      <c r="B28" s="21" t="s">
        <v>157</v>
      </c>
      <c r="C28" s="21" t="s">
        <v>157</v>
      </c>
      <c r="D28" s="21" t="s">
        <v>1</v>
      </c>
      <c r="E28" s="22">
        <v>58000</v>
      </c>
      <c r="F28" s="21" t="s">
        <v>273</v>
      </c>
      <c r="G28" s="11">
        <f t="shared" si="1"/>
        <v>5.243947299999999</v>
      </c>
      <c r="H28" s="23">
        <v>4.2215</v>
      </c>
      <c r="I28" s="19">
        <f t="shared" si="0"/>
        <v>304148.9434</v>
      </c>
      <c r="J28" s="25">
        <f t="shared" si="2"/>
        <v>281619.39203703706</v>
      </c>
      <c r="L28" s="1" t="str">
        <f t="shared" si="3"/>
        <v>Lot nr.27 Container pentru urină (nesteril) 250 ml</v>
      </c>
    </row>
    <row r="29" spans="1:12" ht="34.8" customHeight="1">
      <c r="A29" s="12">
        <v>28</v>
      </c>
      <c r="B29" s="12" t="s">
        <v>155</v>
      </c>
      <c r="C29" s="12" t="s">
        <v>155</v>
      </c>
      <c r="D29" s="12" t="s">
        <v>1</v>
      </c>
      <c r="E29" s="9">
        <v>176810</v>
      </c>
      <c r="F29" s="12" t="s">
        <v>274</v>
      </c>
      <c r="G29" s="11">
        <f t="shared" si="1"/>
        <v>2.2657728</v>
      </c>
      <c r="H29" s="10">
        <v>1.824</v>
      </c>
      <c r="I29" s="19">
        <f t="shared" si="0"/>
        <v>400611.288768</v>
      </c>
      <c r="J29" s="25">
        <f t="shared" si="2"/>
        <v>370936.3784888889</v>
      </c>
      <c r="L29" s="1" t="str">
        <f t="shared" si="3"/>
        <v>Lot nr.28 Container pentru urină (steril) 150 ml</v>
      </c>
    </row>
    <row r="30" spans="1:12" s="24" customFormat="1" ht="34.8" customHeight="1">
      <c r="A30" s="21">
        <v>29</v>
      </c>
      <c r="B30" s="21" t="s">
        <v>154</v>
      </c>
      <c r="C30" s="21" t="s">
        <v>154</v>
      </c>
      <c r="D30" s="21" t="s">
        <v>1</v>
      </c>
      <c r="E30" s="22">
        <v>17720</v>
      </c>
      <c r="F30" s="21" t="s">
        <v>275</v>
      </c>
      <c r="G30" s="11">
        <f t="shared" si="1"/>
        <v>6.1712495999999994</v>
      </c>
      <c r="H30" s="23">
        <v>4.968</v>
      </c>
      <c r="I30" s="19">
        <f t="shared" si="0"/>
        <v>109354.54291199999</v>
      </c>
      <c r="J30" s="25">
        <f t="shared" si="2"/>
        <v>101254.2064</v>
      </c>
      <c r="L30" s="1" t="str">
        <f t="shared" si="3"/>
        <v>Lot nr.29 Container pentru urina (steril) 200 ml</v>
      </c>
    </row>
    <row r="31" spans="1:12" ht="34.8" customHeight="1">
      <c r="A31" s="12">
        <v>30</v>
      </c>
      <c r="B31" s="12" t="s">
        <v>153</v>
      </c>
      <c r="C31" s="12" t="s">
        <v>152</v>
      </c>
      <c r="D31" s="12" t="s">
        <v>1</v>
      </c>
      <c r="E31" s="9">
        <v>735</v>
      </c>
      <c r="F31" s="12" t="s">
        <v>276</v>
      </c>
      <c r="G31" s="11">
        <f t="shared" si="1"/>
        <v>6.1712495999999994</v>
      </c>
      <c r="H31" s="10">
        <v>4.968</v>
      </c>
      <c r="I31" s="19">
        <f t="shared" si="0"/>
        <v>4535.868455999999</v>
      </c>
      <c r="J31" s="25">
        <f t="shared" si="2"/>
        <v>4199.878199999999</v>
      </c>
      <c r="L31" s="1" t="str">
        <f t="shared" si="3"/>
        <v>Lot nr.30 Container pentru urina (steril) 250-500  ml</v>
      </c>
    </row>
    <row r="32" spans="1:12" ht="34.8" customHeight="1">
      <c r="A32" s="12">
        <v>31</v>
      </c>
      <c r="B32" s="12" t="s">
        <v>151</v>
      </c>
      <c r="C32" s="12" t="s">
        <v>151</v>
      </c>
      <c r="D32" s="12" t="s">
        <v>1</v>
      </c>
      <c r="E32" s="9">
        <v>818</v>
      </c>
      <c r="F32" s="12" t="s">
        <v>277</v>
      </c>
      <c r="G32" s="11">
        <f t="shared" si="1"/>
        <v>29.738268</v>
      </c>
      <c r="H32" s="10">
        <v>23.94</v>
      </c>
      <c r="I32" s="19">
        <f t="shared" si="0"/>
        <v>24325.903224</v>
      </c>
      <c r="J32" s="25">
        <f t="shared" si="2"/>
        <v>22523.984466666665</v>
      </c>
      <c r="L32" s="1" t="str">
        <f t="shared" si="3"/>
        <v>Lot nr.31 Conteiner din polipropilen pentru  urina in timp 24 ore</v>
      </c>
    </row>
    <row r="33" spans="1:12" ht="34.8" customHeight="1">
      <c r="A33" s="12">
        <v>32</v>
      </c>
      <c r="B33" s="12" t="s">
        <v>149</v>
      </c>
      <c r="C33" s="12" t="s">
        <v>149</v>
      </c>
      <c r="D33" s="12" t="s">
        <v>1</v>
      </c>
      <c r="E33" s="9">
        <v>3303</v>
      </c>
      <c r="F33" s="12" t="s">
        <v>278</v>
      </c>
      <c r="G33" s="11">
        <f t="shared" si="1"/>
        <v>3.2645016</v>
      </c>
      <c r="H33" s="10">
        <v>2.628</v>
      </c>
      <c r="I33" s="19">
        <f t="shared" si="0"/>
        <v>10782.6487848</v>
      </c>
      <c r="J33" s="25">
        <f t="shared" si="2"/>
        <v>9983.93406</v>
      </c>
      <c r="L33" s="1" t="str">
        <f t="shared" si="3"/>
        <v>Lot nr.32 Creioane pe sticla</v>
      </c>
    </row>
    <row r="34" spans="1:12" ht="34.8" customHeight="1">
      <c r="A34" s="12">
        <v>33</v>
      </c>
      <c r="B34" s="12" t="s">
        <v>148</v>
      </c>
      <c r="C34" s="12" t="s">
        <v>148</v>
      </c>
      <c r="D34" s="12" t="s">
        <v>1</v>
      </c>
      <c r="E34" s="9">
        <v>448</v>
      </c>
      <c r="F34" s="12" t="s">
        <v>279</v>
      </c>
      <c r="G34" s="11">
        <f t="shared" si="1"/>
        <v>29.7233616</v>
      </c>
      <c r="H34" s="10">
        <v>23.928</v>
      </c>
      <c r="I34" s="19">
        <f aca="true" t="shared" si="4" ref="I34:I65">E34*G34</f>
        <v>13316.0659968</v>
      </c>
      <c r="J34" s="25">
        <f t="shared" si="2"/>
        <v>12329.690737777777</v>
      </c>
      <c r="L34" s="1" t="str">
        <f t="shared" si="3"/>
        <v>Lot nr.33 Cutii Petri de sticlă cu Ø 10 cm</v>
      </c>
    </row>
    <row r="35" spans="1:12" ht="34.8" customHeight="1">
      <c r="A35" s="12">
        <v>34</v>
      </c>
      <c r="B35" s="12" t="s">
        <v>147</v>
      </c>
      <c r="C35" s="12" t="s">
        <v>147</v>
      </c>
      <c r="D35" s="12" t="s">
        <v>1</v>
      </c>
      <c r="E35" s="9">
        <v>15180</v>
      </c>
      <c r="F35" s="12" t="s">
        <v>280</v>
      </c>
      <c r="G35" s="11">
        <f t="shared" si="1"/>
        <v>32.2972</v>
      </c>
      <c r="H35" s="10">
        <v>26</v>
      </c>
      <c r="I35" s="19">
        <f t="shared" si="4"/>
        <v>490271.4959999999</v>
      </c>
      <c r="J35" s="25">
        <f t="shared" si="2"/>
        <v>453955.08888888883</v>
      </c>
      <c r="L35" s="1" t="str">
        <f t="shared" si="3"/>
        <v>Lot nr.34 Cutii Petri de sticlă cu Ø 9 cm</v>
      </c>
    </row>
    <row r="36" spans="1:12" ht="34.8" customHeight="1">
      <c r="A36" s="12">
        <v>35</v>
      </c>
      <c r="B36" s="12" t="s">
        <v>145</v>
      </c>
      <c r="C36" s="12" t="s">
        <v>145</v>
      </c>
      <c r="D36" s="12" t="s">
        <v>1</v>
      </c>
      <c r="E36" s="9">
        <v>423320</v>
      </c>
      <c r="F36" s="12" t="s">
        <v>281</v>
      </c>
      <c r="G36" s="11">
        <f t="shared" si="1"/>
        <v>0.9241967999999999</v>
      </c>
      <c r="H36" s="10">
        <v>0.744</v>
      </c>
      <c r="I36" s="19">
        <f t="shared" si="4"/>
        <v>391230.98937599995</v>
      </c>
      <c r="J36" s="25">
        <f t="shared" si="2"/>
        <v>362250.91608888883</v>
      </c>
      <c r="L36" s="1" t="str">
        <f t="shared" si="3"/>
        <v>Lot nr.35 Eprubetă cu capac</v>
      </c>
    </row>
    <row r="37" spans="1:12" ht="34.8" customHeight="1">
      <c r="A37" s="12">
        <v>36</v>
      </c>
      <c r="B37" s="12" t="s">
        <v>143</v>
      </c>
      <c r="C37" s="12" t="s">
        <v>143</v>
      </c>
      <c r="D37" s="12" t="s">
        <v>1</v>
      </c>
      <c r="E37" s="9">
        <v>348550</v>
      </c>
      <c r="F37" s="12" t="s">
        <v>282</v>
      </c>
      <c r="G37" s="11">
        <f t="shared" si="1"/>
        <v>1.1776056</v>
      </c>
      <c r="H37" s="10">
        <v>0.948</v>
      </c>
      <c r="I37" s="19">
        <f t="shared" si="4"/>
        <v>410454.43188</v>
      </c>
      <c r="J37" s="25">
        <f t="shared" si="2"/>
        <v>380050.3998888889</v>
      </c>
      <c r="L37" s="1" t="str">
        <f t="shared" si="3"/>
        <v>Lot nr.36 Eprubetă cu granule, volum singe 4-5 ml, cu capac, cu eticheta</v>
      </c>
    </row>
    <row r="38" spans="1:12" ht="34.8" customHeight="1">
      <c r="A38" s="12">
        <v>37</v>
      </c>
      <c r="B38" s="12" t="s">
        <v>141</v>
      </c>
      <c r="C38" s="12" t="s">
        <v>141</v>
      </c>
      <c r="D38" s="12" t="s">
        <v>1</v>
      </c>
      <c r="E38" s="9">
        <v>35000</v>
      </c>
      <c r="F38" s="12" t="s">
        <v>283</v>
      </c>
      <c r="G38" s="11">
        <f t="shared" si="1"/>
        <v>1.652126</v>
      </c>
      <c r="H38" s="10">
        <v>1.33</v>
      </c>
      <c r="I38" s="19">
        <f t="shared" si="4"/>
        <v>57824.409999999996</v>
      </c>
      <c r="J38" s="25">
        <f t="shared" si="2"/>
        <v>53541.12037037037</v>
      </c>
      <c r="L38" s="1" t="str">
        <f t="shared" si="3"/>
        <v>Lot nr.37 Eprubetă cu granule, volum singe 6-8 ml, cu capac, cu eticheta</v>
      </c>
    </row>
    <row r="39" spans="1:12" ht="34.8" customHeight="1">
      <c r="A39" s="12">
        <v>38</v>
      </c>
      <c r="B39" s="12" t="s">
        <v>139</v>
      </c>
      <c r="C39" s="12" t="s">
        <v>139</v>
      </c>
      <c r="D39" s="12" t="s">
        <v>1</v>
      </c>
      <c r="E39" s="9">
        <v>280100</v>
      </c>
      <c r="F39" s="12" t="s">
        <v>284</v>
      </c>
      <c r="G39" s="11">
        <f t="shared" si="1"/>
        <v>1.267044</v>
      </c>
      <c r="H39" s="10">
        <v>1.02</v>
      </c>
      <c r="I39" s="19">
        <f t="shared" si="4"/>
        <v>354899.0244</v>
      </c>
      <c r="J39" s="25">
        <f t="shared" si="2"/>
        <v>328610.20777777774</v>
      </c>
      <c r="L39" s="1" t="str">
        <f t="shared" si="3"/>
        <v>Lot nr.38 Eprubetă cu granule, volum singe 8-10 ml, cu capac, cu eticheta</v>
      </c>
    </row>
    <row r="40" spans="1:12" ht="34.8" customHeight="1">
      <c r="A40" s="12">
        <v>39</v>
      </c>
      <c r="B40" s="12" t="s">
        <v>137</v>
      </c>
      <c r="C40" s="12" t="s">
        <v>137</v>
      </c>
      <c r="D40" s="12" t="s">
        <v>1</v>
      </c>
      <c r="E40" s="9">
        <v>154550</v>
      </c>
      <c r="F40" s="12" t="s">
        <v>285</v>
      </c>
      <c r="G40" s="11">
        <f t="shared" si="1"/>
        <v>0.5068176</v>
      </c>
      <c r="H40" s="10">
        <v>0.408</v>
      </c>
      <c r="I40" s="19">
        <f t="shared" si="4"/>
        <v>78328.66008</v>
      </c>
      <c r="J40" s="25">
        <f t="shared" si="2"/>
        <v>72526.53711111112</v>
      </c>
      <c r="L40" s="1" t="str">
        <f t="shared" si="3"/>
        <v>Lot nr.39 Eprubetă din plastic conice, cu capac, 12x75 mm, 4,5 ml</v>
      </c>
    </row>
    <row r="41" spans="1:12" ht="34.8" customHeight="1">
      <c r="A41" s="12">
        <v>40</v>
      </c>
      <c r="B41" s="12" t="s">
        <v>135</v>
      </c>
      <c r="C41" s="12" t="s">
        <v>135</v>
      </c>
      <c r="D41" s="12" t="s">
        <v>1</v>
      </c>
      <c r="E41" s="9">
        <v>115000</v>
      </c>
      <c r="F41" s="12" t="s">
        <v>286</v>
      </c>
      <c r="G41" s="11">
        <f t="shared" si="1"/>
        <v>0.32794080000000003</v>
      </c>
      <c r="H41" s="10">
        <v>0.264</v>
      </c>
      <c r="I41" s="19">
        <f t="shared" si="4"/>
        <v>37713.192</v>
      </c>
      <c r="J41" s="25">
        <f t="shared" si="2"/>
        <v>34919.62222222222</v>
      </c>
      <c r="L41" s="1" t="str">
        <f t="shared" si="3"/>
        <v>Lot nr.40 Eprubetă din plastic conice, fara capac,  12x75 mm, 4,5 ml</v>
      </c>
    </row>
    <row r="42" spans="1:12" ht="34.8" customHeight="1">
      <c r="A42" s="12">
        <v>41</v>
      </c>
      <c r="B42" s="12" t="s">
        <v>133</v>
      </c>
      <c r="C42" s="12" t="s">
        <v>133</v>
      </c>
      <c r="D42" s="12" t="s">
        <v>1</v>
      </c>
      <c r="E42" s="9">
        <v>762200</v>
      </c>
      <c r="F42" s="12" t="s">
        <v>287</v>
      </c>
      <c r="G42" s="11">
        <f t="shared" si="1"/>
        <v>0.46209839999999996</v>
      </c>
      <c r="H42" s="10">
        <v>0.372</v>
      </c>
      <c r="I42" s="19">
        <f t="shared" si="4"/>
        <v>352211.40047999995</v>
      </c>
      <c r="J42" s="25">
        <f t="shared" si="2"/>
        <v>326121.66711111105</v>
      </c>
      <c r="L42" s="1" t="str">
        <f t="shared" si="3"/>
        <v>Lot nr.41 Eprubetă din plastic conice, fara capac, 10 ml</v>
      </c>
    </row>
    <row r="43" spans="1:12" ht="34.8" customHeight="1">
      <c r="A43" s="12">
        <v>42</v>
      </c>
      <c r="B43" s="12" t="s">
        <v>131</v>
      </c>
      <c r="C43" s="12" t="s">
        <v>131</v>
      </c>
      <c r="D43" s="12" t="s">
        <v>1</v>
      </c>
      <c r="E43" s="9">
        <v>608050</v>
      </c>
      <c r="F43" s="12" t="s">
        <v>288</v>
      </c>
      <c r="G43" s="11">
        <f t="shared" si="1"/>
        <v>1.72144076</v>
      </c>
      <c r="H43" s="10">
        <v>1.3858</v>
      </c>
      <c r="I43" s="19">
        <f t="shared" si="4"/>
        <v>1046722.054118</v>
      </c>
      <c r="J43" s="25">
        <f t="shared" si="2"/>
        <v>969187.0871462963</v>
      </c>
      <c r="L43" s="1" t="str">
        <f t="shared" si="3"/>
        <v>Lot nr.42 Eprubetă din plastic cu gel pentru separare serului - 5ml cu eticheta</v>
      </c>
    </row>
    <row r="44" spans="1:12" ht="34.8" customHeight="1">
      <c r="A44" s="12">
        <v>43</v>
      </c>
      <c r="B44" s="12" t="s">
        <v>129</v>
      </c>
      <c r="C44" s="12" t="s">
        <v>129</v>
      </c>
      <c r="D44" s="12" t="s">
        <v>1</v>
      </c>
      <c r="E44" s="9">
        <v>181450</v>
      </c>
      <c r="F44" s="12" t="s">
        <v>289</v>
      </c>
      <c r="G44" s="11">
        <f t="shared" si="1"/>
        <v>0.2832216</v>
      </c>
      <c r="H44" s="10">
        <v>0.228</v>
      </c>
      <c r="I44" s="19">
        <f t="shared" si="4"/>
        <v>51390.55932</v>
      </c>
      <c r="J44" s="25">
        <f t="shared" si="2"/>
        <v>47583.85122222222</v>
      </c>
      <c r="L44" s="1" t="str">
        <f t="shared" si="3"/>
        <v>Lot nr.43 Eprubetă din sticlă borsilicată</v>
      </c>
    </row>
    <row r="45" spans="1:12" ht="34.8" customHeight="1">
      <c r="A45" s="12">
        <v>44</v>
      </c>
      <c r="B45" s="12" t="s">
        <v>127</v>
      </c>
      <c r="C45" s="12" t="s">
        <v>127</v>
      </c>
      <c r="D45" s="12" t="s">
        <v>1</v>
      </c>
      <c r="E45" s="9">
        <v>507930</v>
      </c>
      <c r="F45" s="12" t="s">
        <v>290</v>
      </c>
      <c r="G45" s="11">
        <f t="shared" si="1"/>
        <v>0.11477928</v>
      </c>
      <c r="H45" s="10">
        <v>0.0924</v>
      </c>
      <c r="I45" s="19">
        <f t="shared" si="4"/>
        <v>58299.8396904</v>
      </c>
      <c r="J45" s="25">
        <f t="shared" si="2"/>
        <v>53981.33304666667</v>
      </c>
      <c r="L45" s="1" t="str">
        <f t="shared" si="3"/>
        <v>Lot nr.44 Eprubetă Eppendorf 1,5 ml</v>
      </c>
    </row>
    <row r="46" spans="1:12" ht="34.8" customHeight="1">
      <c r="A46" s="12">
        <v>45</v>
      </c>
      <c r="B46" s="12" t="s">
        <v>125</v>
      </c>
      <c r="C46" s="12" t="s">
        <v>125</v>
      </c>
      <c r="D46" s="12" t="s">
        <v>1</v>
      </c>
      <c r="E46" s="9">
        <v>128700</v>
      </c>
      <c r="F46" s="12" t="s">
        <v>291</v>
      </c>
      <c r="G46" s="11">
        <f t="shared" si="1"/>
        <v>0.1341576</v>
      </c>
      <c r="H46" s="10">
        <v>0.108</v>
      </c>
      <c r="I46" s="19">
        <f t="shared" si="4"/>
        <v>17266.08312</v>
      </c>
      <c r="J46" s="25">
        <f t="shared" si="2"/>
        <v>15987.114</v>
      </c>
      <c r="L46" s="1" t="str">
        <f t="shared" si="3"/>
        <v>Lot nr.45 Eprubetă Eppendorf 2 ml</v>
      </c>
    </row>
    <row r="47" spans="1:12" ht="34.8" customHeight="1">
      <c r="A47" s="12">
        <v>46</v>
      </c>
      <c r="B47" s="12" t="s">
        <v>123</v>
      </c>
      <c r="C47" s="12" t="s">
        <v>123</v>
      </c>
      <c r="D47" s="12" t="s">
        <v>1</v>
      </c>
      <c r="E47" s="9">
        <v>1265996</v>
      </c>
      <c r="F47" s="12" t="s">
        <v>292</v>
      </c>
      <c r="G47" s="11">
        <f t="shared" si="1"/>
        <v>0.7751328</v>
      </c>
      <c r="H47" s="10">
        <v>0.624</v>
      </c>
      <c r="I47" s="19">
        <f t="shared" si="4"/>
        <v>981315.0242687999</v>
      </c>
      <c r="J47" s="25">
        <f t="shared" si="2"/>
        <v>908625.022471111</v>
      </c>
      <c r="L47" s="1" t="str">
        <f t="shared" si="3"/>
        <v>Lot nr.46 Eprubetă K3 EDTA, volum singe 2-3 ml, cu capac, cu eticheta</v>
      </c>
    </row>
    <row r="48" spans="1:12" ht="34.8" customHeight="1">
      <c r="A48" s="12">
        <v>47</v>
      </c>
      <c r="B48" s="12" t="s">
        <v>121</v>
      </c>
      <c r="C48" s="12" t="s">
        <v>121</v>
      </c>
      <c r="D48" s="12" t="s">
        <v>1</v>
      </c>
      <c r="E48" s="9">
        <v>100800</v>
      </c>
      <c r="F48" s="12" t="s">
        <v>293</v>
      </c>
      <c r="G48" s="11">
        <f t="shared" si="1"/>
        <v>0.8794776</v>
      </c>
      <c r="H48" s="10">
        <v>0.708</v>
      </c>
      <c r="I48" s="19">
        <f t="shared" si="4"/>
        <v>88651.34208</v>
      </c>
      <c r="J48" s="25">
        <f t="shared" si="2"/>
        <v>82084.576</v>
      </c>
      <c r="L48" s="1" t="str">
        <f t="shared" si="3"/>
        <v>Lot nr.47 Eprubetă K3 EDTA, volum singe 4-5 ml, cu capac, cu etichetă</v>
      </c>
    </row>
    <row r="49" spans="1:12" ht="34.8" customHeight="1">
      <c r="A49" s="12">
        <v>48</v>
      </c>
      <c r="B49" s="12" t="s">
        <v>119</v>
      </c>
      <c r="C49" s="12" t="s">
        <v>119</v>
      </c>
      <c r="D49" s="12" t="s">
        <v>1</v>
      </c>
      <c r="E49" s="9">
        <v>558900</v>
      </c>
      <c r="F49" s="12" t="s">
        <v>294</v>
      </c>
      <c r="G49" s="11">
        <f t="shared" si="1"/>
        <v>0.86009928</v>
      </c>
      <c r="H49" s="10">
        <v>0.6924</v>
      </c>
      <c r="I49" s="19">
        <f t="shared" si="4"/>
        <v>480709.487592</v>
      </c>
      <c r="J49" s="25">
        <f t="shared" si="2"/>
        <v>445101.3774</v>
      </c>
      <c r="L49" s="1" t="str">
        <f t="shared" si="3"/>
        <v xml:space="preserve">Lot nr.48 Eprubetă pentru determinarea protrombinei cu citrat de natriu 3,8% (2-3 ml) </v>
      </c>
    </row>
    <row r="50" spans="1:12" ht="34.8" customHeight="1">
      <c r="A50" s="12">
        <v>49</v>
      </c>
      <c r="B50" s="12" t="s">
        <v>117</v>
      </c>
      <c r="C50" s="12" t="s">
        <v>117</v>
      </c>
      <c r="D50" s="12" t="s">
        <v>1</v>
      </c>
      <c r="E50" s="9">
        <v>113425</v>
      </c>
      <c r="F50" s="12" t="s">
        <v>295</v>
      </c>
      <c r="G50" s="11">
        <f t="shared" si="1"/>
        <v>2.2657728</v>
      </c>
      <c r="H50" s="10">
        <v>1.824</v>
      </c>
      <c r="I50" s="19">
        <f t="shared" si="4"/>
        <v>256995.27984</v>
      </c>
      <c r="J50" s="25">
        <f t="shared" si="2"/>
        <v>237958.59244444445</v>
      </c>
      <c r="L50" s="1" t="str">
        <f t="shared" si="3"/>
        <v>Lot nr.49 Eprubetă pentru recoltarea sîngelui capilar cu EDTA K3 (0.25ML) (Mini-Eprubeta)</v>
      </c>
    </row>
    <row r="51" spans="1:12" ht="34.8" customHeight="1">
      <c r="A51" s="12">
        <v>50</v>
      </c>
      <c r="B51" s="12" t="s">
        <v>115</v>
      </c>
      <c r="C51" s="12" t="s">
        <v>115</v>
      </c>
      <c r="D51" s="12" t="s">
        <v>1</v>
      </c>
      <c r="E51" s="9">
        <v>191700</v>
      </c>
      <c r="F51" s="12" t="s">
        <v>296</v>
      </c>
      <c r="G51" s="11">
        <f t="shared" si="1"/>
        <v>1.9595704999999999</v>
      </c>
      <c r="H51" s="10">
        <v>1.5775</v>
      </c>
      <c r="I51" s="19">
        <f t="shared" si="4"/>
        <v>375649.66485</v>
      </c>
      <c r="J51" s="25">
        <f t="shared" si="2"/>
        <v>347823.76375</v>
      </c>
      <c r="L51" s="1" t="str">
        <f t="shared" si="3"/>
        <v>Lot nr.50 Eprubetă pentru recoltarea sîngelui capilar cu EDTA K3 (0.5ML)</v>
      </c>
    </row>
    <row r="52" spans="1:12" ht="34.8" customHeight="1">
      <c r="A52" s="12">
        <v>51</v>
      </c>
      <c r="B52" s="12" t="s">
        <v>113</v>
      </c>
      <c r="C52" s="12" t="s">
        <v>113</v>
      </c>
      <c r="D52" s="12" t="s">
        <v>1</v>
      </c>
      <c r="E52" s="9">
        <v>31840</v>
      </c>
      <c r="F52" s="12" t="s">
        <v>297</v>
      </c>
      <c r="G52" s="11">
        <f t="shared" si="1"/>
        <v>1.49064</v>
      </c>
      <c r="H52" s="10">
        <v>1.2</v>
      </c>
      <c r="I52" s="19">
        <f t="shared" si="4"/>
        <v>47461.9776</v>
      </c>
      <c r="J52" s="25">
        <f t="shared" si="2"/>
        <v>43946.275555555556</v>
      </c>
      <c r="L52" s="1" t="str">
        <f t="shared" si="3"/>
        <v>Lot nr.51 Eprubetă sticlă p/u centrifugare negradate, 10 - 12 ml</v>
      </c>
    </row>
    <row r="53" spans="1:12" s="24" customFormat="1" ht="34.8" customHeight="1">
      <c r="A53" s="21">
        <v>52</v>
      </c>
      <c r="B53" s="21" t="s">
        <v>111</v>
      </c>
      <c r="C53" s="21" t="s">
        <v>111</v>
      </c>
      <c r="D53" s="21" t="s">
        <v>1</v>
      </c>
      <c r="E53" s="22">
        <v>561600</v>
      </c>
      <c r="F53" s="21" t="s">
        <v>298</v>
      </c>
      <c r="G53" s="11">
        <f t="shared" si="1"/>
        <v>1.66964102</v>
      </c>
      <c r="H53" s="23">
        <v>1.3441</v>
      </c>
      <c r="I53" s="19">
        <f t="shared" si="4"/>
        <v>937670.396832</v>
      </c>
      <c r="J53" s="25">
        <f t="shared" si="2"/>
        <v>868213.3304</v>
      </c>
      <c r="L53" s="1" t="str">
        <f t="shared" si="3"/>
        <v>Lot nr.52 Eprubetă vacuum cu accelerator cheag+gel separator, volum singe 4-5 ml,  cu eticheta</v>
      </c>
    </row>
    <row r="54" spans="1:12" s="24" customFormat="1" ht="34.8" customHeight="1">
      <c r="A54" s="21">
        <v>53</v>
      </c>
      <c r="B54" s="21" t="s">
        <v>109</v>
      </c>
      <c r="C54" s="21" t="s">
        <v>109</v>
      </c>
      <c r="D54" s="21" t="s">
        <v>1</v>
      </c>
      <c r="E54" s="22">
        <v>152000</v>
      </c>
      <c r="F54" s="21" t="s">
        <v>299</v>
      </c>
      <c r="G54" s="11">
        <f t="shared" si="1"/>
        <v>2.39396784</v>
      </c>
      <c r="H54" s="23">
        <v>1.9272</v>
      </c>
      <c r="I54" s="19">
        <f t="shared" si="4"/>
        <v>363883.11168000003</v>
      </c>
      <c r="J54" s="25">
        <f t="shared" si="2"/>
        <v>336928.8071111112</v>
      </c>
      <c r="L54" s="1" t="str">
        <f t="shared" si="3"/>
        <v>Lot nr.53 Eprubeta vacuum cu accelerator cheag+gel separator, volum singe 6-8 ml,  cu eticheta</v>
      </c>
    </row>
    <row r="55" spans="1:12" ht="34.8" customHeight="1">
      <c r="A55" s="12">
        <v>54</v>
      </c>
      <c r="B55" s="12" t="s">
        <v>107</v>
      </c>
      <c r="C55" s="12" t="s">
        <v>107</v>
      </c>
      <c r="D55" s="12" t="s">
        <v>1</v>
      </c>
      <c r="E55" s="9">
        <v>222000</v>
      </c>
      <c r="F55" s="12" t="s">
        <v>300</v>
      </c>
      <c r="G55" s="11">
        <f t="shared" si="1"/>
        <v>2.35384478</v>
      </c>
      <c r="H55" s="10">
        <v>1.8949</v>
      </c>
      <c r="I55" s="19">
        <f t="shared" si="4"/>
        <v>522553.54116</v>
      </c>
      <c r="J55" s="25">
        <f t="shared" si="2"/>
        <v>483845.87144444446</v>
      </c>
      <c r="L55" s="1" t="str">
        <f t="shared" si="3"/>
        <v>Lot nr.54 Eprubeta vacuum cu accelerator cheag+gel separator, volum singe 8-10 ml,  cu eticheta</v>
      </c>
    </row>
    <row r="56" spans="1:12" ht="34.8" customHeight="1">
      <c r="A56" s="12">
        <v>55</v>
      </c>
      <c r="B56" s="12" t="s">
        <v>105</v>
      </c>
      <c r="C56" s="12" t="s">
        <v>105</v>
      </c>
      <c r="D56" s="12" t="s">
        <v>1</v>
      </c>
      <c r="E56" s="9">
        <v>11220</v>
      </c>
      <c r="F56" s="12" t="s">
        <v>301</v>
      </c>
      <c r="G56" s="11">
        <f t="shared" si="1"/>
        <v>0.968916</v>
      </c>
      <c r="H56" s="10">
        <v>0.78</v>
      </c>
      <c r="I56" s="19">
        <f t="shared" si="4"/>
        <v>10871.23752</v>
      </c>
      <c r="J56" s="25">
        <f t="shared" si="2"/>
        <v>10065.960666666668</v>
      </c>
      <c r="L56" s="1" t="str">
        <f t="shared" si="3"/>
        <v>Lot nr.55 Eprubete sticlă P 14</v>
      </c>
    </row>
    <row r="57" spans="1:12" ht="34.8" customHeight="1">
      <c r="A57" s="12">
        <v>56</v>
      </c>
      <c r="B57" s="12" t="s">
        <v>103</v>
      </c>
      <c r="C57" s="12" t="s">
        <v>103</v>
      </c>
      <c r="D57" s="12" t="s">
        <v>1</v>
      </c>
      <c r="E57" s="9">
        <v>11050</v>
      </c>
      <c r="F57" s="12" t="s">
        <v>302</v>
      </c>
      <c r="G57" s="11">
        <f t="shared" si="1"/>
        <v>1.3825686</v>
      </c>
      <c r="H57" s="10">
        <v>1.113</v>
      </c>
      <c r="I57" s="19">
        <f t="shared" si="4"/>
        <v>15277.383029999999</v>
      </c>
      <c r="J57" s="25">
        <f t="shared" si="2"/>
        <v>14145.725027777777</v>
      </c>
      <c r="L57" s="1" t="str">
        <f t="shared" si="3"/>
        <v>Lot nr.56 Eprubete sticla P 16</v>
      </c>
    </row>
    <row r="58" spans="1:12" ht="34.8" customHeight="1">
      <c r="A58" s="12">
        <v>57</v>
      </c>
      <c r="B58" s="12" t="s">
        <v>101</v>
      </c>
      <c r="C58" s="12" t="s">
        <v>101</v>
      </c>
      <c r="D58" s="12" t="s">
        <v>1</v>
      </c>
      <c r="E58" s="9">
        <v>14790</v>
      </c>
      <c r="F58" s="12" t="s">
        <v>303</v>
      </c>
      <c r="G58" s="11">
        <f t="shared" si="1"/>
        <v>3.5179104</v>
      </c>
      <c r="H58" s="10">
        <v>2.832</v>
      </c>
      <c r="I58" s="19">
        <f t="shared" si="4"/>
        <v>52029.894816</v>
      </c>
      <c r="J58" s="25">
        <f t="shared" si="2"/>
        <v>48175.828533333326</v>
      </c>
      <c r="L58" s="1" t="str">
        <f t="shared" si="3"/>
        <v>Lot nr.57 Eprubete sticla p/u centrifugare gradate 10 ml</v>
      </c>
    </row>
    <row r="59" spans="1:12" ht="34.8" customHeight="1">
      <c r="A59" s="12">
        <v>58</v>
      </c>
      <c r="B59" s="12" t="s">
        <v>99</v>
      </c>
      <c r="C59" s="12" t="s">
        <v>99</v>
      </c>
      <c r="D59" s="12" t="s">
        <v>1</v>
      </c>
      <c r="E59" s="9">
        <v>10100</v>
      </c>
      <c r="F59" s="12" t="s">
        <v>304</v>
      </c>
      <c r="G59" s="11">
        <f t="shared" si="1"/>
        <v>2.0272704</v>
      </c>
      <c r="H59" s="10">
        <v>1.632</v>
      </c>
      <c r="I59" s="19">
        <f t="shared" si="4"/>
        <v>20475.43104</v>
      </c>
      <c r="J59" s="25">
        <f t="shared" si="2"/>
        <v>18958.732444444446</v>
      </c>
      <c r="L59" s="1" t="str">
        <f t="shared" si="3"/>
        <v>Lot nr.58 Eprubete-vacuum cu K3EDTA, volum  de sînge 10ml</v>
      </c>
    </row>
    <row r="60" spans="1:12" ht="34.8" customHeight="1">
      <c r="A60" s="12">
        <v>59</v>
      </c>
      <c r="B60" s="12" t="s">
        <v>97</v>
      </c>
      <c r="C60" s="12" t="s">
        <v>97</v>
      </c>
      <c r="D60" s="12" t="s">
        <v>1</v>
      </c>
      <c r="E60" s="9">
        <v>12829</v>
      </c>
      <c r="F60" s="12" t="s">
        <v>305</v>
      </c>
      <c r="G60" s="11">
        <f t="shared" si="1"/>
        <v>10.866765599999999</v>
      </c>
      <c r="H60" s="10">
        <v>8.748</v>
      </c>
      <c r="I60" s="19">
        <f t="shared" si="4"/>
        <v>139409.73588239998</v>
      </c>
      <c r="J60" s="25">
        <f t="shared" si="2"/>
        <v>129083.08877999998</v>
      </c>
      <c r="L60" s="1" t="str">
        <f t="shared" si="3"/>
        <v>Lot nr.59 Lame de plastic pentru leucoformule</v>
      </c>
    </row>
    <row r="61" spans="1:12" ht="34.8" customHeight="1">
      <c r="A61" s="12">
        <v>60</v>
      </c>
      <c r="B61" s="12" t="s">
        <v>225</v>
      </c>
      <c r="C61" s="12" t="s">
        <v>229</v>
      </c>
      <c r="D61" s="12" t="s">
        <v>1</v>
      </c>
      <c r="E61" s="9">
        <v>268450</v>
      </c>
      <c r="F61" s="12" t="s">
        <v>306</v>
      </c>
      <c r="G61" s="11">
        <f t="shared" si="1"/>
        <v>0.51514034</v>
      </c>
      <c r="H61" s="10">
        <v>0.4147</v>
      </c>
      <c r="I61" s="19">
        <f t="shared" si="4"/>
        <v>138289.42427299998</v>
      </c>
      <c r="J61" s="25">
        <f t="shared" si="2"/>
        <v>128045.76321574074</v>
      </c>
      <c r="L61" s="1" t="str">
        <f t="shared" si="3"/>
        <v>Lot nr.60 Lame sticlă ştefuite  26*76*1,0 mm</v>
      </c>
    </row>
    <row r="62" spans="1:12" ht="34.8" customHeight="1">
      <c r="A62" s="12">
        <v>61</v>
      </c>
      <c r="B62" s="12" t="s">
        <v>226</v>
      </c>
      <c r="C62" s="12" t="s">
        <v>231</v>
      </c>
      <c r="D62" s="12" t="s">
        <v>1</v>
      </c>
      <c r="E62" s="9">
        <v>54415</v>
      </c>
      <c r="F62" s="12" t="s">
        <v>307</v>
      </c>
      <c r="G62" s="11">
        <f t="shared" si="1"/>
        <v>0.521724</v>
      </c>
      <c r="H62" s="10">
        <v>0.42</v>
      </c>
      <c r="I62" s="19">
        <f t="shared" si="4"/>
        <v>28389.611459999996</v>
      </c>
      <c r="J62" s="25">
        <f t="shared" si="2"/>
        <v>26286.677277777777</v>
      </c>
      <c r="L62" s="1" t="str">
        <f t="shared" si="3"/>
        <v>Lot nr.61 Lame sticlă ştefuite  26*76*2 mm</v>
      </c>
    </row>
    <row r="63" spans="1:12" ht="34.8" customHeight="1">
      <c r="A63" s="12">
        <v>62</v>
      </c>
      <c r="B63" s="12" t="s">
        <v>248</v>
      </c>
      <c r="C63" s="12" t="s">
        <v>248</v>
      </c>
      <c r="D63" s="12" t="s">
        <v>1</v>
      </c>
      <c r="E63" s="9">
        <v>388280</v>
      </c>
      <c r="F63" s="12" t="s">
        <v>308</v>
      </c>
      <c r="G63" s="11">
        <f t="shared" si="1"/>
        <v>0.43228559999999994</v>
      </c>
      <c r="H63" s="10">
        <v>0.348</v>
      </c>
      <c r="I63" s="19">
        <f t="shared" si="4"/>
        <v>167847.85276799998</v>
      </c>
      <c r="J63" s="25">
        <f t="shared" si="2"/>
        <v>155414.6784888889</v>
      </c>
      <c r="L63" s="1" t="str">
        <f t="shared" si="3"/>
        <v>Lot nr.62 Lame sticla, 25*75*2 mm</v>
      </c>
    </row>
    <row r="64" spans="1:12" ht="34.8" customHeight="1">
      <c r="A64" s="12">
        <v>63</v>
      </c>
      <c r="B64" s="12" t="s">
        <v>96</v>
      </c>
      <c r="C64" s="12" t="s">
        <v>96</v>
      </c>
      <c r="D64" s="12" t="s">
        <v>1</v>
      </c>
      <c r="E64" s="9">
        <v>32370</v>
      </c>
      <c r="F64" s="12" t="s">
        <v>309</v>
      </c>
      <c r="G64" s="11">
        <f t="shared" si="1"/>
        <v>0.2683152</v>
      </c>
      <c r="H64" s="10">
        <v>0.216</v>
      </c>
      <c r="I64" s="19">
        <f t="shared" si="4"/>
        <v>8685.363023999998</v>
      </c>
      <c r="J64" s="25">
        <f t="shared" si="2"/>
        <v>8042.002799999998</v>
      </c>
      <c r="L64" s="1" t="str">
        <f t="shared" si="3"/>
        <v>Lot nr.63 Lamele  24x50 mm</v>
      </c>
    </row>
    <row r="65" spans="1:12" ht="34.8" customHeight="1">
      <c r="A65" s="12">
        <v>64</v>
      </c>
      <c r="B65" s="12" t="s">
        <v>94</v>
      </c>
      <c r="C65" s="12" t="s">
        <v>94</v>
      </c>
      <c r="D65" s="12" t="s">
        <v>1</v>
      </c>
      <c r="E65" s="9">
        <v>43500</v>
      </c>
      <c r="F65" s="12" t="s">
        <v>310</v>
      </c>
      <c r="G65" s="11">
        <f t="shared" si="1"/>
        <v>0.0596256</v>
      </c>
      <c r="H65" s="10">
        <v>0.048</v>
      </c>
      <c r="I65" s="19">
        <f t="shared" si="4"/>
        <v>2593.7136</v>
      </c>
      <c r="J65" s="25">
        <f t="shared" si="2"/>
        <v>2401.5866666666666</v>
      </c>
      <c r="L65" s="1" t="str">
        <f t="shared" si="3"/>
        <v>Lot nr.64 Lamele 18x18</v>
      </c>
    </row>
    <row r="66" spans="1:12" ht="34.8" customHeight="1">
      <c r="A66" s="12">
        <v>65</v>
      </c>
      <c r="B66" s="12" t="s">
        <v>93</v>
      </c>
      <c r="C66" s="12" t="s">
        <v>93</v>
      </c>
      <c r="D66" s="12" t="s">
        <v>1</v>
      </c>
      <c r="E66" s="9">
        <v>91920</v>
      </c>
      <c r="F66" s="12" t="s">
        <v>311</v>
      </c>
      <c r="G66" s="11">
        <f t="shared" si="1"/>
        <v>0.08943839999999999</v>
      </c>
      <c r="H66" s="10">
        <v>0.072</v>
      </c>
      <c r="I66" s="19">
        <f aca="true" t="shared" si="5" ref="I66:I97">E66*G66</f>
        <v>8221.177727999999</v>
      </c>
      <c r="J66" s="25">
        <f t="shared" si="2"/>
        <v>7612.201599999999</v>
      </c>
      <c r="L66" s="1" t="str">
        <f t="shared" si="3"/>
        <v>Lot nr.65 Lamele 24 x 24 mm</v>
      </c>
    </row>
    <row r="67" spans="1:12" ht="34.8" customHeight="1">
      <c r="A67" s="12">
        <v>66</v>
      </c>
      <c r="B67" s="12" t="s">
        <v>91</v>
      </c>
      <c r="C67" s="12" t="s">
        <v>91</v>
      </c>
      <c r="D67" s="12" t="s">
        <v>1</v>
      </c>
      <c r="E67" s="9">
        <v>670902</v>
      </c>
      <c r="F67" s="12" t="s">
        <v>312</v>
      </c>
      <c r="G67" s="11">
        <f aca="true" t="shared" si="6" ref="G67:G115">H67*1.2422</f>
        <v>0.17887679999999997</v>
      </c>
      <c r="H67" s="10">
        <v>0.144</v>
      </c>
      <c r="I67" s="19">
        <f t="shared" si="5"/>
        <v>120008.80287359998</v>
      </c>
      <c r="J67" s="25">
        <f aca="true" t="shared" si="7" ref="J67:J115">I67*100/108</f>
        <v>111119.26191999998</v>
      </c>
      <c r="L67" s="1" t="str">
        <f aca="true" t="shared" si="8" ref="L67:L115">_XLFN.CONCAT("Lot nr.",A67," ",B67)</f>
        <v xml:space="preserve">Lot nr.66 Lancete (scarificatoare) pentru maturi </v>
      </c>
    </row>
    <row r="68" spans="1:12" ht="34.8" customHeight="1">
      <c r="A68" s="12">
        <v>67</v>
      </c>
      <c r="B68" s="12" t="s">
        <v>90</v>
      </c>
      <c r="C68" s="12" t="s">
        <v>90</v>
      </c>
      <c r="D68" s="12" t="s">
        <v>1</v>
      </c>
      <c r="E68" s="9">
        <v>153950</v>
      </c>
      <c r="F68" s="12" t="s">
        <v>313</v>
      </c>
      <c r="G68" s="11">
        <f t="shared" si="6"/>
        <v>1.6938639199999999</v>
      </c>
      <c r="H68" s="10">
        <v>1.3636</v>
      </c>
      <c r="I68" s="19">
        <f t="shared" si="5"/>
        <v>260770.35048399997</v>
      </c>
      <c r="J68" s="25">
        <f t="shared" si="7"/>
        <v>241454.0282259259</v>
      </c>
      <c r="L68" s="1" t="str">
        <f t="shared" si="8"/>
        <v>Lot nr.67 Lancete 1,2 mm (scarificatoare) pentru copii</v>
      </c>
    </row>
    <row r="69" spans="1:12" s="24" customFormat="1" ht="34.8" customHeight="1">
      <c r="A69" s="21">
        <v>68</v>
      </c>
      <c r="B69" s="21" t="s">
        <v>89</v>
      </c>
      <c r="C69" s="21" t="s">
        <v>89</v>
      </c>
      <c r="D69" s="21" t="s">
        <v>1</v>
      </c>
      <c r="E69" s="22">
        <v>222</v>
      </c>
      <c r="F69" s="21" t="s">
        <v>314</v>
      </c>
      <c r="G69" s="11">
        <f t="shared" si="6"/>
        <v>34.582848</v>
      </c>
      <c r="H69" s="23">
        <v>27.84</v>
      </c>
      <c r="I69" s="19">
        <f t="shared" si="5"/>
        <v>7677.392256</v>
      </c>
      <c r="J69" s="25">
        <f t="shared" si="7"/>
        <v>7108.696533333334</v>
      </c>
      <c r="L69" s="1" t="str">
        <f t="shared" si="8"/>
        <v>Lot nr.68 Pahare de plastic 150 ml</v>
      </c>
    </row>
    <row r="70" spans="1:12" ht="34.8" customHeight="1">
      <c r="A70" s="12">
        <v>69</v>
      </c>
      <c r="B70" s="12" t="s">
        <v>87</v>
      </c>
      <c r="C70" s="12" t="s">
        <v>87</v>
      </c>
      <c r="D70" s="12" t="s">
        <v>1</v>
      </c>
      <c r="E70" s="9">
        <v>39</v>
      </c>
      <c r="F70" s="12" t="s">
        <v>315</v>
      </c>
      <c r="G70" s="11">
        <f t="shared" si="6"/>
        <v>26.83152</v>
      </c>
      <c r="H70" s="10">
        <v>21.6</v>
      </c>
      <c r="I70" s="19">
        <f t="shared" si="5"/>
        <v>1046.42928</v>
      </c>
      <c r="J70" s="25">
        <f t="shared" si="7"/>
        <v>968.916</v>
      </c>
      <c r="L70" s="1" t="str">
        <f t="shared" si="8"/>
        <v>Lot nr.69 Pahare de sticlă termostabile gradate 100 ml</v>
      </c>
    </row>
    <row r="71" spans="1:12" ht="34.8" customHeight="1">
      <c r="A71" s="12">
        <v>70</v>
      </c>
      <c r="B71" s="12" t="s">
        <v>85</v>
      </c>
      <c r="C71" s="12" t="s">
        <v>85</v>
      </c>
      <c r="D71" s="12" t="s">
        <v>1</v>
      </c>
      <c r="E71" s="9">
        <v>45</v>
      </c>
      <c r="F71" s="12" t="s">
        <v>316</v>
      </c>
      <c r="G71" s="11">
        <f t="shared" si="6"/>
        <v>103.97214</v>
      </c>
      <c r="H71" s="10">
        <v>83.7</v>
      </c>
      <c r="I71" s="19">
        <f t="shared" si="5"/>
        <v>4678.7463</v>
      </c>
      <c r="J71" s="25">
        <f t="shared" si="7"/>
        <v>4332.1725</v>
      </c>
      <c r="L71" s="1" t="str">
        <f t="shared" si="8"/>
        <v>Lot nr.70 Pahare de sticlă termostabile gradate 1000 ml</v>
      </c>
    </row>
    <row r="72" spans="1:12" ht="34.8" customHeight="1">
      <c r="A72" s="12">
        <v>71</v>
      </c>
      <c r="B72" s="12" t="s">
        <v>83</v>
      </c>
      <c r="C72" s="12" t="s">
        <v>83</v>
      </c>
      <c r="D72" s="12" t="s">
        <v>1</v>
      </c>
      <c r="E72" s="9">
        <v>40</v>
      </c>
      <c r="F72" s="12" t="s">
        <v>317</v>
      </c>
      <c r="G72" s="11">
        <f t="shared" si="6"/>
        <v>41.73792</v>
      </c>
      <c r="H72" s="10">
        <v>33.6</v>
      </c>
      <c r="I72" s="19">
        <f t="shared" si="5"/>
        <v>1669.5168</v>
      </c>
      <c r="J72" s="25">
        <f t="shared" si="7"/>
        <v>1545.8488888888892</v>
      </c>
      <c r="L72" s="1" t="str">
        <f t="shared" si="8"/>
        <v>Lot nr.71 Pahare de sticlă termostabile gradate 200- 250 ml</v>
      </c>
    </row>
    <row r="73" spans="1:12" ht="34.8" customHeight="1">
      <c r="A73" s="12">
        <v>72</v>
      </c>
      <c r="B73" s="12" t="s">
        <v>81</v>
      </c>
      <c r="C73" s="12" t="s">
        <v>81</v>
      </c>
      <c r="D73" s="12" t="s">
        <v>1</v>
      </c>
      <c r="E73" s="9">
        <v>51</v>
      </c>
      <c r="F73" s="12" t="s">
        <v>318</v>
      </c>
      <c r="G73" s="11">
        <f t="shared" si="6"/>
        <v>23.85024</v>
      </c>
      <c r="H73" s="10">
        <v>19.2</v>
      </c>
      <c r="I73" s="19">
        <f t="shared" si="5"/>
        <v>1216.36224</v>
      </c>
      <c r="J73" s="25">
        <f t="shared" si="7"/>
        <v>1126.2613333333331</v>
      </c>
      <c r="L73" s="1" t="str">
        <f t="shared" si="8"/>
        <v>Lot nr.72 Pahare de sticlă termostabile gradate 50 ml</v>
      </c>
    </row>
    <row r="74" spans="1:12" ht="34.8" customHeight="1">
      <c r="A74" s="12">
        <v>73</v>
      </c>
      <c r="B74" s="12" t="s">
        <v>79</v>
      </c>
      <c r="C74" s="12" t="s">
        <v>79</v>
      </c>
      <c r="D74" s="12" t="s">
        <v>1</v>
      </c>
      <c r="E74" s="9">
        <v>48</v>
      </c>
      <c r="F74" s="12" t="s">
        <v>319</v>
      </c>
      <c r="G74" s="11">
        <f t="shared" si="6"/>
        <v>73.04136</v>
      </c>
      <c r="H74" s="10">
        <v>58.8</v>
      </c>
      <c r="I74" s="19">
        <f t="shared" si="5"/>
        <v>3505.98528</v>
      </c>
      <c r="J74" s="25">
        <f t="shared" si="7"/>
        <v>3246.2826666666665</v>
      </c>
      <c r="L74" s="1" t="str">
        <f t="shared" si="8"/>
        <v>Lot nr.73 Pahare de sticlă termostabile gradate 500 ml</v>
      </c>
    </row>
    <row r="75" spans="1:12" ht="34.8" customHeight="1">
      <c r="A75" s="12">
        <v>74</v>
      </c>
      <c r="B75" s="12" t="s">
        <v>77</v>
      </c>
      <c r="C75" s="12" t="s">
        <v>77</v>
      </c>
      <c r="D75" s="12" t="s">
        <v>1</v>
      </c>
      <c r="E75" s="9">
        <v>20</v>
      </c>
      <c r="F75" s="12" t="s">
        <v>320</v>
      </c>
      <c r="G75" s="11">
        <f t="shared" si="6"/>
        <v>89.4384</v>
      </c>
      <c r="H75" s="10">
        <v>72</v>
      </c>
      <c r="I75" s="19">
        <f t="shared" si="5"/>
        <v>1788.768</v>
      </c>
      <c r="J75" s="25">
        <f t="shared" si="7"/>
        <v>1656.2666666666667</v>
      </c>
      <c r="L75" s="1" t="str">
        <f t="shared" si="8"/>
        <v>Lot nr.74 Pahare de sticlă termostabile gradate 700- 750 ml</v>
      </c>
    </row>
    <row r="76" spans="1:12" s="24" customFormat="1" ht="34.8" customHeight="1">
      <c r="A76" s="21">
        <v>75</v>
      </c>
      <c r="B76" s="21" t="s">
        <v>75</v>
      </c>
      <c r="C76" s="21" t="s">
        <v>75</v>
      </c>
      <c r="D76" s="21" t="s">
        <v>1</v>
      </c>
      <c r="E76" s="22">
        <v>48</v>
      </c>
      <c r="F76" s="21" t="s">
        <v>321</v>
      </c>
      <c r="G76" s="11">
        <f t="shared" si="6"/>
        <v>108.29499600000001</v>
      </c>
      <c r="H76" s="23">
        <v>87.18</v>
      </c>
      <c r="I76" s="19">
        <f t="shared" si="5"/>
        <v>5198.159808</v>
      </c>
      <c r="J76" s="25">
        <f t="shared" si="7"/>
        <v>4813.110933333333</v>
      </c>
      <c r="L76" s="1" t="str">
        <f t="shared" si="8"/>
        <v>Lot nr.75 Pîlnie de sticlă cu diametrul 100 mm</v>
      </c>
    </row>
    <row r="77" spans="1:12" s="24" customFormat="1" ht="34.8" customHeight="1">
      <c r="A77" s="21">
        <v>76</v>
      </c>
      <c r="B77" s="21" t="s">
        <v>74</v>
      </c>
      <c r="C77" s="21" t="s">
        <v>74</v>
      </c>
      <c r="D77" s="21" t="s">
        <v>1</v>
      </c>
      <c r="E77" s="22">
        <v>13</v>
      </c>
      <c r="F77" s="21" t="s">
        <v>322</v>
      </c>
      <c r="G77" s="11">
        <f t="shared" si="6"/>
        <v>62.830476</v>
      </c>
      <c r="H77" s="23">
        <v>50.58</v>
      </c>
      <c r="I77" s="19">
        <f t="shared" si="5"/>
        <v>816.7961879999999</v>
      </c>
      <c r="J77" s="25">
        <f t="shared" si="7"/>
        <v>756.2927666666666</v>
      </c>
      <c r="L77" s="1" t="str">
        <f t="shared" si="8"/>
        <v>Lot nr.76 Pîlnie de sticlă cu diametrul 20 mm</v>
      </c>
    </row>
    <row r="78" spans="1:12" ht="34.8" customHeight="1">
      <c r="A78" s="12">
        <v>77</v>
      </c>
      <c r="B78" s="12" t="s">
        <v>72</v>
      </c>
      <c r="C78" s="12" t="s">
        <v>72</v>
      </c>
      <c r="D78" s="12" t="s">
        <v>1</v>
      </c>
      <c r="E78" s="9">
        <v>34</v>
      </c>
      <c r="F78" s="12" t="s">
        <v>323</v>
      </c>
      <c r="G78" s="11">
        <f t="shared" si="6"/>
        <v>55.899</v>
      </c>
      <c r="H78" s="10">
        <v>45</v>
      </c>
      <c r="I78" s="19">
        <f t="shared" si="5"/>
        <v>1900.566</v>
      </c>
      <c r="J78" s="25">
        <f t="shared" si="7"/>
        <v>1759.7833333333333</v>
      </c>
      <c r="L78" s="1" t="str">
        <f t="shared" si="8"/>
        <v>Lot nr.77 Pîlnie de sticlă cu diametrul 50 mm</v>
      </c>
    </row>
    <row r="79" spans="1:12" ht="34.8" customHeight="1">
      <c r="A79" s="12">
        <v>78</v>
      </c>
      <c r="B79" s="12" t="s">
        <v>71</v>
      </c>
      <c r="C79" s="12" t="s">
        <v>71</v>
      </c>
      <c r="D79" s="12" t="s">
        <v>1</v>
      </c>
      <c r="E79" s="9">
        <v>138</v>
      </c>
      <c r="F79" s="12" t="s">
        <v>324</v>
      </c>
      <c r="G79" s="11">
        <f t="shared" si="6"/>
        <v>703.358484</v>
      </c>
      <c r="H79" s="10">
        <v>566.22</v>
      </c>
      <c r="I79" s="19">
        <f t="shared" si="5"/>
        <v>97063.470792</v>
      </c>
      <c r="J79" s="25">
        <f t="shared" si="7"/>
        <v>89873.58406666666</v>
      </c>
      <c r="L79" s="1" t="str">
        <f t="shared" si="8"/>
        <v>Lot nr.78 Pipeta dozator automat,variabile 100-1000 mkl</v>
      </c>
    </row>
    <row r="80" spans="1:12" ht="34.8" customHeight="1">
      <c r="A80" s="12">
        <v>79</v>
      </c>
      <c r="B80" s="12" t="s">
        <v>69</v>
      </c>
      <c r="C80" s="12" t="s">
        <v>69</v>
      </c>
      <c r="D80" s="12" t="s">
        <v>1</v>
      </c>
      <c r="E80" s="9">
        <v>119</v>
      </c>
      <c r="F80" s="12" t="s">
        <v>325</v>
      </c>
      <c r="G80" s="11">
        <f t="shared" si="6"/>
        <v>703.358484</v>
      </c>
      <c r="H80" s="10">
        <v>566.22</v>
      </c>
      <c r="I80" s="19">
        <f t="shared" si="5"/>
        <v>83699.659596</v>
      </c>
      <c r="J80" s="25">
        <f t="shared" si="7"/>
        <v>77499.6848111111</v>
      </c>
      <c r="L80" s="1" t="str">
        <f t="shared" si="8"/>
        <v>Lot nr.79 Pipeta dozator automat,variabile 10-100 mkl</v>
      </c>
    </row>
    <row r="81" spans="1:12" ht="34.8" customHeight="1">
      <c r="A81" s="12">
        <v>80</v>
      </c>
      <c r="B81" s="12" t="s">
        <v>67</v>
      </c>
      <c r="C81" s="12" t="s">
        <v>67</v>
      </c>
      <c r="D81" s="12" t="s">
        <v>1</v>
      </c>
      <c r="E81" s="9">
        <v>121</v>
      </c>
      <c r="F81" s="12" t="s">
        <v>326</v>
      </c>
      <c r="G81" s="11">
        <f t="shared" si="6"/>
        <v>703.358484</v>
      </c>
      <c r="H81" s="10">
        <v>566.22</v>
      </c>
      <c r="I81" s="19">
        <f t="shared" si="5"/>
        <v>85106.37656399999</v>
      </c>
      <c r="J81" s="25">
        <f t="shared" si="7"/>
        <v>78802.2005222222</v>
      </c>
      <c r="L81" s="1" t="str">
        <f t="shared" si="8"/>
        <v>Lot nr.80 Pipeta dozator automat,variabile 20-200 mkl</v>
      </c>
    </row>
    <row r="82" spans="1:12" s="24" customFormat="1" ht="34.8" customHeight="1">
      <c r="A82" s="21">
        <v>81</v>
      </c>
      <c r="B82" s="21" t="s">
        <v>65</v>
      </c>
      <c r="C82" s="21" t="s">
        <v>65</v>
      </c>
      <c r="D82" s="21" t="s">
        <v>1</v>
      </c>
      <c r="E82" s="22">
        <v>64</v>
      </c>
      <c r="F82" s="21" t="s">
        <v>327</v>
      </c>
      <c r="G82" s="11">
        <f t="shared" si="6"/>
        <v>645.944</v>
      </c>
      <c r="H82" s="23">
        <v>520</v>
      </c>
      <c r="I82" s="19">
        <f t="shared" si="5"/>
        <v>41340.416</v>
      </c>
      <c r="J82" s="25">
        <f t="shared" si="7"/>
        <v>38278.16296296296</v>
      </c>
      <c r="L82" s="1" t="str">
        <f t="shared" si="8"/>
        <v>Lot nr.81 Pipeta dozator automat,variabile 1000-5000 mkl</v>
      </c>
    </row>
    <row r="83" spans="1:12" ht="34.8" customHeight="1">
      <c r="A83" s="12">
        <v>82</v>
      </c>
      <c r="B83" s="12" t="s">
        <v>63</v>
      </c>
      <c r="C83" s="12" t="s">
        <v>63</v>
      </c>
      <c r="D83" s="12" t="s">
        <v>1</v>
      </c>
      <c r="E83" s="9">
        <v>101</v>
      </c>
      <c r="F83" s="12" t="s">
        <v>328</v>
      </c>
      <c r="G83" s="11">
        <f t="shared" si="6"/>
        <v>703.358484</v>
      </c>
      <c r="H83" s="10">
        <v>566.22</v>
      </c>
      <c r="I83" s="19">
        <f t="shared" si="5"/>
        <v>71039.206884</v>
      </c>
      <c r="J83" s="25">
        <f t="shared" si="7"/>
        <v>65777.04341111111</v>
      </c>
      <c r="L83" s="1" t="str">
        <f t="shared" si="8"/>
        <v>Lot nr.82 Pipeta dozator automat,variabile 5-50 mkl</v>
      </c>
    </row>
    <row r="84" spans="1:12" ht="34.8" customHeight="1">
      <c r="A84" s="12">
        <v>83</v>
      </c>
      <c r="B84" s="12" t="s">
        <v>61</v>
      </c>
      <c r="C84" s="12" t="s">
        <v>61</v>
      </c>
      <c r="D84" s="12" t="s">
        <v>1</v>
      </c>
      <c r="E84" s="9">
        <v>276980</v>
      </c>
      <c r="F84" s="12" t="s">
        <v>329</v>
      </c>
      <c r="G84" s="11">
        <f t="shared" si="6"/>
        <v>1.4757335999999999</v>
      </c>
      <c r="H84" s="10">
        <v>1.188</v>
      </c>
      <c r="I84" s="19">
        <f t="shared" si="5"/>
        <v>408748.692528</v>
      </c>
      <c r="J84" s="25">
        <f t="shared" si="7"/>
        <v>378471.01159999997</v>
      </c>
      <c r="L84" s="1" t="str">
        <f t="shared" si="8"/>
        <v>Lot nr.83 Pipetă sterilă</v>
      </c>
    </row>
    <row r="85" spans="1:12" ht="34.8" customHeight="1">
      <c r="A85" s="12">
        <v>84</v>
      </c>
      <c r="B85" s="12" t="s">
        <v>60</v>
      </c>
      <c r="C85" s="12" t="s">
        <v>60</v>
      </c>
      <c r="D85" s="12" t="s">
        <v>1</v>
      </c>
      <c r="E85" s="9">
        <v>105725</v>
      </c>
      <c r="F85" s="12" t="s">
        <v>330</v>
      </c>
      <c r="G85" s="11">
        <f t="shared" si="6"/>
        <v>3.4433784</v>
      </c>
      <c r="H85" s="10">
        <v>2.772</v>
      </c>
      <c r="I85" s="19">
        <f t="shared" si="5"/>
        <v>364051.18134</v>
      </c>
      <c r="J85" s="25">
        <f t="shared" si="7"/>
        <v>337084.4271666667</v>
      </c>
      <c r="L85" s="1" t="str">
        <f t="shared" si="8"/>
        <v>Lot nr.84 Pipete Pancenco, cu gradare pronuntata</v>
      </c>
    </row>
    <row r="86" spans="1:12" ht="34.8" customHeight="1">
      <c r="A86" s="12">
        <v>85</v>
      </c>
      <c r="B86" s="12" t="s">
        <v>58</v>
      </c>
      <c r="C86" s="12" t="s">
        <v>58</v>
      </c>
      <c r="D86" s="12" t="s">
        <v>1</v>
      </c>
      <c r="E86" s="9">
        <v>207520</v>
      </c>
      <c r="F86" s="12" t="s">
        <v>331</v>
      </c>
      <c r="G86" s="11">
        <f t="shared" si="6"/>
        <v>0.6260688</v>
      </c>
      <c r="H86" s="10">
        <v>0.504</v>
      </c>
      <c r="I86" s="19">
        <f t="shared" si="5"/>
        <v>129921.797376</v>
      </c>
      <c r="J86" s="25">
        <f t="shared" si="7"/>
        <v>120297.96053333335</v>
      </c>
      <c r="L86" s="1" t="str">
        <f t="shared" si="8"/>
        <v xml:space="preserve">Lot nr.85 Pipete Paster  1 ml </v>
      </c>
    </row>
    <row r="87" spans="1:12" ht="34.8" customHeight="1">
      <c r="A87" s="12">
        <v>86</v>
      </c>
      <c r="B87" s="12" t="s">
        <v>56</v>
      </c>
      <c r="C87" s="12" t="s">
        <v>56</v>
      </c>
      <c r="D87" s="12" t="s">
        <v>1</v>
      </c>
      <c r="E87" s="9">
        <v>15700</v>
      </c>
      <c r="F87" s="12" t="s">
        <v>332</v>
      </c>
      <c r="G87" s="11">
        <f t="shared" si="6"/>
        <v>0.4770048</v>
      </c>
      <c r="H87" s="10">
        <v>0.384</v>
      </c>
      <c r="I87" s="19">
        <f t="shared" si="5"/>
        <v>7488.97536</v>
      </c>
      <c r="J87" s="25">
        <f t="shared" si="7"/>
        <v>6934.236444444446</v>
      </c>
      <c r="L87" s="1" t="str">
        <f t="shared" si="8"/>
        <v>Lot nr.86 Pipete Paster 0,5 ml</v>
      </c>
    </row>
    <row r="88" spans="1:12" ht="34.8" customHeight="1">
      <c r="A88" s="12">
        <v>87</v>
      </c>
      <c r="B88" s="12" t="s">
        <v>54</v>
      </c>
      <c r="C88" s="12" t="s">
        <v>54</v>
      </c>
      <c r="D88" s="12" t="s">
        <v>1</v>
      </c>
      <c r="E88" s="9">
        <v>35282</v>
      </c>
      <c r="F88" s="12" t="s">
        <v>333</v>
      </c>
      <c r="G88" s="11">
        <f t="shared" si="6"/>
        <v>0.7006007999999999</v>
      </c>
      <c r="H88" s="10">
        <v>0.564</v>
      </c>
      <c r="I88" s="19">
        <f t="shared" si="5"/>
        <v>24718.597425599997</v>
      </c>
      <c r="J88" s="25">
        <f t="shared" si="7"/>
        <v>22887.590208888887</v>
      </c>
      <c r="L88" s="1" t="str">
        <f t="shared" si="8"/>
        <v>Lot nr.87 Pipete Paster 2 ml</v>
      </c>
    </row>
    <row r="89" spans="1:12" ht="34.8" customHeight="1">
      <c r="A89" s="12">
        <v>88</v>
      </c>
      <c r="B89" s="12" t="s">
        <v>52</v>
      </c>
      <c r="C89" s="12" t="s">
        <v>52</v>
      </c>
      <c r="D89" s="12" t="s">
        <v>1</v>
      </c>
      <c r="E89" s="9">
        <v>31805</v>
      </c>
      <c r="F89" s="12" t="s">
        <v>334</v>
      </c>
      <c r="G89" s="11">
        <f t="shared" si="6"/>
        <v>0.596256</v>
      </c>
      <c r="H89" s="10">
        <v>0.48</v>
      </c>
      <c r="I89" s="19">
        <f t="shared" si="5"/>
        <v>18963.92208</v>
      </c>
      <c r="J89" s="25">
        <f t="shared" si="7"/>
        <v>17559.18711111111</v>
      </c>
      <c r="L89" s="1" t="str">
        <f t="shared" si="8"/>
        <v>Lot nr.88 Pipete Paster 3 ml</v>
      </c>
    </row>
    <row r="90" spans="1:12" ht="34.8" customHeight="1">
      <c r="A90" s="12">
        <v>89</v>
      </c>
      <c r="B90" s="12" t="s">
        <v>50</v>
      </c>
      <c r="C90" s="12" t="s">
        <v>50</v>
      </c>
      <c r="D90" s="12" t="s">
        <v>1</v>
      </c>
      <c r="E90" s="9">
        <v>4834</v>
      </c>
      <c r="F90" s="12" t="s">
        <v>335</v>
      </c>
      <c r="G90" s="11">
        <f t="shared" si="6"/>
        <v>0.6260688</v>
      </c>
      <c r="H90" s="10">
        <v>0.504</v>
      </c>
      <c r="I90" s="19">
        <f t="shared" si="5"/>
        <v>3026.4165792</v>
      </c>
      <c r="J90" s="25">
        <f t="shared" si="7"/>
        <v>2802.237573333333</v>
      </c>
      <c r="L90" s="1" t="str">
        <f t="shared" si="8"/>
        <v>Lot nr.89 Pipete Paster 5 ml</v>
      </c>
    </row>
    <row r="91" spans="1:12" s="24" customFormat="1" ht="34.8" customHeight="1">
      <c r="A91" s="21">
        <v>90</v>
      </c>
      <c r="B91" s="21" t="s">
        <v>48</v>
      </c>
      <c r="C91" s="21" t="s">
        <v>48</v>
      </c>
      <c r="D91" s="21" t="s">
        <v>1</v>
      </c>
      <c r="E91" s="22">
        <v>0</v>
      </c>
      <c r="F91" s="21" t="s">
        <v>336</v>
      </c>
      <c r="G91" s="11">
        <f t="shared" si="6"/>
        <v>28.1432832</v>
      </c>
      <c r="H91" s="23">
        <v>22.656</v>
      </c>
      <c r="I91" s="19">
        <f t="shared" si="5"/>
        <v>0</v>
      </c>
      <c r="J91" s="25">
        <f t="shared" si="7"/>
        <v>0</v>
      </c>
      <c r="L91" s="1" t="str">
        <f t="shared" si="8"/>
        <v>Lot nr.90 Pipete serologice sticlă 0,1 ml</v>
      </c>
    </row>
    <row r="92" spans="1:12" s="24" customFormat="1" ht="34.8" customHeight="1">
      <c r="A92" s="21">
        <v>91</v>
      </c>
      <c r="B92" s="21" t="s">
        <v>46</v>
      </c>
      <c r="C92" s="21" t="s">
        <v>46</v>
      </c>
      <c r="D92" s="21" t="s">
        <v>1</v>
      </c>
      <c r="E92" s="22">
        <v>10</v>
      </c>
      <c r="F92" s="21" t="s">
        <v>337</v>
      </c>
      <c r="G92" s="11">
        <f t="shared" si="6"/>
        <v>41.6137</v>
      </c>
      <c r="H92" s="23">
        <v>33.5</v>
      </c>
      <c r="I92" s="19">
        <f t="shared" si="5"/>
        <v>416.137</v>
      </c>
      <c r="J92" s="25">
        <f t="shared" si="7"/>
        <v>385.312037037037</v>
      </c>
      <c r="L92" s="1" t="str">
        <f t="shared" si="8"/>
        <v xml:space="preserve">Lot nr.91 Pipete serologice sticlă 10 ml </v>
      </c>
    </row>
    <row r="93" spans="1:12" s="24" customFormat="1" ht="34.8" customHeight="1">
      <c r="A93" s="21">
        <v>92</v>
      </c>
      <c r="B93" s="21" t="s">
        <v>44</v>
      </c>
      <c r="C93" s="21" t="s">
        <v>44</v>
      </c>
      <c r="D93" s="21" t="s">
        <v>1</v>
      </c>
      <c r="E93" s="22">
        <v>15</v>
      </c>
      <c r="F93" s="21" t="s">
        <v>338</v>
      </c>
      <c r="G93" s="11">
        <f t="shared" si="6"/>
        <v>34.1605</v>
      </c>
      <c r="H93" s="23">
        <v>27.5</v>
      </c>
      <c r="I93" s="19">
        <f t="shared" si="5"/>
        <v>512.4075</v>
      </c>
      <c r="J93" s="25">
        <f t="shared" si="7"/>
        <v>474.4513888888889</v>
      </c>
      <c r="L93" s="1" t="str">
        <f t="shared" si="8"/>
        <v xml:space="preserve">Lot nr.92 Pipete serologice sticlă 5 ml </v>
      </c>
    </row>
    <row r="94" spans="1:12" s="24" customFormat="1" ht="34.8" customHeight="1">
      <c r="A94" s="21">
        <v>93</v>
      </c>
      <c r="B94" s="21" t="s">
        <v>42</v>
      </c>
      <c r="C94" s="21" t="s">
        <v>42</v>
      </c>
      <c r="D94" s="21" t="s">
        <v>1</v>
      </c>
      <c r="E94" s="22">
        <v>5</v>
      </c>
      <c r="F94" s="21" t="s">
        <v>339</v>
      </c>
      <c r="G94" s="11">
        <f t="shared" si="6"/>
        <v>28.13583</v>
      </c>
      <c r="H94" s="23">
        <v>22.65</v>
      </c>
      <c r="I94" s="19">
        <f t="shared" si="5"/>
        <v>140.67915</v>
      </c>
      <c r="J94" s="25">
        <f t="shared" si="7"/>
        <v>130.25847222222222</v>
      </c>
      <c r="L94" s="1" t="str">
        <f t="shared" si="8"/>
        <v xml:space="preserve">Lot nr.93 Pipete serologice sticlă sticlă 0,2 ml </v>
      </c>
    </row>
    <row r="95" spans="1:12" s="24" customFormat="1" ht="34.8" customHeight="1">
      <c r="A95" s="21">
        <v>94</v>
      </c>
      <c r="B95" s="21" t="s">
        <v>40</v>
      </c>
      <c r="C95" s="21" t="s">
        <v>40</v>
      </c>
      <c r="D95" s="21" t="s">
        <v>1</v>
      </c>
      <c r="E95" s="22">
        <v>22010</v>
      </c>
      <c r="F95" s="21" t="s">
        <v>340</v>
      </c>
      <c r="G95" s="11">
        <f t="shared" si="6"/>
        <v>28.620288</v>
      </c>
      <c r="H95" s="23">
        <v>23.04</v>
      </c>
      <c r="I95" s="19">
        <f t="shared" si="5"/>
        <v>629932.53888</v>
      </c>
      <c r="J95" s="25">
        <f t="shared" si="7"/>
        <v>583270.8693333333</v>
      </c>
      <c r="L95" s="1" t="str">
        <f t="shared" si="8"/>
        <v xml:space="preserve">Lot nr.94 Pipete serologice sticlă sticlă 1 ml </v>
      </c>
    </row>
    <row r="96" spans="1:12" ht="34.8" customHeight="1">
      <c r="A96" s="12">
        <v>95</v>
      </c>
      <c r="B96" s="12" t="s">
        <v>38</v>
      </c>
      <c r="C96" s="12" t="s">
        <v>38</v>
      </c>
      <c r="D96" s="12" t="s">
        <v>1</v>
      </c>
      <c r="E96" s="9">
        <v>11664</v>
      </c>
      <c r="F96" s="12" t="s">
        <v>341</v>
      </c>
      <c r="G96" s="11">
        <f t="shared" si="6"/>
        <v>59.6256</v>
      </c>
      <c r="H96" s="10">
        <v>48</v>
      </c>
      <c r="I96" s="19">
        <f t="shared" si="5"/>
        <v>695472.9984</v>
      </c>
      <c r="J96" s="25">
        <f t="shared" si="7"/>
        <v>643956.48</v>
      </c>
      <c r="L96" s="1" t="str">
        <f t="shared" si="8"/>
        <v xml:space="preserve">Lot nr.95 Salfete cu alcool </v>
      </c>
    </row>
    <row r="97" spans="1:12" s="24" customFormat="1" ht="34.8" customHeight="1">
      <c r="A97" s="21">
        <v>96</v>
      </c>
      <c r="B97" s="21" t="s">
        <v>36</v>
      </c>
      <c r="C97" s="21" t="s">
        <v>36</v>
      </c>
      <c r="D97" s="21" t="s">
        <v>1</v>
      </c>
      <c r="E97" s="22">
        <v>285</v>
      </c>
      <c r="F97" s="21" t="s">
        <v>342</v>
      </c>
      <c r="G97" s="11">
        <f t="shared" si="6"/>
        <v>74.507156</v>
      </c>
      <c r="H97" s="23">
        <v>59.98</v>
      </c>
      <c r="I97" s="19">
        <f t="shared" si="5"/>
        <v>21234.53946</v>
      </c>
      <c r="J97" s="25">
        <f t="shared" si="7"/>
        <v>19661.61061111111</v>
      </c>
      <c r="L97" s="1" t="str">
        <f t="shared" si="8"/>
        <v>Lot nr.96 Stativ Pancenco</v>
      </c>
    </row>
    <row r="98" spans="1:12" ht="34.8" customHeight="1">
      <c r="A98" s="12">
        <v>97</v>
      </c>
      <c r="B98" s="12" t="s">
        <v>34</v>
      </c>
      <c r="C98" s="12" t="s">
        <v>34</v>
      </c>
      <c r="D98" s="12" t="s">
        <v>1</v>
      </c>
      <c r="E98" s="9">
        <v>170</v>
      </c>
      <c r="F98" s="12" t="s">
        <v>343</v>
      </c>
      <c r="G98" s="11">
        <f t="shared" si="6"/>
        <v>26.83152</v>
      </c>
      <c r="H98" s="10">
        <v>21.6</v>
      </c>
      <c r="I98" s="19">
        <f aca="true" t="shared" si="9" ref="I98:I115">E98*G98</f>
        <v>4561.3584</v>
      </c>
      <c r="J98" s="25">
        <f t="shared" si="7"/>
        <v>4223.4800000000005</v>
      </c>
      <c r="L98" s="1" t="str">
        <f t="shared" si="8"/>
        <v>Lot nr.97 Stative din plastic pentru 10 eprubete</v>
      </c>
    </row>
    <row r="99" spans="1:12" ht="34.8" customHeight="1">
      <c r="A99" s="12">
        <v>98</v>
      </c>
      <c r="B99" s="12" t="s">
        <v>32</v>
      </c>
      <c r="C99" s="12" t="s">
        <v>32</v>
      </c>
      <c r="D99" s="12" t="s">
        <v>1</v>
      </c>
      <c r="E99" s="9">
        <v>2217</v>
      </c>
      <c r="F99" s="12" t="s">
        <v>344</v>
      </c>
      <c r="G99" s="11">
        <f t="shared" si="6"/>
        <v>34.28472</v>
      </c>
      <c r="H99" s="10">
        <v>27.6</v>
      </c>
      <c r="I99" s="19">
        <f t="shared" si="9"/>
        <v>76009.22424</v>
      </c>
      <c r="J99" s="25">
        <f t="shared" si="7"/>
        <v>70378.91133333334</v>
      </c>
      <c r="L99" s="1" t="str">
        <f t="shared" si="8"/>
        <v>Lot nr.98 Stative din plastic pentru 20 eprubete</v>
      </c>
    </row>
    <row r="100" spans="1:12" ht="34.8" customHeight="1">
      <c r="A100" s="12">
        <v>99</v>
      </c>
      <c r="B100" s="12" t="s">
        <v>30</v>
      </c>
      <c r="C100" s="12" t="s">
        <v>30</v>
      </c>
      <c r="D100" s="12" t="s">
        <v>1</v>
      </c>
      <c r="E100" s="9">
        <v>305</v>
      </c>
      <c r="F100" s="12" t="s">
        <v>345</v>
      </c>
      <c r="G100" s="11">
        <f t="shared" si="6"/>
        <v>58.88028</v>
      </c>
      <c r="H100" s="10">
        <v>47.4</v>
      </c>
      <c r="I100" s="19">
        <f t="shared" si="9"/>
        <v>17958.4854</v>
      </c>
      <c r="J100" s="25">
        <f t="shared" si="7"/>
        <v>16628.227222222224</v>
      </c>
      <c r="L100" s="1" t="str">
        <f t="shared" si="8"/>
        <v>Lot nr.99 Stative din plastic pentru 40 eprubete</v>
      </c>
    </row>
    <row r="101" spans="1:12" s="24" customFormat="1" ht="34.8" customHeight="1">
      <c r="A101" s="21">
        <v>100</v>
      </c>
      <c r="B101" s="21" t="s">
        <v>29</v>
      </c>
      <c r="C101" s="21" t="s">
        <v>29</v>
      </c>
      <c r="D101" s="21" t="s">
        <v>1</v>
      </c>
      <c r="E101" s="22">
        <v>358400</v>
      </c>
      <c r="F101" s="21" t="s">
        <v>346</v>
      </c>
      <c r="G101" s="11">
        <f t="shared" si="6"/>
        <v>1.2347468</v>
      </c>
      <c r="H101" s="23">
        <v>0.994</v>
      </c>
      <c r="I101" s="19">
        <f t="shared" si="9"/>
        <v>442533.25311999995</v>
      </c>
      <c r="J101" s="25">
        <f t="shared" si="7"/>
        <v>409753.0121481481</v>
      </c>
      <c r="L101" s="1" t="str">
        <f t="shared" si="8"/>
        <v>Lot nr.100 Vacutainer, K3 EDTA (3,6 mg, 2ml)</v>
      </c>
    </row>
    <row r="102" spans="1:12" ht="34.8" customHeight="1">
      <c r="A102" s="12">
        <v>101</v>
      </c>
      <c r="B102" s="12" t="s">
        <v>27</v>
      </c>
      <c r="C102" s="12" t="s">
        <v>27</v>
      </c>
      <c r="D102" s="12" t="s">
        <v>1</v>
      </c>
      <c r="E102" s="9">
        <v>140230</v>
      </c>
      <c r="F102" s="12" t="s">
        <v>347</v>
      </c>
      <c r="G102" s="11">
        <f t="shared" si="6"/>
        <v>0.03341518</v>
      </c>
      <c r="H102" s="10">
        <v>0.0269</v>
      </c>
      <c r="I102" s="19">
        <f t="shared" si="9"/>
        <v>4685.8106914</v>
      </c>
      <c r="J102" s="25">
        <f t="shared" si="7"/>
        <v>4338.713603148148</v>
      </c>
      <c r="L102" s="1" t="str">
        <f t="shared" si="8"/>
        <v>Lot nr.101 Vârfuri 0-10 mkl (alb)</v>
      </c>
    </row>
    <row r="103" spans="1:12" ht="34.8" customHeight="1">
      <c r="A103" s="12">
        <v>102</v>
      </c>
      <c r="B103" s="12" t="s">
        <v>25</v>
      </c>
      <c r="C103" s="12" t="s">
        <v>25</v>
      </c>
      <c r="D103" s="12" t="s">
        <v>1</v>
      </c>
      <c r="E103" s="9">
        <v>2354800</v>
      </c>
      <c r="F103" s="12" t="s">
        <v>348</v>
      </c>
      <c r="G103" s="11">
        <f t="shared" si="6"/>
        <v>0.027825279999999997</v>
      </c>
      <c r="H103" s="10">
        <v>0.0224</v>
      </c>
      <c r="I103" s="19">
        <f t="shared" si="9"/>
        <v>65522.969344</v>
      </c>
      <c r="J103" s="25">
        <f t="shared" si="7"/>
        <v>60669.41605925926</v>
      </c>
      <c r="L103" s="1" t="str">
        <f t="shared" si="8"/>
        <v>Lot nr.102 Vârfuri 0-200 mkl</v>
      </c>
    </row>
    <row r="104" spans="1:12" ht="34.8" customHeight="1">
      <c r="A104" s="12">
        <v>103</v>
      </c>
      <c r="B104" s="12" t="s">
        <v>23</v>
      </c>
      <c r="C104" s="12" t="s">
        <v>23</v>
      </c>
      <c r="D104" s="12" t="s">
        <v>1</v>
      </c>
      <c r="E104" s="9">
        <v>43520</v>
      </c>
      <c r="F104" s="12" t="s">
        <v>349</v>
      </c>
      <c r="G104" s="11">
        <f t="shared" si="6"/>
        <v>0.5813496</v>
      </c>
      <c r="H104" s="10">
        <v>0.468</v>
      </c>
      <c r="I104" s="19">
        <f t="shared" si="9"/>
        <v>25300.334592</v>
      </c>
      <c r="J104" s="25">
        <f t="shared" si="7"/>
        <v>23426.23573333333</v>
      </c>
      <c r="L104" s="1" t="str">
        <f t="shared" si="8"/>
        <v>Lot nr.103 Vârfuri 0-5000 mkl</v>
      </c>
    </row>
    <row r="105" spans="1:12" ht="34.8" customHeight="1">
      <c r="A105" s="12">
        <v>104</v>
      </c>
      <c r="B105" s="12" t="s">
        <v>21</v>
      </c>
      <c r="C105" s="12" t="s">
        <v>21</v>
      </c>
      <c r="D105" s="12" t="s">
        <v>1</v>
      </c>
      <c r="E105" s="9">
        <v>872800</v>
      </c>
      <c r="F105" s="12" t="s">
        <v>350</v>
      </c>
      <c r="G105" s="11">
        <f t="shared" si="6"/>
        <v>0.06322798</v>
      </c>
      <c r="H105" s="10">
        <v>0.0509</v>
      </c>
      <c r="I105" s="19">
        <f t="shared" si="9"/>
        <v>55185.380944000004</v>
      </c>
      <c r="J105" s="25">
        <f t="shared" si="7"/>
        <v>51097.574948148154</v>
      </c>
      <c r="L105" s="1" t="str">
        <f t="shared" si="8"/>
        <v>Lot nr.104 Vârfuri 100-1000 mkl</v>
      </c>
    </row>
    <row r="106" spans="1:12" ht="34.8" customHeight="1">
      <c r="A106" s="12">
        <v>105</v>
      </c>
      <c r="B106" s="12" t="s">
        <v>19</v>
      </c>
      <c r="C106" s="12" t="s">
        <v>19</v>
      </c>
      <c r="D106" s="12" t="s">
        <v>1</v>
      </c>
      <c r="E106" s="9">
        <v>430500</v>
      </c>
      <c r="F106" s="12" t="s">
        <v>351</v>
      </c>
      <c r="G106" s="11">
        <f t="shared" si="6"/>
        <v>0.06322798</v>
      </c>
      <c r="H106" s="10">
        <v>0.0509</v>
      </c>
      <c r="I106" s="19">
        <f t="shared" si="9"/>
        <v>27219.64539</v>
      </c>
      <c r="J106" s="25">
        <f t="shared" si="7"/>
        <v>25203.375361111113</v>
      </c>
      <c r="L106" s="1" t="str">
        <f t="shared" si="8"/>
        <v>Lot nr.105 Vârfuri 200-1000 mkl</v>
      </c>
    </row>
    <row r="107" spans="1:12" ht="34.8" customHeight="1">
      <c r="A107" s="12">
        <v>106</v>
      </c>
      <c r="B107" s="12" t="s">
        <v>17</v>
      </c>
      <c r="C107" s="12" t="s">
        <v>17</v>
      </c>
      <c r="D107" s="12" t="s">
        <v>1</v>
      </c>
      <c r="E107" s="9">
        <v>64000</v>
      </c>
      <c r="F107" s="12" t="s">
        <v>352</v>
      </c>
      <c r="G107" s="11">
        <f t="shared" si="6"/>
        <v>0.03341518</v>
      </c>
      <c r="H107" s="10">
        <v>0.0269</v>
      </c>
      <c r="I107" s="19">
        <f t="shared" si="9"/>
        <v>2138.57152</v>
      </c>
      <c r="J107" s="25">
        <f t="shared" si="7"/>
        <v>1980.1588148148148</v>
      </c>
      <c r="L107" s="1" t="str">
        <f t="shared" si="8"/>
        <v>Lot nr.106 Vârfuri plastic 0-10 mkl  diametru-5mm, lungimea  32 mm</v>
      </c>
    </row>
    <row r="108" spans="1:12" ht="34.8" customHeight="1">
      <c r="A108" s="12">
        <v>107</v>
      </c>
      <c r="B108" s="12" t="s">
        <v>15</v>
      </c>
      <c r="C108" s="12" t="s">
        <v>15</v>
      </c>
      <c r="D108" s="12" t="s">
        <v>1</v>
      </c>
      <c r="E108" s="9">
        <v>825600</v>
      </c>
      <c r="F108" s="12" t="s">
        <v>353</v>
      </c>
      <c r="G108" s="11">
        <f t="shared" si="6"/>
        <v>0.027825279999999997</v>
      </c>
      <c r="H108" s="10">
        <v>0.0224</v>
      </c>
      <c r="I108" s="19">
        <f t="shared" si="9"/>
        <v>22972.551167999998</v>
      </c>
      <c r="J108" s="25">
        <f t="shared" si="7"/>
        <v>21270.88071111111</v>
      </c>
      <c r="L108" s="1" t="str">
        <f t="shared" si="8"/>
        <v>Lot nr.107 Vârfuri plastic 5-100 mkl (galben)</v>
      </c>
    </row>
    <row r="109" spans="1:12" ht="34.8" customHeight="1">
      <c r="A109" s="12">
        <v>108</v>
      </c>
      <c r="B109" s="12" t="s">
        <v>13</v>
      </c>
      <c r="C109" s="12" t="s">
        <v>13</v>
      </c>
      <c r="D109" s="12" t="s">
        <v>1</v>
      </c>
      <c r="E109" s="9">
        <v>12960</v>
      </c>
      <c r="F109" s="12" t="s">
        <v>354</v>
      </c>
      <c r="G109" s="11">
        <f t="shared" si="6"/>
        <v>0.8496648</v>
      </c>
      <c r="H109" s="10">
        <v>0.684</v>
      </c>
      <c r="I109" s="19">
        <f t="shared" si="9"/>
        <v>11011.655808</v>
      </c>
      <c r="J109" s="25">
        <f t="shared" si="7"/>
        <v>10195.977599999998</v>
      </c>
      <c r="L109" s="1" t="str">
        <f t="shared" si="8"/>
        <v>Lot nr.108 Vârfuri universale cu filtru in stative ,pentru PCR, libere de DN-aze si RN-aze,Pyrogen -free ,sterile 20 mkl</v>
      </c>
    </row>
    <row r="110" spans="1:12" ht="34.8" customHeight="1">
      <c r="A110" s="12">
        <v>109</v>
      </c>
      <c r="B110" s="12" t="s">
        <v>11</v>
      </c>
      <c r="C110" s="12" t="s">
        <v>11</v>
      </c>
      <c r="D110" s="12" t="s">
        <v>1</v>
      </c>
      <c r="E110" s="9">
        <v>24020</v>
      </c>
      <c r="F110" s="12" t="s">
        <v>355</v>
      </c>
      <c r="G110" s="11">
        <f t="shared" si="6"/>
        <v>0.8496648</v>
      </c>
      <c r="H110" s="10">
        <v>0.684</v>
      </c>
      <c r="I110" s="19">
        <f t="shared" si="9"/>
        <v>20408.948496</v>
      </c>
      <c r="J110" s="25">
        <f t="shared" si="7"/>
        <v>18897.174533333335</v>
      </c>
      <c r="L110" s="1" t="str">
        <f t="shared" si="8"/>
        <v>Lot nr.109 Vârfuri universale cu filtru in stative pentru PCR,libere de DN-aze si RN-aze,sterile, Pyrogen -free,100mkl</v>
      </c>
    </row>
    <row r="111" spans="1:12" ht="34.8" customHeight="1">
      <c r="A111" s="12">
        <v>110</v>
      </c>
      <c r="B111" s="12" t="s">
        <v>9</v>
      </c>
      <c r="C111" s="12" t="s">
        <v>9</v>
      </c>
      <c r="D111" s="12" t="s">
        <v>1</v>
      </c>
      <c r="E111" s="9">
        <v>42960</v>
      </c>
      <c r="F111" s="12" t="s">
        <v>356</v>
      </c>
      <c r="G111" s="11">
        <f t="shared" si="6"/>
        <v>0.8496648</v>
      </c>
      <c r="H111" s="10">
        <v>0.684</v>
      </c>
      <c r="I111" s="19">
        <f t="shared" si="9"/>
        <v>36501.599808</v>
      </c>
      <c r="J111" s="25">
        <f t="shared" si="7"/>
        <v>33797.7776</v>
      </c>
      <c r="L111" s="1" t="str">
        <f t="shared" si="8"/>
        <v>Lot nr.110 Vârfuri universale cu filtru in stative, sterile p/u PCR ,libere de DN-aze,RN-aze Pyrogen free ,0,5-10mkl (lungimea 4 - 5 cm)</v>
      </c>
    </row>
    <row r="112" spans="1:12" ht="34.8" customHeight="1">
      <c r="A112" s="12">
        <v>111</v>
      </c>
      <c r="B112" s="12" t="s">
        <v>7</v>
      </c>
      <c r="C112" s="12" t="s">
        <v>7</v>
      </c>
      <c r="D112" s="12" t="s">
        <v>1</v>
      </c>
      <c r="E112" s="9">
        <v>71880</v>
      </c>
      <c r="F112" s="12" t="s">
        <v>357</v>
      </c>
      <c r="G112" s="11">
        <f t="shared" si="6"/>
        <v>0.8496648</v>
      </c>
      <c r="H112" s="10">
        <v>0.684</v>
      </c>
      <c r="I112" s="19">
        <f t="shared" si="9"/>
        <v>61073.905824</v>
      </c>
      <c r="J112" s="25">
        <f t="shared" si="7"/>
        <v>56549.9128</v>
      </c>
      <c r="L112" s="1" t="str">
        <f t="shared" si="8"/>
        <v>Lot nr.111 Vârfuri universale cu filtru in stative, sterile p/u PCR ,libere de DN-aze,RN-aze,Pyrogen-free,  200 mkl</v>
      </c>
    </row>
    <row r="113" spans="1:12" ht="34.8" customHeight="1">
      <c r="A113" s="12">
        <v>112</v>
      </c>
      <c r="B113" s="12" t="s">
        <v>5</v>
      </c>
      <c r="C113" s="12" t="s">
        <v>5</v>
      </c>
      <c r="D113" s="12" t="s">
        <v>1</v>
      </c>
      <c r="E113" s="9">
        <v>9480</v>
      </c>
      <c r="F113" s="12" t="s">
        <v>358</v>
      </c>
      <c r="G113" s="11">
        <f t="shared" si="6"/>
        <v>0.8794776</v>
      </c>
      <c r="H113" s="10">
        <v>0.708</v>
      </c>
      <c r="I113" s="19">
        <f t="shared" si="9"/>
        <v>8337.447648</v>
      </c>
      <c r="J113" s="25">
        <f t="shared" si="7"/>
        <v>7719.858933333332</v>
      </c>
      <c r="L113" s="1" t="str">
        <f t="shared" si="8"/>
        <v>Lot nr.112 Vârfuri universale cu filtru in stative, sterile p/u PCR ,libere de DN-aze,RN-aze,Pyrogen-free,  300 mkl</v>
      </c>
    </row>
    <row r="114" spans="1:12" ht="34.8" customHeight="1">
      <c r="A114" s="12">
        <v>113</v>
      </c>
      <c r="B114" s="12" t="s">
        <v>3</v>
      </c>
      <c r="C114" s="12" t="s">
        <v>3</v>
      </c>
      <c r="D114" s="12" t="s">
        <v>1</v>
      </c>
      <c r="E114" s="9">
        <v>69770</v>
      </c>
      <c r="F114" s="12" t="s">
        <v>359</v>
      </c>
      <c r="G114" s="11">
        <f t="shared" si="6"/>
        <v>0.894384</v>
      </c>
      <c r="H114" s="10">
        <v>0.72</v>
      </c>
      <c r="I114" s="19">
        <f t="shared" si="9"/>
        <v>62401.17168</v>
      </c>
      <c r="J114" s="25">
        <f t="shared" si="7"/>
        <v>57778.86266666666</v>
      </c>
      <c r="L114" s="1" t="str">
        <f t="shared" si="8"/>
        <v>Lot nr.113 Vârfuri universale cu filtru in stative, sterile p/u PCR,libere de DN-aze,RN-aze,Pyrogen-free,  1000 mkl</v>
      </c>
    </row>
    <row r="115" spans="1:12" ht="34.8" customHeight="1">
      <c r="A115" s="12">
        <v>114</v>
      </c>
      <c r="B115" s="12" t="s">
        <v>241</v>
      </c>
      <c r="C115" s="12" t="s">
        <v>241</v>
      </c>
      <c r="D115" s="12" t="s">
        <v>1</v>
      </c>
      <c r="E115" s="9">
        <v>6000</v>
      </c>
      <c r="F115" s="12" t="s">
        <v>360</v>
      </c>
      <c r="G115" s="11">
        <f t="shared" si="6"/>
        <v>0.46209839999999996</v>
      </c>
      <c r="H115" s="10">
        <v>0.372</v>
      </c>
      <c r="I115" s="19">
        <f t="shared" si="9"/>
        <v>2772.5903999999996</v>
      </c>
      <c r="J115" s="25">
        <f t="shared" si="7"/>
        <v>2567.213333333333</v>
      </c>
      <c r="L115" s="1" t="str">
        <f t="shared" si="8"/>
        <v>Lot nr.114 Eprubetă din plastic- PS, conice , fara capac, 10 ml</v>
      </c>
    </row>
    <row r="116" spans="1:10" ht="34.8" customHeight="1">
      <c r="A116" s="8"/>
      <c r="B116" s="8" t="s">
        <v>0</v>
      </c>
      <c r="C116" s="8"/>
      <c r="D116" s="8"/>
      <c r="E116" s="5"/>
      <c r="F116" s="8"/>
      <c r="G116" s="7"/>
      <c r="H116" s="6"/>
      <c r="I116" s="18">
        <f>SUM(I2:I115)</f>
        <v>16102945.820904002</v>
      </c>
      <c r="J116" s="26">
        <f>SUM(J2:J115)</f>
        <v>14910135.019355558</v>
      </c>
    </row>
    <row r="118" spans="4:10" ht="34.8" customHeight="1">
      <c r="D118" s="31"/>
      <c r="E118" s="31"/>
      <c r="F118" s="31" t="s">
        <v>247</v>
      </c>
      <c r="G118" s="27"/>
      <c r="H118" s="28"/>
      <c r="I118" s="29"/>
      <c r="J118" s="30">
        <v>16102945.820904002</v>
      </c>
    </row>
  </sheetData>
  <sheetProtection autoFilter="0" pivotTables="0"/>
  <autoFilter ref="A1:J1">
    <sortState ref="A2:J118">
      <sortCondition sortBy="value" ref="B2:B118"/>
    </sortState>
  </autoFilter>
  <printOptions/>
  <pageMargins left="0.2362204724409449" right="0.2362204724409449"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User</cp:lastModifiedBy>
  <dcterms:created xsi:type="dcterms:W3CDTF">2022-07-13T05:42:03Z</dcterms:created>
  <dcterms:modified xsi:type="dcterms:W3CDTF">2022-07-25T12:35:32Z</dcterms:modified>
  <cp:category/>
  <cp:version/>
  <cp:contentType/>
  <cp:contentStatus/>
</cp:coreProperties>
</file>