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ANALIZATOARE\Investigații Urinare - NEW\MOdificări\"/>
    </mc:Choice>
  </mc:AlternateContent>
  <xr:revisionPtr revIDLastSave="0" documentId="13_ncr:1_{42521FB8-3A62-4581-B440-9AAB7D69A348}" xr6:coauthVersionLast="47" xr6:coauthVersionMax="47" xr10:uidLastSave="{00000000-0000-0000-0000-000000000000}"/>
  <bookViews>
    <workbookView xWindow="-120" yWindow="-120" windowWidth="29040" windowHeight="15720" xr2:uid="{62664372-C46B-4C07-A434-6F0C4342CD1B}"/>
  </bookViews>
  <sheets>
    <sheet name="Sheet1" sheetId="1" r:id="rId1"/>
  </sheets>
  <definedNames>
    <definedName name="_xlnm._FilterDatabase" localSheetId="0" hidden="1">Sheet1!$A$2:$BC$45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D44" i="1" l="1"/>
  <c r="BC44" i="1"/>
  <c r="BB44" i="1"/>
  <c r="BC43" i="1"/>
  <c r="BD43" i="1" s="1"/>
  <c r="BB43" i="1"/>
  <c r="BB42" i="1"/>
  <c r="BC42" i="1" s="1"/>
  <c r="BD42" i="1" s="1"/>
  <c r="BB41" i="1"/>
  <c r="BC41" i="1" s="1"/>
  <c r="BD41" i="1" s="1"/>
  <c r="BC40" i="1"/>
  <c r="BD40" i="1" s="1"/>
  <c r="BB40" i="1"/>
  <c r="BC39" i="1"/>
  <c r="BD39" i="1" s="1"/>
  <c r="BB39" i="1"/>
  <c r="BB38" i="1"/>
  <c r="BC38" i="1" s="1"/>
  <c r="BD38" i="1" s="1"/>
  <c r="BB37" i="1"/>
  <c r="BC37" i="1" s="1"/>
  <c r="BD37" i="1" s="1"/>
  <c r="BD36" i="1"/>
  <c r="BC36" i="1"/>
  <c r="BB36" i="1"/>
  <c r="BC35" i="1"/>
  <c r="BD35" i="1" s="1"/>
  <c r="BB35" i="1"/>
  <c r="BB34" i="1"/>
  <c r="BC34" i="1" s="1"/>
  <c r="BD34" i="1" s="1"/>
  <c r="BB33" i="1"/>
  <c r="BC33" i="1" s="1"/>
  <c r="BD33" i="1" s="1"/>
  <c r="BD32" i="1"/>
  <c r="BC32" i="1"/>
  <c r="BB32" i="1"/>
  <c r="BC31" i="1"/>
  <c r="BD31" i="1" s="1"/>
  <c r="BB31" i="1"/>
  <c r="BB30" i="1"/>
  <c r="BC30" i="1" s="1"/>
  <c r="BD30" i="1" s="1"/>
  <c r="BB29" i="1"/>
  <c r="BC29" i="1" s="1"/>
  <c r="BD29" i="1" s="1"/>
  <c r="BB28" i="1"/>
  <c r="BC28" i="1" s="1"/>
  <c r="BD28" i="1" s="1"/>
  <c r="BC27" i="1"/>
  <c r="BD27" i="1" s="1"/>
  <c r="BB27" i="1"/>
  <c r="BB26" i="1"/>
  <c r="BC26" i="1" s="1"/>
  <c r="BD26" i="1" s="1"/>
  <c r="BB25" i="1"/>
  <c r="BC25" i="1" s="1"/>
  <c r="BD25" i="1" s="1"/>
  <c r="BD24" i="1"/>
  <c r="BC24" i="1"/>
  <c r="BB24" i="1"/>
  <c r="BC23" i="1"/>
  <c r="BD23" i="1" s="1"/>
  <c r="BB23" i="1"/>
  <c r="BB22" i="1"/>
  <c r="BC22" i="1" s="1"/>
  <c r="BD22" i="1" s="1"/>
  <c r="BB21" i="1"/>
  <c r="BC21" i="1" s="1"/>
  <c r="BD21" i="1" s="1"/>
  <c r="BC20" i="1"/>
  <c r="BD20" i="1" s="1"/>
  <c r="BB20" i="1"/>
  <c r="BB19" i="1"/>
  <c r="BC19" i="1" s="1"/>
  <c r="BD19" i="1" s="1"/>
  <c r="BB18" i="1"/>
  <c r="BC18" i="1" s="1"/>
  <c r="BD18" i="1" s="1"/>
  <c r="BB17" i="1"/>
  <c r="BC17" i="1" s="1"/>
  <c r="BD17" i="1" s="1"/>
  <c r="BC16" i="1"/>
  <c r="BD16" i="1" s="1"/>
  <c r="BB16" i="1"/>
  <c r="BB15" i="1"/>
  <c r="BC15" i="1" s="1"/>
  <c r="BD15" i="1" s="1"/>
  <c r="BB14" i="1"/>
  <c r="BC14" i="1" s="1"/>
  <c r="BD14" i="1" s="1"/>
  <c r="BB13" i="1"/>
  <c r="BC13" i="1" s="1"/>
  <c r="BD13" i="1" s="1"/>
  <c r="BC12" i="1"/>
  <c r="BD12" i="1" s="1"/>
  <c r="BB12" i="1"/>
  <c r="BB11" i="1"/>
  <c r="BC11" i="1" s="1"/>
  <c r="BD11" i="1" s="1"/>
  <c r="BB10" i="1"/>
  <c r="BC10" i="1" s="1"/>
  <c r="BD10" i="1" s="1"/>
  <c r="BB9" i="1"/>
  <c r="BC9" i="1" s="1"/>
  <c r="BD9" i="1" s="1"/>
  <c r="BC8" i="1"/>
  <c r="BD8" i="1" s="1"/>
  <c r="BB8" i="1"/>
  <c r="BB7" i="1"/>
  <c r="BC7" i="1" s="1"/>
  <c r="BD7" i="1" s="1"/>
  <c r="BB6" i="1"/>
  <c r="BC6" i="1" s="1"/>
  <c r="BD6" i="1" s="1"/>
  <c r="BB5" i="1"/>
  <c r="BC5" i="1" s="1"/>
  <c r="BD5" i="1" s="1"/>
  <c r="BC4" i="1"/>
  <c r="BD4" i="1" s="1"/>
  <c r="BB4" i="1"/>
  <c r="BB3" i="1"/>
  <c r="BC3" i="1" s="1"/>
  <c r="BD3" i="1" s="1"/>
  <c r="BD45" i="1" l="1"/>
</calcChain>
</file>

<file path=xl/sharedStrings.xml><?xml version="1.0" encoding="utf-8"?>
<sst xmlns="http://schemas.openxmlformats.org/spreadsheetml/2006/main" count="208" uniqueCount="139">
  <si>
    <t>Achiziționarea Investigațiilor urinare pentru analizatoarele din dotare conform necesităților instituțiilor medico-sanitare publice pentru anul 2026</t>
  </si>
  <si>
    <t>Nr lot</t>
  </si>
  <si>
    <t>Denumirea lotului</t>
  </si>
  <si>
    <t>Specificația Tehnică</t>
  </si>
  <si>
    <t>Specificația Tehnică 30.12.2025</t>
  </si>
  <si>
    <t>Unitatea de măsură</t>
  </si>
  <si>
    <t>Preț Estimat cu TVA</t>
  </si>
  <si>
    <t>IMSP INSTITUTUL DE MEDICINA URGENTA</t>
  </si>
  <si>
    <t>IMSP CENTRUL DE SANATATE TAUL</t>
  </si>
  <si>
    <t>IMSP SPITALUL DE PSIHIATRIE BALTI</t>
  </si>
  <si>
    <t>IMSP SPITALUL RAIONAL CEADIR-LUNGA</t>
  </si>
  <si>
    <t>IMSP SPITALUL RAIONAL GLODENI</t>
  </si>
  <si>
    <t>IMSP SPITALUL RAIONAL RASCANI</t>
  </si>
  <si>
    <t>IMSP SPITALUL RAIONAL REZINA</t>
  </si>
  <si>
    <t>IMSP SPITALUL RAIONAL UNGHENI</t>
  </si>
  <si>
    <t>IMSP ASOCIATIA MEDICALA TERITORIALA BOTANICA</t>
  </si>
  <si>
    <t>IMSP SPITALUL RAIONAL TARACLIA</t>
  </si>
  <si>
    <t>IMSP CENTRUL DE SANATATE DURLESTI</t>
  </si>
  <si>
    <t>IMSP CENTRUL DE SANATATE SANGEREI</t>
  </si>
  <si>
    <t>IMSP CENTRUL DE SANATATE TARACLIA</t>
  </si>
  <si>
    <t>IMSP POLICLINICA DE STAT</t>
  </si>
  <si>
    <t>IMSP SPITALUL DE STAT</t>
  </si>
  <si>
    <t>IMSP SPITALUL RAIONAL ANENII NOI</t>
  </si>
  <si>
    <t>IMSP SPITALUL CLINIC DE TRAUMATOLOGIE SI ORTOPEDIE</t>
  </si>
  <si>
    <t>IMSP SPITALUL CLINIC MUNICIPAL DE BOLI CONTAGIOASE DE COPII</t>
  </si>
  <si>
    <t>IMSP CENTRUL DE SANATATE STAUCENI</t>
  </si>
  <si>
    <t>IMSP CENTRUL DE SANATATE BAIMACLIA</t>
  </si>
  <si>
    <t>IMSP SPITALUL CLINIC MUNICIPAL DE COPII NR 1</t>
  </si>
  <si>
    <t>IMSP CENTRUL DE SANATATE STEFAN VODA</t>
  </si>
  <si>
    <t>IMSP SPITALUL RAIONAL FALESTI</t>
  </si>
  <si>
    <t>IMSP Centrul DE SANATATE DONDUSENI</t>
  </si>
  <si>
    <t>IMSP ASOCIATIA MEDICALA TERITORIALA RASCANI</t>
  </si>
  <si>
    <t>CENTRUL DE REABILITARE A PERSOANELOR VIRSTNICE SI PERSOANELOR CU DIZABILITATI (ADULTE) “SPERANTA</t>
  </si>
  <si>
    <t>IMSP CENTRUL DE SANATATE CRIULENI</t>
  </si>
  <si>
    <t>IMSP CENTRUL DE SANATATE MARANDENI</t>
  </si>
  <si>
    <t>IMSP CENTRUL DE SANATATE OCNITA</t>
  </si>
  <si>
    <t>IMSP CENTRUL DE SANATATE SOROCA-NOUA</t>
  </si>
  <si>
    <t>IMSP SPITALUL RAIONAL COMRAT ISAAC GURFINCHEL</t>
  </si>
  <si>
    <t>IMSP SPITALUL RAIONAL DROCHIA NICOLAE TESTEMITANU</t>
  </si>
  <si>
    <t>IMSP SPITALUL RAIONAL OCNITA</t>
  </si>
  <si>
    <t>IMSP CENTRUL DE SANATATE BACIOI</t>
  </si>
  <si>
    <t>IMSP CENTRUL DE SANATATE CAUSENI</t>
  </si>
  <si>
    <t>IMSP CENTRUL DE SANATATE CEADIR-LUNGA</t>
  </si>
  <si>
    <t>IMSP CLINICA UNIVERSITARA DE ASISTENTA MEDICALA PRIMARA A USMF N TESTIMITANU</t>
  </si>
  <si>
    <t>IMSP SPITALUL RAIONAL HANCESTI</t>
  </si>
  <si>
    <t>IMSP CENTRUL DE SANATATE BRICENI</t>
  </si>
  <si>
    <t>IMSP CENTRUL DE SANATATE GLODENI</t>
  </si>
  <si>
    <t>IMSP CENTRUL DE SANATATE SOROCA</t>
  </si>
  <si>
    <t>IMSP SPITALUL RAIONAL FLORESTI</t>
  </si>
  <si>
    <t>IMSP CENTRUL DE SANATATE ANENII NOI</t>
  </si>
  <si>
    <t>IMSP SPITALUL RAIONAL TELENESTI</t>
  </si>
  <si>
    <t>Cantitatea totală</t>
  </si>
  <si>
    <t>Suma cu TVA</t>
  </si>
  <si>
    <t>Valoarea estimată fără TVA</t>
  </si>
  <si>
    <t>Valoarea inițială</t>
  </si>
  <si>
    <t>Analiza generală a urinei în conformitate cu norma metodologică 1535 (echivalent pentru Acon Laboratories, Mission U120,
Urine Analyzer)</t>
  </si>
  <si>
    <t>Analiza generală a urinei în conformitate cu norma metodologică 1535 pentru analizatorul din dotare Acon Laboratories, Mission U120,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</si>
  <si>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Investigații</t>
  </si>
  <si>
    <t>Analizator în comodat</t>
  </si>
  <si>
    <t>Analizator de ultima generația, cu anul producerii nu mai mic de 2023.
Tip analizator	Analizator biochimic de urină (automat)
Metoda de analiză	Reflectometrică, cu sursă de lumină LED și senzor fotometric de precizie
Parametri analizați	11–14 parametri: LEU, NIT, URO, PRO, pH, BLD, SG, KET, BIL, GLU, VC etc.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Aproximativ 2,0 kg
Calibrare	Calibrare automată la pornire; verificare internă a sistemului optic înainte de fiecare serie de teste
Imprimantă	Termică integrată;
Conectare LIS	Bidirecțională
Memorie rezultate	2000 rezultate cu identificare pacient</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</si>
  <si>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 5,0 kg
Calibrare Calibrare automată la pornire; verificare internă a sistemului optic înainte de fiecare serie de teste
Imprimantă Termică integrată;
</t>
    </r>
    <r>
      <rPr>
        <b/>
        <sz val="10"/>
        <color theme="1"/>
        <rFont val="Times New Roman"/>
        <family val="1"/>
        <charset val="204"/>
      </rPr>
      <t>Conectare LIS</t>
    </r>
    <r>
      <rPr>
        <sz val="10"/>
        <color theme="1"/>
        <rFont val="Times New Roman"/>
        <family val="1"/>
        <charset val="204"/>
      </rPr>
      <t xml:space="preserve"> 
Memorie rezultate 2000 rezultate cu identificare pacient</t>
    </r>
  </si>
  <si>
    <t>Bucată</t>
  </si>
  <si>
    <t>Analiza generală a urinei în conformitate cu norma metodologică 1535 (echivalent pentru Acon Laboratories, Mission U500,
Urine Analyzer)</t>
  </si>
  <si>
    <t>Analiza generală a urinei în conformitate cu norma metodologică 1535 pentru analizatorul din dotare Acon Laboratories, Mission U500,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</si>
  <si>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 xml:space="preserve">        58270,83 </t>
  </si>
  <si>
    <t>Analizator de ultima generația, cu anul producerii nu mai mic de 2023.
Tip analizator	Analizator biochimic de urină (automat, cu alimentare continuă)
Metoda de analiză	Reflectometrică, cu sistem optic LED și senzor fotometric multi-lungime de undă
Parametri analizați	11–14 parametri (LEU, NIT, URO, PRO, pH, BLD, SG, KET, BIL, GLU, VC etc.), în funcție de tipul benzii de test
Capacitate de lucru	Până la 500 teste/oră
Tip probă	Urină proaspătă, necentrifugată
Interfață / Ecran	Ecran color LCD; interfață cu butoane și pictograme; porturi USB, RS-232 și LAN; cititor coduri de bare integrabil
Reagenți utilizați	Benzi de test (Strip)
Greutate	Aproximativ 6 kg
Calibrare	Calibrare automată la pornire și verificare fotometrică periodică automată
Imprimantă	Imprimantă termică integrată; opțiune conectare la imprimantă externă prin USB
Conectare LIS	Bidirecțională; conexiune LAN sau RS-232
Memorie rezultate	2000–3000 rezultate stocate intern cu identificare pacient</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</si>
  <si>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și LAN;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</si>
  <si>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t>Analiza generală a urinei în conformitate cu norma metodologică 1535 (echivalent pentru Cybow, Reader 300,
Reflectance Photometer)</t>
  </si>
  <si>
    <t>Analiza generală a urinei în conformitate cu norma metodologică 1535 pentru analizatorul din dotare Cybow, Reader 300,
Reflectance Photometer,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</si>
  <si>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(semi-automat)
Metoda de analiză	Reflectometrică, fotometrie cu LED 
Parametri analizați	11–14 parametri: LEU, NIT, URO, PRO, pH, BLD, SG, KET, BIL, GLU, VC, Ca, Cr etc. (în funcție de tipul benzii utilizate)
Capacitate de lucru	Aproximativ 60–120 teste/oră (introducere manuală a benzilor)
Tip probă	Urină proaspătă, necentrifugată
Interfață / Ecran	Ecran LCD color, navigare cu butoane; porturi RS-232 și USB; afișare cod pacient și rezultate detaliate
Reagenți utilizați	Benzi de test (Strip)
Greutate	Aproximativ 2,5 kg
Calibrare	Calibrare automată la pornire; verificare automată a sistemului optic 
Imprimantă	Imprimantă termică integrată; opțiune de conectare la imprimantă externă prin USB
Conectare LIS	bidirecțional 
Memorie rezultate	1000–2000 rezultate stocate intern</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</si>
  <si>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Parametri analizați 11–14 parametri: LEU, NIT, URO, PRO, pH, BLD, SG, KET, BIL, GLU, VC, Ca, Cr. (în funcție de tipul benzii utilizate)
Capacitate de lucru Aproximativ 60–120 teste/oră (introducere manuală a benzilor)
Tip probă Urină proaspătă, necentrifugată
Interfață / Ecran Ecran LCD color, navigare cu butoane; porturi RS-232 și USB; afișare cod pacient și rezultate detaliate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Imprimantă Imprimantă termică integrată; opțiune de conectare la imprimantă externă prin USB
</t>
    </r>
    <r>
      <rPr>
        <b/>
        <sz val="10"/>
        <color theme="1"/>
        <rFont val="Times New Roman"/>
        <family val="1"/>
        <charset val="204"/>
      </rPr>
      <t>Conectare LIS</t>
    </r>
    <r>
      <rPr>
        <sz val="10"/>
        <color theme="1"/>
        <rFont val="Times New Roman"/>
        <family val="1"/>
        <charset val="204"/>
      </rPr>
      <t xml:space="preserve">
Memorie rezultate 1000–2000 rezultate stocate intern</t>
    </r>
  </si>
  <si>
    <t>Analiza generală a urinei în conformitate cu norma metodologică 1535 (echivalent pentru Cybow, Reader 720,
Urine Analyzer)</t>
  </si>
  <si>
    <t>Analiza generală a urinei în conformitate cu norma metodologică 1535 pentru analizatorul din dotare Cybow, Reader 720,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</si>
  <si>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(automat)
Metoda de analiză	Reflectometrică, cu sursă de lumină LED și senzor fotometric
Parametri analizați	11–14 parametri: LEU, NIT, URO, PRO, pH, BLD, SG, KET, BIL, GLU, VC, Ca, Cr etc. (în funcție de tipul benzii)
Capacitate de lucru	Până la 720 teste/oră (automat, cu alimentare continuă a benzilor)
Tip probă	Urină proaspătă, necentrifugată
Interfață / Ecran	Ecran LCD color, navigare prin butoane; porturi USB, RS-232, LAN
Reagenți utilizați	Benzi de test (Strip)
Greutate	Aproximativ 5,5 kg
Calibrare	Automată, la pornire și înainte de fiecare serie de teste
Imprimantă	Termică integrată
Conectare LIS	Suport LIS bidirecțional (RS-232 / LAN)
Memorie rezultate	Stocare internă pentru cel puțin 2000 rezultate testate.</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</si>
  <si>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Parametri analizați 11–14 parametri: LEU, NIT, URO, PRO, pH, BLD, SG, KET, BIL, GLU, VC, Ca, Cr. (în funcție de tipul benzii)
Capacitate de lucru Până la 720 teste/oră (automat, cu alimentare continuă a benzilor)
Tip probă Urină proaspătă, necentrifugată
Interfață / Ecran Ecran LCD color, navigare prin butoane; porturi USB, RS-232, LAN
Reagenți utilizați Benzi de test (Strip)
</t>
    </r>
    <r>
      <rPr>
        <b/>
        <sz val="10"/>
        <color theme="1"/>
        <rFont val="Times New Roman"/>
        <family val="1"/>
        <charset val="204"/>
      </rPr>
      <t>Greutate ≤ 10 kg</t>
    </r>
    <r>
      <rPr>
        <sz val="10"/>
        <color theme="1"/>
        <rFont val="Times New Roman"/>
        <family val="1"/>
        <charset val="204"/>
      </rPr>
      <t xml:space="preserve">
Calibrare Automată, la pornire și înainte de fiecare serie de teste
Imprimantă Termică integrată
</t>
    </r>
    <r>
      <rPr>
        <b/>
        <sz val="10"/>
        <color theme="1"/>
        <rFont val="Times New Roman"/>
        <family val="1"/>
        <charset val="204"/>
      </rPr>
      <t>Conectare LIS</t>
    </r>
    <r>
      <rPr>
        <sz val="10"/>
        <color theme="1"/>
        <rFont val="Times New Roman"/>
        <family val="1"/>
        <charset val="204"/>
      </rPr>
      <t xml:space="preserve"> Suport (RS-232 / LAN)
Memorie rezultate Stocare internă pentru cel puțin 2000 rezultate testate.</t>
    </r>
  </si>
  <si>
    <t>Analiza generală a urinei în conformitate cu norma metodologică 1535 (echivalent pentru Dirui, H-100,
Urine Analyzer)</t>
  </si>
  <si>
    <t>Analiza generală a urinei în conformitate cu norma metodologică 1535 pentru analizatorul din dotare Dirui, H-100,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</si>
  <si>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produserii nu mai mic de 2023.
Tip dispozitiv 	Analizator biochimic de urină (semi-automat)
Tehnologie, metoda de analiză	Reflectometrică (fotometrie cu LED)
Parametri analizați	11–14 parametri: LEU, NIT, URO, PRO, pH, BLD, SG, KET, BIL, GLU, VC.
Capacitate de lucru	Aproximativ 60–120 teste/oră
Tip probă	Urină proaspătă, necentrifugată
Interfață / Ecran	Ecran LCD color, butoane tactile; porturi RS-232 și USB
Reagenți utilizați	Benzi de test (strip)
Dimensiuni (L×l×H)	290 × 220 × 100 mm
Greutate	Aproximativ 2,2 kg
Caracteristici speciale	Calibrare automată; imprimantă termică integrată; conectare LIS; memorie internă pentru 1000 rezultate.</t>
  </si>
  <si>
    <r>
      <t>Analizator de ultima generația, cu anul produserii nu mai mic de 2023.
Tip dispozitiv Analizator biochimic de urină (</t>
    </r>
    <r>
      <rPr>
        <b/>
        <sz val="10"/>
        <color theme="1"/>
        <rFont val="Times New Roman"/>
        <family val="1"/>
        <charset val="204"/>
      </rPr>
      <t>semi-automat</t>
    </r>
    <r>
      <rPr>
        <sz val="10"/>
        <color theme="1"/>
        <rFont val="Times New Roman"/>
        <family val="1"/>
        <charset val="204"/>
      </rPr>
      <t xml:space="preserve">)
Tehnologie, metoda de analiză Reflectometrică (fotometrie cu LED)
Parametri analizați 11–14 parametri: LEU, NIT, URO, PRO, pH, BLD, SG, KET, BIL, GLU, VC.
Capacitate de lucru Aproximativ 60–120 teste/oră
Tip probă Urină proaspătă, necentrifugată
Interfață / Ecran Ecran LCD color, butoane tactile; porturi RS-232 și USB
Reagenți utilizați Benzi de test (strip)
</t>
    </r>
    <r>
      <rPr>
        <b/>
        <sz val="10"/>
        <color theme="1"/>
        <rFont val="Times New Roman"/>
        <family val="1"/>
        <charset val="204"/>
      </rPr>
      <t>Greutate ≤ 5,0 kg</t>
    </r>
    <r>
      <rPr>
        <sz val="10"/>
        <color theme="1"/>
        <rFont val="Times New Roman"/>
        <family val="1"/>
        <charset val="204"/>
      </rPr>
      <t xml:space="preserve">
Caracteristici speciale Calibrare automată; imprimantă termică integrată; conectare LIS; memorie internă pentru 1000 rezultate.</t>
    </r>
  </si>
  <si>
    <t>Analiza generală a urinei în conformitate cu norma metodologică 1535 (echivalent pentru Dirui, H-500,
Urine Analyzer)</t>
  </si>
  <si>
    <t>Analiza generală a urinei în conformitate cu norma metodologică 1535 pentru analizatorul din dotare Dirui, H-500,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</si>
  <si>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produserii nu mai mic de 2023.
Tip analizator	Analizator biochimic de urină complet automat
Metoda de analiză	Reflectometrică (fotometrie cu sursă LED și senzor de culoare de înaltă precizie)
Parametri analizați	11–14 parametri (LEU, NIT, URO, PRO, pH, BLD, SG, KET, BIL, GLU, VC etc.),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Greutate	Aproximativ 8–9 kg
Calibrare	Calibrare automată
Imprimantă	Termică integrată,
Conectare LIS	Suport LIS bidirecțional (RS-232 / LAN)
Memorie rezultate	Memorie internă pentru cel puțin 3000 rezultate testate, cu identificare pacient și control calitate</t>
  </si>
  <si>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Conectare LIS</t>
    </r>
    <r>
      <rPr>
        <sz val="10"/>
        <color theme="1"/>
        <rFont val="Times New Roman"/>
        <family val="1"/>
        <charset val="204"/>
      </rPr>
      <t xml:space="preserve"> Suport (RS-232 / LAN)
Memorie rezultate Memorie internă pentru cel puțin 3000 rezultate testate, cu identificare pacient și control calitate</t>
    </r>
  </si>
  <si>
    <t>Analiza generală a urinei în conformitate cu norma metodologică 1535 (echivalent pentru Macherey-Nagel, URYXXON 500,
Urine analyzer)</t>
  </si>
  <si>
    <t>Analiza generală a urinei în conformitate cu norma metodologică 1535 pentru analizatorul din dotare Macherey-Nagel, URYXXON 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</si>
  <si>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produserii nu mai mic de 2023.
Tip analizator	Analizator biochimic de urină complet automat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Ecran tactil color; porturi USB, LAN, RS-232; suport cititor coduri de bare
Reagenți utilizați	Benzi de test (Strip)
Greutate	Aproximativ 7 kg
Calibrare	Calibrare automată la pornire; verificare internă a sistemului optic la fiecare ciclu de testare
Imprimantă	Termică integrată; opțiune conectare la imprimantă externă
Conectare LIS	Bidirecțională; conexiune LAN, RS-232, USB
Memorie rezultate	2000–5000 rezultate cu identificare pacient</t>
  </si>
  <si>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Ecran tactil color; porturi USB, LAN, RS-232; suport cititor coduri de bare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verificare internă a sistemului optic la fiecare ciclu de testare
Imprimantă Termică integrată; opțiune conectare la imprimantă externă
</t>
    </r>
    <r>
      <rPr>
        <b/>
        <sz val="10"/>
        <color theme="1"/>
        <rFont val="Times New Roman"/>
        <family val="1"/>
        <charset val="204"/>
      </rPr>
      <t>Conectare LIS;</t>
    </r>
    <r>
      <rPr>
        <sz val="10"/>
        <color theme="1"/>
        <rFont val="Times New Roman"/>
        <family val="1"/>
        <charset val="204"/>
      </rPr>
      <t xml:space="preserve"> conexiune LAN, RS-232, USB
Memorie rezultate 2000–5000 rezultate cu identificare pacient</t>
    </r>
  </si>
  <si>
    <t>Analiza generală a urinei în conformitate cu norma metodologică 1535 (echivalent pentru Macherey-Nagel, URYXXON Relax,
Urine analyzer)</t>
  </si>
  <si>
    <t>Analiza generală a urinei în conformitate cu norma metodologică 1535 pentru analizatorul din dotare Macherey-Nagel, URYXXON Relax,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</si>
  <si>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(automat)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Ecran color tactil de 7ʺ; porturi USB, LAN, RS-232; suport pentru cititor de coduri de bare și tastatură externă
Reagenți utilizați	Benzi de test (Strip)
Greutate	Aproximativ 4,5 kg
Calibrare	Calibrare automată la pornire și verificare internă automată a fotometrului
Imprimantă	Termică integrată; opțiune conectare la imprimantă externă prin USB
Conectare LIS	Bidirecțională; conectivitate LAN/USB;
Memorie rezultate	2000–5000 rezultate cu date pacient</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</si>
  <si>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Ecran color tactil de 7ʺ; porturi USB, LAN,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xml:space="preserve"> conectivitate LAN/USB;
Memorie rezultate 2000–5000 rezultate cu date pacient</t>
    </r>
  </si>
  <si>
    <t>Analiza generală a urinei în conformitate cu norma metodologică 1535 (echivalent pentru Roche, URISYS 1100,
Urine Analyzer )</t>
  </si>
  <si>
    <t>Analiza generală a urinei în conformitate cu norma metodologică 1535 pentru analizatorul din dotare Roche, URISYS 1100,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</si>
  <si>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(semi-automat)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Ecran	Ecran LCD; navigare cu butoane; port RS-232 pentru conectare la PC sau LIS
Reagenți utilizați	Benzi de test (Strip)
Greutate	Aproximativ 1,2 kg
Calibrare	Calibrare automată la pornire; verificare automată a sistemului optic înainte de fiecare test
Imprimantă	Imprimantă termică integrată; posibilitate conectare la imprimantă externă
Conectare LIS	Conectivitate RS-232; compatibil cu protocoale LIS standard 
Memorie rezultate	1000 rezultate stocate</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</si>
  <si>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Ecran Ecran LCD; navigare cu butoane; port RS-232 pentru conectare la PC sau LIS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compatibil cu protocoale LIS standard 
Memorie rezultate 1000 rezultate stocate</t>
    </r>
  </si>
  <si>
    <t>Analiza generală a urinei în conformitate cu norma metodologică 1535 (echivalent pentru Siemens, CLINITEK Status+,
Urine Analyzer )</t>
  </si>
  <si>
    <t>Analiza generală a urinei în conformitate cu norma metodologică 1535 pentru analizatorul din dotare Siemens, CLINITEK Status+,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</si>
  <si>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Analizor urinar point-of-care (POC) automatizat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Interfață / Ecran	Ecran tactil (touchscreen); auto-timere pentru benzi
Reagenți utilizați	Benzi de test urinar (Strip)
Greutate	Aproximativ 1,6 kg
Calibrare	Calibrare automată, sistem self-calibrating
Imprimantă	Termică integrată
Conectare LIS	Interfață unidirecțională via RS-232
Memorie rezultate	Stocare internă 950 teste.</t>
  </si>
  <si>
    <r>
      <t xml:space="preserve">Analizator de ultima generația, cu anul producerii nu mai mic de 2023.
Tip analizator Analizor urinar point-of-care (POC) </t>
    </r>
    <r>
      <rPr>
        <b/>
        <sz val="10"/>
        <color theme="1"/>
        <rFont val="Times New Roman"/>
        <family val="1"/>
        <charset val="204"/>
      </rPr>
      <t>semi-automat</t>
    </r>
    <r>
      <rPr>
        <sz val="10"/>
        <color theme="1"/>
        <rFont val="Times New Roman"/>
        <family val="1"/>
        <charset val="204"/>
      </rPr>
      <t xml:space="preserve">,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Interfață / Ecran Ecran tactil (touchscreen); auto-timere pentru benzi
Reagenți utilizați Benzi de test urinar (Strip)
</t>
    </r>
    <r>
      <rPr>
        <b/>
        <sz val="10"/>
        <color theme="1"/>
        <rFont val="Times New Roman"/>
        <family val="1"/>
        <charset val="204"/>
      </rPr>
      <t>Greutate ≤ 5,0 kg</t>
    </r>
    <r>
      <rPr>
        <sz val="10"/>
        <color theme="1"/>
        <rFont val="Times New Roman"/>
        <family val="1"/>
        <charset val="204"/>
      </rPr>
      <t xml:space="preserve">
Calibrare Calibrare automată, sistem self-calibrating
Imprimantă Termică integrată
Conectare LIS Interfață unidirecțională via RS-232
Memorie rezultate Stocare internă 950 teste.</t>
    </r>
  </si>
  <si>
    <t>Analiza generală a urinei în conformitate cu norma metodologică 1535 (echivalent pentru Dirui, H-100, Urine Analyzer)</t>
  </si>
  <si>
    <t>Analiza generală a urinei în conformitate cu norma metodologică 1535 pentru analizatorul din dotare Analyticon, Urilyzer Cell,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</si>
  <si>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r>
      <t xml:space="preserve">Analiza generală a urinei în conformitate cu norma metodologică 1535 pentru </t>
    </r>
    <r>
      <rPr>
        <b/>
        <sz val="10"/>
        <color theme="1"/>
        <rFont val="Times New Roman"/>
        <family val="1"/>
        <charset val="204"/>
      </rPr>
      <t>analizatorul din dotare Dirui, H-100, Urine Analyzer,</t>
    </r>
    <r>
      <rPr>
        <sz val="10"/>
        <color theme="1"/>
        <rFont val="Times New Roman"/>
        <family val="1"/>
        <charset val="204"/>
      </rPr>
      <t xml:space="preserve">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</si>
  <si>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t>Analizator de ultima generația, cu anul producerii nu mai mic de 2023.
Tip analizator	Analizator automat combinat (chimic + sediment urinar)
Metoda de analiză	Reflectometrică pentru analiza chimică + analiză microscopică digitală a sedimentului (imaging automat cu recunoaștere algoritmică)
Parametri analizați	Parametri biochimici (LEU, NIT, PRO, pH, BLD, SG, KET, BIL, GLU, URO etc.) + elemente morfologice (eritrocite, leucocite, epiteliu, cilindri, cristale, bacterii)
Capacitate de lucru	Până la 240 probe/oră (chimie) și 120 probe/oră (sediment); mod combinat sincronizat
Tip probă	Urină proaspătă, omogenizată; fără necesitate de centrifugare (tehnologie “no centrifuge”)
Interfață / Ecran	Ecran tactil color; conectivitate USB, LAN, RS-232; opțiune coduri de bare și tastatură externă
Reagenți utilizați	Benzi de test (Strip) + reactivi specifici pentru analiza sedimentului (soluție tampon, reactiv de stabilizare)
Greutate	Aproximativ 25 kg
Calibrare	Calibrare automată la pornire și verificare fotometrică internă; sistem de autodiagnostic pentru camerele optice
Imprimantă	Termică integrată; imprimare completă a rezultatelor biochimice și imagini sediment; port USB pentru imprimantă externă
Conectare LIS	Bidirecțională
Memorie rezultate	10000 de rezultate; stocare separată pentru imagini sediment și rezultate numerice
Caracteristici speciale	Sistem combinat (chimie + sediment) într-un singur modul</t>
  </si>
  <si>
    <t xml:space="preserve">Analizator de ultima generația, nou, nu se acceptă recondiționat.
Descriere: Analizator semi-automat de urină pentru efectuarea analizelor chimice ale urinei, care determină prezența anumitor substanțe și estimează concentrațiile lor într-o probă de urină.	
Parametrul		Specificația
Productivitate în regim normal:		≥ 45 teste/oră
Teste chimice:
		Bilirubin
		Sânge (hematii)
		Glucoză
		Corpi cetonici
		Leucocite
		Nitrați
		pH
		Proteine
		Greutatea specifică
		Urobilinogen
		Albumina
		Creatina
		culoare, claritate, Opțional
Rezultate calculate automat		raport albumina: creatinine, Opțional
Unități de măsură		convenționale, SI
Programare probe		manuală, coduri de bare sau descărcate de la LIS
Calibrare		automata, Opțional
Diapazonul temperaturii de operare		(+15°C to +32°C +-2 grade)
Umiditatea de operare		 în diapazonul de: 20-80 %
Timer inclus		Opțional
Cititor de barcod		da
Timpul de măsurare a tuturor parametrilor		constituie in suma ≤ 70 secunde
Interfață LIS 		unidirecțională
Memorie internă		≥ 1000 rezultate/măsurări
Monitor		LCD sau LED
Imprimantă		încorporată
Alimentarea		220 V, 50 Hz
Reagenți :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Instruirea personalului.		
"Mentenanța preventivă și corectivă gratuită pe o perioada contractului atât pentru analizator cât și pentru dispozitivele auxiliare livrate (ex. Calculator, UPS, sistem filtrare)."		
"Seturile de mentenanță și piesele de schimb gratuite pe o perioada contractului atât pentru analizator cât și pentru dispozitivele auxiliare livrate (ex. Calculator, UPS, sistem filtrare apă)."		
"Toate consumabilele necesare gratuite pe o perioada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ori de câte ori este necesar în conformitate cu recomandările producătorului		
Efectuarea calibrării ori de cate ori va fi necesar (în baza rezultatului controlului calității).		
Toate piesele si kiturile de mentenanță necesare bunei funcționării pe întreaga perioada 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</si>
  <si>
    <t>Analiza generală a urinei în conformitate cu norma metodologică 1535 (echivalent pentru Analyticon, Urilyzer 100 Pro,
Urine Analyzer)</t>
  </si>
  <si>
    <t>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</si>
  <si>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Analizor semi-automat 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Ecran tactil (touchscreen); porturi: RS-232, USB, Ethernet
Reagenți utilizați	Benzi de test pentru urină (Strip) 
Greutate	Aproximativ 1,2 kg
Calibrare	Măsurare automată după aplicarea benzii
Imprimantă	Termică integrată
Conectare LIS	Bidirecțională
Memorie rezultate	3000 de rezultate</t>
  </si>
  <si>
    <r>
      <t xml:space="preserve">Analizator de ultima generația, cu anul producerii nu mai mic de 2023.
Tip analizator Analizor </t>
    </r>
    <r>
      <rPr>
        <b/>
        <sz val="10"/>
        <color theme="1"/>
        <rFont val="Times New Roman"/>
        <family val="1"/>
        <charset val="204"/>
      </rPr>
      <t xml:space="preserve">semi-automat </t>
    </r>
    <r>
      <rPr>
        <sz val="10"/>
        <color theme="1"/>
        <rFont val="Times New Roman"/>
        <family val="1"/>
        <charset val="204"/>
      </rPr>
      <t xml:space="preserve">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Ecran tactil (touchscreen); porturi: RS-232, USB, Ethernet
Reagenți utilizați Benzi de test pentru urină (Strip) 
</t>
    </r>
    <r>
      <rPr>
        <b/>
        <sz val="10"/>
        <color theme="1"/>
        <rFont val="Times New Roman"/>
        <family val="1"/>
        <charset val="204"/>
      </rPr>
      <t>Greutate ≤ 5,0 kg</t>
    </r>
    <r>
      <rPr>
        <sz val="10"/>
        <color theme="1"/>
        <rFont val="Times New Roman"/>
        <family val="1"/>
        <charset val="204"/>
      </rPr>
      <t xml:space="preserve">
Calibrare Măsurare automată după aplicarea benzii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3000 de rezultate</t>
    </r>
  </si>
  <si>
    <t>Analiza generală a urinei în conformitate cu norma metodologică 1535 (echivalent pentru 77 Electronika Kft., LabUMAT 2 + UriSed 3 PRO,
Automated Urine Chemistry Analyzer)</t>
  </si>
  <si>
    <t>Analiza generală a urinei în conformitate cu norma metodologică 1535 pentru analizatorul din dotare 77 Electronika Kft., LabUMAT 2 + UriSed 3 PRO,
Automated Urine Chemistry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</si>
  <si>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Sistem combinat: analiză chimică + analiză sediment urinar automatizată
Metoda de analiză	Chimie: reflectometrică cu LED; Sediment: microscopie automatizată (bright‑field + fază contrast)
Parametri analizați	Chimie: 10 parametri pe bandă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 Ecran	Ecran tactil color; cititor coduri de bare; porturi USB / RS‑232 / LAN
Reagenți utilizați	Benzi de test (Strip) ; cuvete speciale pentru sediment
Greutate	Aproximativ 55 kg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</si>
  <si>
    <r>
      <t>Analizator de ultima generația, cu anul producerii nu mai mic de 2023.
Tip analizator Sistem combinat: analiză chimică + analiză sediment urinar automatizată
Metoda de analiză Chimie: reflectometrică cu LED; Sediment: microscopie automatizată (bright field + fază contrast)
Parametri analizați Chimie: 1</t>
    </r>
    <r>
      <rPr>
        <b/>
        <sz val="10"/>
        <color theme="1"/>
        <rFont val="Times New Roman"/>
        <family val="1"/>
        <charset val="204"/>
      </rPr>
      <t>0 parametri pe bandă (LEU (Leukocytes), NIT (Nitrite), URO (Urobilinogen), PRO (Protein), pH, BLD (Blood), SG (Specific Gravity), KET (Ketones), BIL (Bilirubin), GLU (Glucose)</t>
    </r>
    <r>
      <rPr>
        <sz val="10"/>
        <color theme="1"/>
        <rFont val="Times New Roman"/>
        <family val="1"/>
        <charset val="204"/>
      </rPr>
      <t xml:space="preserve">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 Ecran Ecran tactil color; cititor coduri de bare; porturi USB / RS 232 / LAN
Reagenți utilizați Benzi de test (Strip) ; cuvete speciale pentru sediment
</t>
    </r>
    <r>
      <rPr>
        <b/>
        <sz val="10"/>
        <color theme="1"/>
        <rFont val="Times New Roman"/>
        <family val="1"/>
        <charset val="204"/>
      </rPr>
      <t>Greutate ≤ 60 kg</t>
    </r>
    <r>
      <rPr>
        <sz val="10"/>
        <color theme="1"/>
        <rFont val="Times New Roman"/>
        <family val="1"/>
        <charset val="204"/>
      </rPr>
      <t xml:space="preserve">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r>
  </si>
  <si>
    <t>Oferta din procedura analizatoare 2 (21436076), Lot 8</t>
  </si>
  <si>
    <t>Analizator de ultima generația, cu anul producerii nu mai mic de 2025.
Tip analizator	Sistem combinat: analiză chimică + analiză sediment urinar automatizată
Metoda de analiză	Chimie: reflectometrică cu LED; Sediment: microscopie automatizată (bright‑field + fază contrast)
Parametri analizați	Chimie: 10 parametri pe bandă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 Ecran	Ecran tactil color; cititor coduri de bare; porturi USB / RS‑232 / LAN
Reagenți utilizați	Benzi de test (Strip) ; cuvete speciale pentru sediment
Greutate	Aproximativ 55 kg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</si>
  <si>
    <t xml:space="preserve">Analizator de ultima generația, nou, nu se acceptă recondiționat.
Descriere: Echipament medical de laborator destinat efectuării automate a analizelor de urină, prin metode fizico-chimice și/sau optice. Sistemul este compus din analizator propriu-zis și calculator (integrat sau extern), care permite controlul procesului de analiză, afișarea, stocarea și gestionarea rezultatelor.	
Parametrul		Specificația
Productivitate	Analize microscopice	≥ 60 teste/ora
	Analize chimice	≥ 200 teste/ora
Metoda măsurării		fotometrie pentru chimie, microscopie pentru analiza sediment
Tuburi la bord simultan		≥ 80 tuburi
Cititor de coduri de bare		obligatoriu
Teste chimice
		Bilirubin
		Sânge (hematii)
		Glucoză
		Corpi cetonici
		Acid ascorbic, opțional
		Esterază leucocitară (leucocite)
		Nitrați
		pH
		Proteine
		Creatinină, opțional
		Albumină, opțional
		Greutatea specifică
		Urobilinogen
Teste microscopice
		RBC (Red Blood Cells)
		WBC (White Blood Cells)
		WBCc (WBC Clumps)
		HYA (Hyaline Casts)
		SQEP (Squamous Epithelial Cells)
		NSE (Non-Squamous Epithelial Cells)
		UNCC, PAT (Unclassified Cast, Pathological Casts)
		BACT (Bacteria)
		SPRM (Sperm)
		MUC (Mucus)
		Calcium-oxalate monohydrate (CaOxm), opțional
		Calcium-oxalate dihydrate (CaOxd), opțional
		Uric acid (URI), opțional
		Triple phosphate (TRI), opțional
		CRY (Crystals)
		YEA (Yeast)
Data management	Calculator	integrat sau exterior
Interfață LIS	bidirecțională
Imprimantă		obligatoriu
Alimentarea		220 V, 50 Hz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(ex. Calculator, UPS, sistem filtrare)."		
"Seturile de mentenanță și piesele de schimb gratuite pe toată durata contractului atât pentru analizator
cât și pentru dispozitivele auxiliare livrate (ex. Calculator, UPS, sistem filtrare apă)."		
"Toate consumabilele necesare gratuite pe toată durata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a contractului."	
"Sistemul de filtrare (stație purificare apa) și toate filtrele necesare pentru funcționarea stației de
purificare al apei pe toată perioada contractului."	
"UPS (Sursa neîntreruptibilă de alimentare) și costurile acumulatoarelor necesare pe toata
perioada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de contractului."	</t>
  </si>
  <si>
    <t xml:space="preserve"> Investigații urinare prin metoda fotometrică cu Teste express (stripuri) pentru analizatorul (Memorie rezultate 2000 rezultate cu identificare pacient)</t>
  </si>
  <si>
    <t>Analiza generală a urinei în conformitate cu norma metodologică 1535 compatibile cu analizatorul oferit in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</si>
  <si>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în comodat (Memorie rezultate 2000 rezultate cu identificare pacient)</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</si>
  <si>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internă a sistemului optic înainte de fiecare serie de teste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2000 rezultate cu identificare pacient</t>
    </r>
  </si>
  <si>
    <t xml:space="preserve"> Investigații urinare prin metoda fotometrică cu Teste express (stripuri) pentru analizatorul (Memorie rezultate 2000-3000 rezultate cu identificare pacient)</t>
  </si>
  <si>
    <t>Analizator în comodat (Memorie rezultate 2000-3000 rezultate cu identificare pacient)</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</si>
  <si>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și LAN;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</si>
  <si>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t xml:space="preserve"> Investigații urinare prin metoda fotometrică cu Teste express (stripuri) pentru analizatorul (Memorie rezultate - Stocare internă pentru cel puțin 300 rezultate testate)</t>
  </si>
  <si>
    <t>Analizator în comodat  (Memorie rezultate - Stocare internă pentru cel puțin 300 rezultate testate)</t>
  </si>
  <si>
    <t>Analizator de ultima generația, cu anul producerii nu mai mic de 2023.
Tip analizator	Analizator biochimic de urină pe bază de citire a stripurilor (semi-automat)
Metoda de analiză	Reflectometrică / fotometrie de reflexie (reflectance photometry)
Parametri analizați	11 parametri: urobilinogen, glucoză, bilirubină, cetone, pH, proteine, nitriți, leucocite, densitate (gravitate specifică), sânge, acid ascorbic
Capacitate de lucru	≥ 45 teste/oră
Tip probă	Urină proaspătă, necentrifugată
Interfață / Ecran	Ecran LCD; porturi USB și RS-232C pentru conectare la PC
Reagenți utilizați	Benzi de test (Strip)
Greutate	Aproximativ 1,2 kg
Calibrare	Calibrare automată internă
Imprimantă	Termică integrată
Conectare LIS	Posibilitate de transfer date către PC sau sistem LIS
Memorie rezultate	Stocare internă pentru cel puțin 300 rezultate testate.</t>
  </si>
  <si>
    <r>
      <t>Analizator de ultima generația, cu anul producerii nu mai mic de 2023.
Tip analizator Analizator biochimic de urină pe bază de citire a stripurilor (</t>
    </r>
    <r>
      <rPr>
        <b/>
        <sz val="10"/>
        <color theme="1"/>
        <rFont val="Times New Roman"/>
        <family val="1"/>
        <charset val="204"/>
      </rPr>
      <t>semi-automat</t>
    </r>
    <r>
      <rPr>
        <sz val="10"/>
        <color theme="1"/>
        <rFont val="Times New Roman"/>
        <family val="1"/>
        <charset val="204"/>
      </rPr>
      <t xml:space="preserve">)
Metoda de analiză Reflectometrică / fotometrie de reflexie (reflectance photometry)
Parametri analizați 11 parametri: urobilinogen, glucoză, bilirubină, cetone, pH, proteine, nitriți, leucocite, densitate (gravitate specifică), sânge, acid ascorbic
Capacitate de lucru ≥ 45 teste/oră
Tip probă Urină proaspătă, necentrifugată
Interfață / Ecran Ecran LCD; porturi USB și RS-232C pentru conectare la PC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internă
Imprimantă Termică integrată
</t>
    </r>
    <r>
      <rPr>
        <b/>
        <sz val="10"/>
        <color theme="1"/>
        <rFont val="Times New Roman"/>
        <family val="1"/>
        <charset val="204"/>
      </rPr>
      <t>Conectare LIS</t>
    </r>
    <r>
      <rPr>
        <sz val="10"/>
        <color theme="1"/>
        <rFont val="Times New Roman"/>
        <family val="1"/>
        <charset val="204"/>
      </rPr>
      <t xml:space="preserve"> Posibilitate de transfer date către PC sau sistem LIS
Memorie rezultate Stocare internă pentru cel puțin 300 rezultate testate.</t>
    </r>
  </si>
  <si>
    <t xml:space="preserve"> Investigații urinare prin metoda fotometrică cu Teste express (stripuri) pentru analizatorul (Memorie rezultate - Memorie internă pentru cel puțin 3000 rezultate testate, cu identificare pacient și control calitate)</t>
  </si>
  <si>
    <t>Analizator în comodat  (Memorie rezultate - Memorie internă pentru cel puțin 3000 rezultate testate, cu identificare pacient și control calitate)</t>
  </si>
  <si>
    <t>Analizator de ultima generația, cu anul producerii nu mai mic de 2023.
Tip analizator	Analizator biochimic de urină complet automat
Metoda de analiză	Reflectometrică (fotometrie cu sursă LED și senzor de culoare de înaltă precizie)
Parametri analizați	11–14 parametri (LEU, NIT, URO, PRO, pH, BLD, SG, KET, BIL, GLU, VC etc.),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Greutate	Aproximativ 8–9 kg
Calibrare	Calibrare automată
Imprimantă	Termică integrată,
Conectare LIS	Suport LIS bidirecțional (RS-232 / LAN)
Memorie rezultate	Memorie internă pentru cel puțin 3000 rezultate testate, cu identificare pacient și control calitate</t>
  </si>
  <si>
    <r>
      <t xml:space="preserve">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 xml:space="preserve">Conectare LIS </t>
    </r>
    <r>
      <rPr>
        <sz val="10"/>
        <color theme="1"/>
        <rFont val="Times New Roman"/>
        <family val="1"/>
        <charset val="204"/>
      </rPr>
      <t>Suport (RS-232 / LAN)
Memorie rezultate Memorie internă pentru cel puțin 3000 rezultate testate, cu identificare pacient și control calitate</t>
    </r>
  </si>
  <si>
    <t xml:space="preserve"> Investigații urinare prin metoda fotometrică cu Teste express (stripuri) pentru analizatorul  ( Memorie rezultate 2000–5000 rezultate cu date pacient)</t>
  </si>
  <si>
    <t>Analizator în comodat ( Memorie rezultate 2000–5000 rezultate cu date pacient)</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</si>
  <si>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Ecran color tactil de 7ʺ; porturi USB, LAN,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conectivitate LAN/USB;
Memorie rezultate 2000–5000 rezultate cu date pacient</t>
    </r>
  </si>
  <si>
    <t xml:space="preserve"> Investigații urinare prin metoda fotometrică cu Teste express (stripuri) pentru analizatorul (Memorie rezultate 1000 rezultate stocate)</t>
  </si>
  <si>
    <t>Analizator în comodat (Memorie rezultate 1000 rezultate stocate)</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</si>
  <si>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Ecran Ecran LCD; navigare cu butoane; port RS-232 pentru conectare la PC sau LIS
Reagenți utilizați Benzi de test (Strip)
</t>
    </r>
    <r>
      <rPr>
        <b/>
        <sz val="10"/>
        <color theme="1"/>
        <rFont val="Times New Roman"/>
        <family val="1"/>
        <charset val="204"/>
      </rPr>
      <t xml:space="preserve">Greutate ≤ 5,0 kg
</t>
    </r>
    <r>
      <rPr>
        <sz val="10"/>
        <color theme="1"/>
        <rFont val="Times New Roman"/>
        <family val="1"/>
        <charset val="204"/>
      </rPr>
      <t xml:space="preserve">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Memorie rezultate 1000 rezultate stocate</t>
    </r>
  </si>
  <si>
    <t xml:space="preserve"> Investigații urinare prin metoda fotometrică cu Teste express (stripuri) pentru analizatorul ( Memorie rezultate -Stocare internă 950 teste)</t>
  </si>
  <si>
    <t>Analizator în comodat ( Memorie rezultate -Stocare internă 950 teste)</t>
  </si>
  <si>
    <r>
      <t>Analizator de ultima generația, cu anul producerii nu mai mic de 2023.
Tip analizator Analizor urinar (</t>
    </r>
    <r>
      <rPr>
        <b/>
        <sz val="10"/>
        <color theme="1"/>
        <rFont val="Times New Roman"/>
        <family val="1"/>
        <charset val="204"/>
      </rPr>
      <t>semi-automat</t>
    </r>
    <r>
      <rPr>
        <sz val="10"/>
        <color theme="1"/>
        <rFont val="Times New Roman"/>
        <family val="1"/>
        <charset val="204"/>
      </rPr>
      <t xml:space="preserve">) point-of-care (POC) automatizat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Interfață / Ecran Ecran tactil (touchscreen); auto-timere pentru benzi
Reagenți utilizați Benzi de test urinar (Strip)
</t>
    </r>
    <r>
      <rPr>
        <b/>
        <sz val="10"/>
        <color theme="1"/>
        <rFont val="Times New Roman"/>
        <family val="1"/>
        <charset val="204"/>
      </rPr>
      <t>Greutate ≤ 5,0 kg</t>
    </r>
    <r>
      <rPr>
        <sz val="10"/>
        <color theme="1"/>
        <rFont val="Times New Roman"/>
        <family val="1"/>
        <charset val="204"/>
      </rPr>
      <t xml:space="preserve">
Calibrare Calibrare automată, sistem self-calibrating
Imprimantă Termică integrată
Conectare LIS Interfață unidirecțională via RS-232
Memorie rezultate Stocare internă 950 teste.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</si>
</sst>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3" x14ac:knownFonts="1">
    <font>
      <sz val="11"/>
      <color theme="1"/>
      <name val="Calibri"/>
      <family val="2"/>
      <scheme val="minor"/>
    </font>
    <font>
      <sz val="11"/>
      <color theme="1"/>
      <name val="Calibri"/>
      <family val="2"/>
      <scheme val="minor"/>
    </font>
    <font>
      <sz val="11"/>
      <color theme="1"/>
      <name val="Times New Roman"/>
      <family val="1"/>
      <charset val="204"/>
    </font>
    <font>
      <b/>
      <i/>
      <sz val="13"/>
      <color theme="1"/>
      <name val="Times New Roman"/>
      <family val="1"/>
      <charset val="204"/>
    </font>
    <font>
      <b/>
      <sz val="11"/>
      <color theme="1"/>
      <name val="Times New Roman"/>
      <family val="1"/>
      <charset val="204"/>
    </font>
    <font>
      <b/>
      <sz val="10"/>
      <color theme="1"/>
      <name val="Times New Roman"/>
      <family val="1"/>
      <charset val="204"/>
    </font>
    <font>
      <sz val="9"/>
      <name val="Times New Roman"/>
      <family val="1"/>
    </font>
    <font>
      <sz val="9"/>
      <color theme="1"/>
      <name val="Times New Roman"/>
      <family val="1"/>
    </font>
    <font>
      <b/>
      <sz val="10"/>
      <color theme="1"/>
      <name val="Times New Roman"/>
      <family val="1"/>
    </font>
    <font>
      <sz val="10"/>
      <color theme="1"/>
      <name val="Times New Roman"/>
      <family val="1"/>
      <charset val="204"/>
    </font>
    <font>
      <sz val="10"/>
      <color theme="1"/>
      <name val="Times New Roman"/>
      <family val="1"/>
    </font>
    <font>
      <sz val="10"/>
      <name val="Times New Roman"/>
      <family val="1"/>
    </font>
    <font>
      <sz val="9"/>
      <color theme="1"/>
      <name val="Times New Roman"/>
      <family val="1"/>
      <charset val="204"/>
    </font>
  </fonts>
  <fills count="7">
    <fill>
      <patternFill patternType="none"/>
    </fill>
    <fill>
      <patternFill patternType="gray125"/>
    </fill>
    <fill>
      <patternFill patternType="solid">
        <fgColor theme="5" tint="0.79998168889431442"/>
        <bgColor indexed="64"/>
      </patternFill>
    </fill>
    <fill>
      <patternFill patternType="solid">
        <fgColor theme="7" tint="0.39997558519241921"/>
        <bgColor indexed="64"/>
      </patternFill>
    </fill>
    <fill>
      <patternFill patternType="solid">
        <fgColor rgb="FFFFFF00"/>
        <bgColor indexed="64"/>
      </patternFill>
    </fill>
    <fill>
      <patternFill patternType="solid">
        <fgColor theme="9" tint="0.79998168889431442"/>
        <bgColor indexed="64"/>
      </patternFill>
    </fill>
    <fill>
      <patternFill patternType="solid">
        <fgColor theme="7"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40">
    <xf numFmtId="0" fontId="0" fillId="0" borderId="0" xfId="0"/>
    <xf numFmtId="0" fontId="2" fillId="0" borderId="0" xfId="0" applyFont="1" applyAlignment="1">
      <alignment wrapText="1"/>
    </xf>
    <xf numFmtId="0" fontId="3" fillId="0" borderId="0" xfId="0" applyFont="1"/>
    <xf numFmtId="43" fontId="4" fillId="0" borderId="0" xfId="1" applyFont="1" applyAlignment="1">
      <alignment wrapText="1"/>
    </xf>
    <xf numFmtId="0" fontId="5" fillId="0" borderId="1" xfId="0" applyFont="1" applyBorder="1" applyAlignment="1">
      <alignment wrapText="1"/>
    </xf>
    <xf numFmtId="0" fontId="2" fillId="0" borderId="1" xfId="0" applyFont="1" applyBorder="1" applyAlignment="1">
      <alignment wrapText="1"/>
    </xf>
    <xf numFmtId="0" fontId="6" fillId="0" borderId="1" xfId="0" applyFont="1" applyBorder="1" applyAlignment="1">
      <alignment wrapText="1"/>
    </xf>
    <xf numFmtId="0" fontId="6" fillId="0" borderId="1" xfId="0" applyFont="1" applyBorder="1" applyAlignment="1">
      <alignment horizontal="left" wrapText="1"/>
    </xf>
    <xf numFmtId="0" fontId="7" fillId="0" borderId="1" xfId="0" applyFont="1" applyBorder="1" applyAlignment="1">
      <alignment vertical="center" wrapText="1"/>
    </xf>
    <xf numFmtId="0" fontId="7" fillId="2" borderId="1" xfId="0" applyFont="1" applyFill="1" applyBorder="1" applyAlignment="1">
      <alignment vertical="center" wrapText="1"/>
    </xf>
    <xf numFmtId="0" fontId="6" fillId="0" borderId="1" xfId="0" applyFont="1" applyBorder="1" applyAlignment="1">
      <alignment vertical="center" wrapText="1"/>
    </xf>
    <xf numFmtId="0" fontId="7" fillId="0" borderId="2" xfId="0" applyFont="1" applyBorder="1" applyAlignment="1">
      <alignment vertical="center" wrapText="1"/>
    </xf>
    <xf numFmtId="0" fontId="8" fillId="0" borderId="1" xfId="0" applyFont="1" applyBorder="1" applyAlignment="1">
      <alignment wrapText="1"/>
    </xf>
    <xf numFmtId="43" fontId="8" fillId="0" borderId="1" xfId="1" applyFont="1" applyFill="1" applyBorder="1" applyAlignment="1">
      <alignment wrapText="1"/>
    </xf>
    <xf numFmtId="43" fontId="5" fillId="0" borderId="1" xfId="1" applyFont="1" applyFill="1" applyBorder="1" applyAlignment="1">
      <alignment wrapText="1"/>
    </xf>
    <xf numFmtId="0" fontId="9" fillId="0" borderId="1" xfId="0" applyFont="1" applyBorder="1" applyAlignment="1">
      <alignment wrapText="1"/>
    </xf>
    <xf numFmtId="0" fontId="10" fillId="0" borderId="1" xfId="0" applyFont="1" applyBorder="1" applyAlignment="1">
      <alignment wrapText="1"/>
    </xf>
    <xf numFmtId="4" fontId="11" fillId="3" borderId="1" xfId="0" applyNumberFormat="1" applyFont="1" applyFill="1" applyBorder="1" applyAlignment="1">
      <alignment horizontal="center" vertical="center" wrapText="1"/>
    </xf>
    <xf numFmtId="0" fontId="10" fillId="0" borderId="2" xfId="0" applyFont="1" applyBorder="1" applyAlignment="1">
      <alignment wrapText="1"/>
    </xf>
    <xf numFmtId="43" fontId="4" fillId="0" borderId="1" xfId="1" applyFont="1" applyBorder="1" applyAlignment="1">
      <alignment wrapText="1"/>
    </xf>
    <xf numFmtId="43" fontId="2" fillId="0" borderId="1" xfId="0" applyNumberFormat="1" applyFont="1" applyBorder="1" applyAlignment="1">
      <alignment wrapText="1"/>
    </xf>
    <xf numFmtId="0" fontId="9" fillId="4" borderId="1" xfId="0" applyFont="1" applyFill="1" applyBorder="1" applyAlignment="1">
      <alignment wrapText="1"/>
    </xf>
    <xf numFmtId="0" fontId="10" fillId="4" borderId="1" xfId="0" applyFont="1" applyFill="1" applyBorder="1" applyAlignment="1">
      <alignment wrapText="1"/>
    </xf>
    <xf numFmtId="0" fontId="2" fillId="4" borderId="1" xfId="0" applyFont="1" applyFill="1" applyBorder="1" applyAlignment="1">
      <alignment wrapText="1"/>
    </xf>
    <xf numFmtId="43" fontId="4" fillId="4" borderId="1" xfId="1" applyFont="1" applyFill="1" applyBorder="1" applyAlignment="1">
      <alignment wrapText="1"/>
    </xf>
    <xf numFmtId="43" fontId="2" fillId="0" borderId="1" xfId="0" applyNumberFormat="1" applyFont="1" applyBorder="1" applyAlignment="1">
      <alignment horizontal="right" wrapText="1"/>
    </xf>
    <xf numFmtId="0" fontId="10" fillId="2" borderId="1" xfId="0" applyFont="1" applyFill="1" applyBorder="1" applyAlignment="1">
      <alignment wrapText="1"/>
    </xf>
    <xf numFmtId="4" fontId="11" fillId="3" borderId="2" xfId="0" applyNumberFormat="1" applyFont="1" applyFill="1" applyBorder="1" applyAlignment="1">
      <alignment horizontal="center" vertical="center" wrapText="1"/>
    </xf>
    <xf numFmtId="0" fontId="2" fillId="5" borderId="1" xfId="0" applyFont="1" applyFill="1" applyBorder="1" applyAlignment="1">
      <alignment wrapText="1"/>
    </xf>
    <xf numFmtId="0" fontId="9" fillId="5" borderId="1" xfId="0" applyFont="1" applyFill="1" applyBorder="1" applyAlignment="1">
      <alignment wrapText="1"/>
    </xf>
    <xf numFmtId="0" fontId="5" fillId="5" borderId="1" xfId="0" applyFont="1" applyFill="1" applyBorder="1" applyAlignment="1">
      <alignment wrapText="1"/>
    </xf>
    <xf numFmtId="0" fontId="12" fillId="5" borderId="1" xfId="0" applyFont="1" applyFill="1" applyBorder="1" applyAlignment="1">
      <alignment wrapText="1"/>
    </xf>
    <xf numFmtId="0" fontId="10" fillId="5" borderId="1" xfId="0" applyFont="1" applyFill="1" applyBorder="1" applyAlignment="1">
      <alignment wrapText="1"/>
    </xf>
    <xf numFmtId="0" fontId="2" fillId="4" borderId="0" xfId="0" applyFont="1" applyFill="1" applyAlignment="1">
      <alignment wrapText="1"/>
    </xf>
    <xf numFmtId="0" fontId="10" fillId="5" borderId="2" xfId="0" applyFont="1" applyFill="1" applyBorder="1" applyAlignment="1">
      <alignment wrapText="1"/>
    </xf>
    <xf numFmtId="0" fontId="2" fillId="6" borderId="1" xfId="0" applyFont="1" applyFill="1" applyBorder="1"/>
    <xf numFmtId="0" fontId="2" fillId="6" borderId="1" xfId="0" applyFont="1" applyFill="1" applyBorder="1" applyAlignment="1">
      <alignment wrapText="1"/>
    </xf>
    <xf numFmtId="0" fontId="2" fillId="0" borderId="1" xfId="0" applyFont="1" applyBorder="1"/>
    <xf numFmtId="0" fontId="9" fillId="6" borderId="1" xfId="0" applyFont="1" applyFill="1" applyBorder="1" applyAlignment="1">
      <alignment wrapText="1"/>
    </xf>
    <xf numFmtId="0" fontId="2" fillId="2" borderId="1" xfId="0" applyFont="1" applyFill="1" applyBorder="1" applyAlignment="1">
      <alignment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D16A0-15DB-49B6-98F9-A8B91F885E84}">
  <dimension ref="A1:BE45"/>
  <sheetViews>
    <sheetView tabSelected="1" workbookViewId="0">
      <pane xSplit="1" topLeftCell="AG1" activePane="topRight" state="frozen"/>
      <selection pane="topRight" activeCell="Y29" sqref="Y29"/>
    </sheetView>
  </sheetViews>
  <sheetFormatPr defaultColWidth="9.140625" defaultRowHeight="33" customHeight="1" x14ac:dyDescent="0.25"/>
  <cols>
    <col min="1" max="1" width="6.5703125" style="1" customWidth="1"/>
    <col min="2" max="2" width="27.7109375" style="1" customWidth="1"/>
    <col min="3" max="3" width="24.85546875" style="1" hidden="1" customWidth="1"/>
    <col min="4" max="4" width="47" style="1" hidden="1" customWidth="1"/>
    <col min="5" max="5" width="11.42578125" style="1" customWidth="1"/>
    <col min="6" max="6" width="11.42578125" style="1" hidden="1" customWidth="1"/>
    <col min="7" max="7" width="10.140625" style="1" hidden="1" customWidth="1"/>
    <col min="8" max="24" width="10.140625" style="1" customWidth="1"/>
    <col min="25" max="38" width="11.7109375" style="1" customWidth="1"/>
    <col min="39" max="39" width="10.140625" style="1" customWidth="1"/>
    <col min="40" max="53" width="11.7109375" style="1" customWidth="1"/>
    <col min="54" max="54" width="9.140625" style="1"/>
    <col min="55" max="55" width="12.28515625" style="3" hidden="1" customWidth="1"/>
    <col min="56" max="56" width="15.28515625" style="3" hidden="1" customWidth="1"/>
    <col min="57" max="57" width="13.28515625" style="1" hidden="1" customWidth="1"/>
    <col min="58" max="16384" width="9.140625" style="1"/>
  </cols>
  <sheetData>
    <row r="1" spans="1:57" ht="33" customHeight="1" x14ac:dyDescent="0.3">
      <c r="B1" s="2" t="s">
        <v>0</v>
      </c>
    </row>
    <row r="2" spans="1:57" ht="33" customHeight="1" x14ac:dyDescent="0.25">
      <c r="A2" s="4" t="s">
        <v>1</v>
      </c>
      <c r="B2" s="4" t="s">
        <v>2</v>
      </c>
      <c r="C2" s="4" t="s">
        <v>3</v>
      </c>
      <c r="D2" s="4" t="s">
        <v>4</v>
      </c>
      <c r="E2" s="4" t="s">
        <v>5</v>
      </c>
      <c r="F2" s="4"/>
      <c r="G2" s="4" t="s">
        <v>6</v>
      </c>
      <c r="H2" s="5" t="s">
        <v>7</v>
      </c>
      <c r="I2" s="5" t="s">
        <v>8</v>
      </c>
      <c r="J2" s="5" t="s">
        <v>9</v>
      </c>
      <c r="K2" s="5" t="s">
        <v>10</v>
      </c>
      <c r="L2" s="5" t="s">
        <v>11</v>
      </c>
      <c r="M2" s="5" t="s">
        <v>12</v>
      </c>
      <c r="N2" s="5" t="s">
        <v>13</v>
      </c>
      <c r="O2" s="5" t="s">
        <v>14</v>
      </c>
      <c r="P2" s="5" t="s">
        <v>15</v>
      </c>
      <c r="Q2" s="5" t="s">
        <v>16</v>
      </c>
      <c r="R2" s="5" t="s">
        <v>17</v>
      </c>
      <c r="S2" s="5" t="s">
        <v>18</v>
      </c>
      <c r="T2" s="5" t="s">
        <v>19</v>
      </c>
      <c r="U2" s="5" t="s">
        <v>20</v>
      </c>
      <c r="V2" s="5" t="s">
        <v>21</v>
      </c>
      <c r="W2" s="5" t="s">
        <v>22</v>
      </c>
      <c r="X2" s="5" t="s">
        <v>23</v>
      </c>
      <c r="Y2" s="6" t="s">
        <v>24</v>
      </c>
      <c r="Z2" s="7" t="s">
        <v>25</v>
      </c>
      <c r="AA2" s="7" t="s">
        <v>26</v>
      </c>
      <c r="AB2" s="8" t="s">
        <v>27</v>
      </c>
      <c r="AC2" s="6" t="s">
        <v>28</v>
      </c>
      <c r="AD2" s="8" t="s">
        <v>22</v>
      </c>
      <c r="AE2" s="8" t="s">
        <v>29</v>
      </c>
      <c r="AF2" s="9" t="s">
        <v>30</v>
      </c>
      <c r="AG2" s="7" t="s">
        <v>31</v>
      </c>
      <c r="AH2" s="7" t="s">
        <v>32</v>
      </c>
      <c r="AI2" s="6" t="s">
        <v>33</v>
      </c>
      <c r="AJ2" s="6" t="s">
        <v>34</v>
      </c>
      <c r="AK2" s="6" t="s">
        <v>35</v>
      </c>
      <c r="AL2" s="6" t="s">
        <v>36</v>
      </c>
      <c r="AM2" s="5" t="s">
        <v>37</v>
      </c>
      <c r="AN2" s="8" t="s">
        <v>37</v>
      </c>
      <c r="AO2" s="8" t="s">
        <v>38</v>
      </c>
      <c r="AP2" s="8" t="s">
        <v>39</v>
      </c>
      <c r="AQ2" s="7" t="s">
        <v>40</v>
      </c>
      <c r="AR2" s="7" t="s">
        <v>41</v>
      </c>
      <c r="AS2" s="7" t="s">
        <v>42</v>
      </c>
      <c r="AT2" s="10" t="s">
        <v>43</v>
      </c>
      <c r="AU2" s="8" t="s">
        <v>44</v>
      </c>
      <c r="AV2" s="7" t="s">
        <v>45</v>
      </c>
      <c r="AW2" s="6" t="s">
        <v>46</v>
      </c>
      <c r="AX2" s="6" t="s">
        <v>47</v>
      </c>
      <c r="AY2" s="8" t="s">
        <v>48</v>
      </c>
      <c r="AZ2" s="7" t="s">
        <v>49</v>
      </c>
      <c r="BA2" s="11" t="s">
        <v>50</v>
      </c>
      <c r="BB2" s="12" t="s">
        <v>51</v>
      </c>
      <c r="BC2" s="13" t="s">
        <v>52</v>
      </c>
      <c r="BD2" s="14" t="s">
        <v>53</v>
      </c>
      <c r="BE2" s="5" t="s">
        <v>54</v>
      </c>
    </row>
    <row r="3" spans="1:57" ht="33" customHeight="1" x14ac:dyDescent="0.25">
      <c r="A3" s="15">
        <v>1</v>
      </c>
      <c r="B3" s="15" t="s">
        <v>55</v>
      </c>
      <c r="C3" s="15" t="s">
        <v>56</v>
      </c>
      <c r="D3" s="15" t="s">
        <v>56</v>
      </c>
      <c r="E3" s="15" t="s">
        <v>57</v>
      </c>
      <c r="F3" s="15"/>
      <c r="G3" s="15">
        <v>1.78</v>
      </c>
      <c r="H3" s="15"/>
      <c r="I3" s="15"/>
      <c r="J3" s="15"/>
      <c r="K3" s="15"/>
      <c r="L3" s="15"/>
      <c r="M3" s="15"/>
      <c r="N3" s="15"/>
      <c r="O3" s="15"/>
      <c r="P3" s="15"/>
      <c r="Q3" s="15"/>
      <c r="R3" s="15"/>
      <c r="S3" s="15"/>
      <c r="T3" s="15"/>
      <c r="U3" s="15"/>
      <c r="V3" s="15"/>
      <c r="W3" s="15"/>
      <c r="X3" s="15"/>
      <c r="Y3" s="16"/>
      <c r="Z3" s="16"/>
      <c r="AA3" s="16"/>
      <c r="AB3" s="16"/>
      <c r="AC3" s="17">
        <v>6000</v>
      </c>
      <c r="AD3" s="17">
        <v>2500</v>
      </c>
      <c r="AE3" s="16"/>
      <c r="AF3" s="16"/>
      <c r="AG3" s="16"/>
      <c r="AH3" s="16"/>
      <c r="AI3" s="16"/>
      <c r="AJ3" s="16"/>
      <c r="AK3" s="16"/>
      <c r="AL3" s="16"/>
      <c r="AM3" s="15"/>
      <c r="AN3" s="16"/>
      <c r="AO3" s="16"/>
      <c r="AP3" s="16"/>
      <c r="AQ3" s="16"/>
      <c r="AR3" s="16"/>
      <c r="AS3" s="16"/>
      <c r="AT3" s="16"/>
      <c r="AU3" s="16"/>
      <c r="AV3" s="16"/>
      <c r="AW3" s="16"/>
      <c r="AX3" s="16"/>
      <c r="AY3" s="16"/>
      <c r="AZ3" s="16"/>
      <c r="BA3" s="18"/>
      <c r="BB3" s="5">
        <f>SUM(H3:BA3)</f>
        <v>8500</v>
      </c>
      <c r="BC3" s="19">
        <f>BB3*G3</f>
        <v>15130</v>
      </c>
      <c r="BD3" s="19">
        <f>BC3/1.2</f>
        <v>12608.333333333334</v>
      </c>
      <c r="BE3" s="20"/>
    </row>
    <row r="4" spans="1:57" ht="33" customHeight="1" x14ac:dyDescent="0.25">
      <c r="A4" s="15">
        <v>1</v>
      </c>
      <c r="B4" s="15" t="s">
        <v>58</v>
      </c>
      <c r="C4" s="15" t="s">
        <v>59</v>
      </c>
      <c r="D4" s="21" t="s">
        <v>60</v>
      </c>
      <c r="E4" s="15" t="s">
        <v>61</v>
      </c>
      <c r="F4" s="15"/>
      <c r="G4" s="15"/>
      <c r="H4" s="15"/>
      <c r="I4" s="15"/>
      <c r="J4" s="15"/>
      <c r="K4" s="15"/>
      <c r="L4" s="15"/>
      <c r="M4" s="15"/>
      <c r="N4" s="15"/>
      <c r="O4" s="15"/>
      <c r="P4" s="15"/>
      <c r="Q4" s="15"/>
      <c r="R4" s="15"/>
      <c r="S4" s="15"/>
      <c r="T4" s="15"/>
      <c r="U4" s="15"/>
      <c r="V4" s="15"/>
      <c r="W4" s="15"/>
      <c r="X4" s="15"/>
      <c r="Y4" s="16"/>
      <c r="Z4" s="16"/>
      <c r="AA4" s="16"/>
      <c r="AB4" s="16"/>
      <c r="AC4" s="16">
        <v>1</v>
      </c>
      <c r="AD4" s="16">
        <v>1</v>
      </c>
      <c r="AE4" s="16"/>
      <c r="AF4" s="16"/>
      <c r="AG4" s="16"/>
      <c r="AH4" s="16"/>
      <c r="AI4" s="16"/>
      <c r="AJ4" s="16"/>
      <c r="AK4" s="16"/>
      <c r="AL4" s="16"/>
      <c r="AM4" s="15"/>
      <c r="AN4" s="16"/>
      <c r="AO4" s="16"/>
      <c r="AP4" s="16"/>
      <c r="AQ4" s="16"/>
      <c r="AR4" s="16"/>
      <c r="AS4" s="16"/>
      <c r="AT4" s="16"/>
      <c r="AU4" s="16"/>
      <c r="AV4" s="16"/>
      <c r="AW4" s="16"/>
      <c r="AX4" s="16"/>
      <c r="AY4" s="16"/>
      <c r="AZ4" s="16"/>
      <c r="BA4" s="18"/>
      <c r="BB4" s="5">
        <f t="shared" ref="BB4:BB44" si="0">SUM(H4:BA4)</f>
        <v>2</v>
      </c>
      <c r="BC4" s="19">
        <f t="shared" ref="BC4:BC44" si="1">BB4*G4</f>
        <v>0</v>
      </c>
      <c r="BD4" s="19">
        <f t="shared" ref="BD4:BD44" si="2">BC4/1.2</f>
        <v>0</v>
      </c>
      <c r="BE4" s="20"/>
    </row>
    <row r="5" spans="1:57" ht="33" customHeight="1" x14ac:dyDescent="0.25">
      <c r="A5" s="15">
        <v>2</v>
      </c>
      <c r="B5" s="15" t="s">
        <v>62</v>
      </c>
      <c r="C5" s="15" t="s">
        <v>63</v>
      </c>
      <c r="D5" s="15"/>
      <c r="E5" s="15" t="s">
        <v>57</v>
      </c>
      <c r="F5" s="15"/>
      <c r="G5" s="21">
        <v>0.96120000000000005</v>
      </c>
      <c r="H5" s="15"/>
      <c r="I5" s="15"/>
      <c r="J5" s="15"/>
      <c r="K5" s="15"/>
      <c r="L5" s="15"/>
      <c r="M5" s="15"/>
      <c r="N5" s="15"/>
      <c r="O5" s="15"/>
      <c r="P5" s="15"/>
      <c r="Q5" s="15"/>
      <c r="R5" s="15"/>
      <c r="S5" s="15"/>
      <c r="T5" s="15"/>
      <c r="U5" s="15"/>
      <c r="V5" s="15"/>
      <c r="W5" s="15"/>
      <c r="X5" s="15"/>
      <c r="Y5" s="16"/>
      <c r="Z5" s="16"/>
      <c r="AA5" s="16"/>
      <c r="AB5" s="16"/>
      <c r="AC5" s="16"/>
      <c r="AD5" s="16"/>
      <c r="AE5" s="22">
        <v>125000</v>
      </c>
      <c r="AF5" s="16"/>
      <c r="AG5" s="16"/>
      <c r="AH5" s="16"/>
      <c r="AI5" s="16"/>
      <c r="AJ5" s="16"/>
      <c r="AK5" s="16"/>
      <c r="AL5" s="16"/>
      <c r="AM5" s="15"/>
      <c r="AN5" s="16"/>
      <c r="AO5" s="16"/>
      <c r="AP5" s="16"/>
      <c r="AQ5" s="16"/>
      <c r="AR5" s="16"/>
      <c r="AS5" s="16"/>
      <c r="AT5" s="16"/>
      <c r="AU5" s="16"/>
      <c r="AV5" s="16"/>
      <c r="AW5" s="16"/>
      <c r="AX5" s="16"/>
      <c r="AY5" s="16"/>
      <c r="AZ5" s="16"/>
      <c r="BA5" s="18"/>
      <c r="BB5" s="23">
        <f t="shared" si="0"/>
        <v>125000</v>
      </c>
      <c r="BC5" s="19">
        <f t="shared" si="1"/>
        <v>120150</v>
      </c>
      <c r="BD5" s="24">
        <f t="shared" si="2"/>
        <v>100125</v>
      </c>
      <c r="BE5" s="25" t="s">
        <v>64</v>
      </c>
    </row>
    <row r="6" spans="1:57" ht="33" customHeight="1" x14ac:dyDescent="0.25">
      <c r="A6" s="15">
        <v>2</v>
      </c>
      <c r="B6" s="15" t="s">
        <v>58</v>
      </c>
      <c r="C6" s="15" t="s">
        <v>65</v>
      </c>
      <c r="D6" s="21" t="s">
        <v>66</v>
      </c>
      <c r="E6" s="15" t="s">
        <v>61</v>
      </c>
      <c r="F6" s="15"/>
      <c r="G6" s="15"/>
      <c r="H6" s="15"/>
      <c r="I6" s="15"/>
      <c r="J6" s="15"/>
      <c r="K6" s="15"/>
      <c r="L6" s="15"/>
      <c r="M6" s="15"/>
      <c r="N6" s="15"/>
      <c r="O6" s="15"/>
      <c r="P6" s="15"/>
      <c r="Q6" s="15"/>
      <c r="R6" s="15"/>
      <c r="S6" s="15"/>
      <c r="T6" s="15"/>
      <c r="U6" s="15"/>
      <c r="V6" s="15"/>
      <c r="W6" s="15"/>
      <c r="X6" s="15"/>
      <c r="Y6" s="16"/>
      <c r="Z6" s="16"/>
      <c r="AA6" s="16"/>
      <c r="AB6" s="16"/>
      <c r="AC6" s="16"/>
      <c r="AD6" s="16"/>
      <c r="AE6" s="22">
        <v>2</v>
      </c>
      <c r="AF6" s="16"/>
      <c r="AG6" s="16"/>
      <c r="AH6" s="16"/>
      <c r="AI6" s="16"/>
      <c r="AJ6" s="16"/>
      <c r="AK6" s="16"/>
      <c r="AL6" s="16"/>
      <c r="AM6" s="15"/>
      <c r="AN6" s="16"/>
      <c r="AO6" s="16"/>
      <c r="AP6" s="16"/>
      <c r="AQ6" s="16"/>
      <c r="AR6" s="16"/>
      <c r="AS6" s="16"/>
      <c r="AT6" s="16"/>
      <c r="AU6" s="16"/>
      <c r="AV6" s="16"/>
      <c r="AW6" s="16"/>
      <c r="AX6" s="16"/>
      <c r="AY6" s="16"/>
      <c r="AZ6" s="16"/>
      <c r="BA6" s="18"/>
      <c r="BB6" s="5">
        <f t="shared" si="0"/>
        <v>2</v>
      </c>
      <c r="BC6" s="19">
        <f t="shared" si="1"/>
        <v>0</v>
      </c>
      <c r="BD6" s="19">
        <f t="shared" si="2"/>
        <v>0</v>
      </c>
      <c r="BE6" s="20"/>
    </row>
    <row r="7" spans="1:57" ht="33" customHeight="1" x14ac:dyDescent="0.25">
      <c r="A7" s="5">
        <v>3</v>
      </c>
      <c r="B7" s="15" t="s">
        <v>67</v>
      </c>
      <c r="C7" s="15" t="s">
        <v>68</v>
      </c>
      <c r="D7" s="15"/>
      <c r="E7" s="15" t="s">
        <v>57</v>
      </c>
      <c r="F7" s="15"/>
      <c r="G7" s="5">
        <v>3.87</v>
      </c>
      <c r="H7" s="5"/>
      <c r="I7" s="5"/>
      <c r="J7" s="5"/>
      <c r="K7" s="5"/>
      <c r="L7" s="5"/>
      <c r="M7" s="5"/>
      <c r="N7" s="5"/>
      <c r="O7" s="5"/>
      <c r="P7" s="5"/>
      <c r="Q7" s="5"/>
      <c r="R7" s="5"/>
      <c r="S7" s="5"/>
      <c r="T7" s="5"/>
      <c r="U7" s="5"/>
      <c r="V7" s="5"/>
      <c r="W7" s="5"/>
      <c r="X7" s="5"/>
      <c r="Y7" s="16"/>
      <c r="Z7" s="16"/>
      <c r="AA7" s="16"/>
      <c r="AB7" s="16"/>
      <c r="AC7" s="16"/>
      <c r="AD7" s="16"/>
      <c r="AE7" s="16"/>
      <c r="AF7" s="26">
        <v>7500</v>
      </c>
      <c r="AG7" s="16"/>
      <c r="AH7" s="16"/>
      <c r="AI7" s="16"/>
      <c r="AJ7" s="16"/>
      <c r="AK7" s="16"/>
      <c r="AL7" s="16"/>
      <c r="AM7" s="5"/>
      <c r="AN7" s="16"/>
      <c r="AO7" s="16"/>
      <c r="AP7" s="16"/>
      <c r="AQ7" s="16"/>
      <c r="AR7" s="16"/>
      <c r="AS7" s="16"/>
      <c r="AT7" s="16"/>
      <c r="AU7" s="16"/>
      <c r="AV7" s="16"/>
      <c r="AW7" s="16"/>
      <c r="AX7" s="16"/>
      <c r="AY7" s="16"/>
      <c r="AZ7" s="16"/>
      <c r="BA7" s="18"/>
      <c r="BB7" s="5">
        <f t="shared" si="0"/>
        <v>7500</v>
      </c>
      <c r="BC7" s="19">
        <f t="shared" si="1"/>
        <v>29025</v>
      </c>
      <c r="BD7" s="19">
        <f t="shared" si="2"/>
        <v>24187.5</v>
      </c>
      <c r="BE7" s="20"/>
    </row>
    <row r="8" spans="1:57" ht="33" customHeight="1" x14ac:dyDescent="0.25">
      <c r="A8" s="5">
        <v>3</v>
      </c>
      <c r="B8" s="15" t="s">
        <v>58</v>
      </c>
      <c r="C8" s="15" t="s">
        <v>69</v>
      </c>
      <c r="D8" s="21" t="s">
        <v>70</v>
      </c>
      <c r="E8" s="15" t="s">
        <v>61</v>
      </c>
      <c r="F8" s="15"/>
      <c r="G8" s="5"/>
      <c r="H8" s="5"/>
      <c r="I8" s="5"/>
      <c r="J8" s="5"/>
      <c r="K8" s="5"/>
      <c r="L8" s="5"/>
      <c r="M8" s="5"/>
      <c r="N8" s="5"/>
      <c r="O8" s="5"/>
      <c r="P8" s="5"/>
      <c r="Q8" s="5"/>
      <c r="R8" s="5"/>
      <c r="S8" s="5"/>
      <c r="T8" s="5"/>
      <c r="U8" s="5"/>
      <c r="V8" s="5"/>
      <c r="W8" s="5"/>
      <c r="X8" s="5"/>
      <c r="Y8" s="16"/>
      <c r="Z8" s="16"/>
      <c r="AA8" s="16"/>
      <c r="AB8" s="16"/>
      <c r="AC8" s="16"/>
      <c r="AD8" s="16"/>
      <c r="AE8" s="16"/>
      <c r="AF8" s="26">
        <v>1</v>
      </c>
      <c r="AG8" s="16"/>
      <c r="AH8" s="16"/>
      <c r="AI8" s="16"/>
      <c r="AJ8" s="16"/>
      <c r="AK8" s="16"/>
      <c r="AL8" s="16"/>
      <c r="AM8" s="5"/>
      <c r="AN8" s="16"/>
      <c r="AO8" s="16"/>
      <c r="AP8" s="16"/>
      <c r="AQ8" s="16"/>
      <c r="AR8" s="16"/>
      <c r="AS8" s="16"/>
      <c r="AT8" s="16"/>
      <c r="AU8" s="16"/>
      <c r="AV8" s="16"/>
      <c r="AW8" s="16"/>
      <c r="AX8" s="16"/>
      <c r="AY8" s="16"/>
      <c r="AZ8" s="16"/>
      <c r="BA8" s="18"/>
      <c r="BB8" s="5">
        <f t="shared" si="0"/>
        <v>1</v>
      </c>
      <c r="BC8" s="19">
        <f t="shared" si="1"/>
        <v>0</v>
      </c>
      <c r="BD8" s="19">
        <f t="shared" si="2"/>
        <v>0</v>
      </c>
      <c r="BE8" s="20"/>
    </row>
    <row r="9" spans="1:57" ht="33" customHeight="1" x14ac:dyDescent="0.25">
      <c r="A9" s="5">
        <v>4</v>
      </c>
      <c r="B9" s="15" t="s">
        <v>71</v>
      </c>
      <c r="C9" s="15" t="s">
        <v>72</v>
      </c>
      <c r="D9" s="15"/>
      <c r="E9" s="15" t="s">
        <v>57</v>
      </c>
      <c r="F9" s="15"/>
      <c r="G9" s="5">
        <v>5.49</v>
      </c>
      <c r="H9" s="5"/>
      <c r="I9" s="5"/>
      <c r="J9" s="5"/>
      <c r="K9" s="5"/>
      <c r="L9" s="5"/>
      <c r="M9" s="5"/>
      <c r="N9" s="5"/>
      <c r="O9" s="5"/>
      <c r="P9" s="5"/>
      <c r="Q9" s="5"/>
      <c r="R9" s="5"/>
      <c r="S9" s="5"/>
      <c r="T9" s="5"/>
      <c r="U9" s="5"/>
      <c r="V9" s="5"/>
      <c r="W9" s="5"/>
      <c r="X9" s="5"/>
      <c r="Y9" s="16"/>
      <c r="Z9" s="16"/>
      <c r="AA9" s="16"/>
      <c r="AB9" s="16"/>
      <c r="AC9" s="16"/>
      <c r="AD9" s="16"/>
      <c r="AE9" s="16"/>
      <c r="AF9" s="16"/>
      <c r="AG9" s="16">
        <v>16000</v>
      </c>
      <c r="AH9" s="16"/>
      <c r="AI9" s="16"/>
      <c r="AJ9" s="16"/>
      <c r="AK9" s="16"/>
      <c r="AL9" s="16"/>
      <c r="AM9" s="5"/>
      <c r="AN9" s="16"/>
      <c r="AO9" s="16"/>
      <c r="AP9" s="16"/>
      <c r="AQ9" s="16"/>
      <c r="AR9" s="16"/>
      <c r="AS9" s="16"/>
      <c r="AT9" s="16"/>
      <c r="AU9" s="16"/>
      <c r="AV9" s="16"/>
      <c r="AW9" s="16"/>
      <c r="AX9" s="16"/>
      <c r="AY9" s="16"/>
      <c r="AZ9" s="16"/>
      <c r="BA9" s="18"/>
      <c r="BB9" s="5">
        <f t="shared" si="0"/>
        <v>16000</v>
      </c>
      <c r="BC9" s="19">
        <f t="shared" si="1"/>
        <v>87840</v>
      </c>
      <c r="BD9" s="19">
        <f t="shared" si="2"/>
        <v>73200</v>
      </c>
      <c r="BE9" s="20"/>
    </row>
    <row r="10" spans="1:57" ht="33" customHeight="1" x14ac:dyDescent="0.25">
      <c r="A10" s="5">
        <v>4</v>
      </c>
      <c r="B10" s="15" t="s">
        <v>58</v>
      </c>
      <c r="C10" s="15" t="s">
        <v>73</v>
      </c>
      <c r="D10" s="21" t="s">
        <v>74</v>
      </c>
      <c r="E10" s="15" t="s">
        <v>61</v>
      </c>
      <c r="F10" s="15"/>
      <c r="G10" s="5"/>
      <c r="H10" s="5"/>
      <c r="I10" s="5"/>
      <c r="J10" s="5"/>
      <c r="K10" s="5"/>
      <c r="L10" s="5"/>
      <c r="M10" s="5"/>
      <c r="N10" s="5"/>
      <c r="O10" s="5"/>
      <c r="P10" s="5"/>
      <c r="Q10" s="5"/>
      <c r="R10" s="5"/>
      <c r="S10" s="5"/>
      <c r="T10" s="5"/>
      <c r="U10" s="5"/>
      <c r="V10" s="5"/>
      <c r="W10" s="5"/>
      <c r="X10" s="5"/>
      <c r="Y10" s="16"/>
      <c r="Z10" s="16"/>
      <c r="AA10" s="16"/>
      <c r="AB10" s="16"/>
      <c r="AC10" s="16"/>
      <c r="AD10" s="16"/>
      <c r="AE10" s="16"/>
      <c r="AF10" s="16"/>
      <c r="AG10" s="16">
        <v>1</v>
      </c>
      <c r="AH10" s="16"/>
      <c r="AI10" s="16"/>
      <c r="AJ10" s="16"/>
      <c r="AK10" s="16"/>
      <c r="AL10" s="16"/>
      <c r="AM10" s="5"/>
      <c r="AN10" s="16"/>
      <c r="AO10" s="16"/>
      <c r="AP10" s="16"/>
      <c r="AQ10" s="16"/>
      <c r="AR10" s="16"/>
      <c r="AS10" s="16"/>
      <c r="AT10" s="16"/>
      <c r="AU10" s="16"/>
      <c r="AV10" s="16"/>
      <c r="AW10" s="16"/>
      <c r="AX10" s="16"/>
      <c r="AY10" s="16"/>
      <c r="AZ10" s="16"/>
      <c r="BA10" s="18"/>
      <c r="BB10" s="5">
        <f t="shared" si="0"/>
        <v>1</v>
      </c>
      <c r="BC10" s="19">
        <f t="shared" si="1"/>
        <v>0</v>
      </c>
      <c r="BD10" s="19">
        <f t="shared" si="2"/>
        <v>0</v>
      </c>
      <c r="BE10" s="20"/>
    </row>
    <row r="11" spans="1:57" ht="33" customHeight="1" x14ac:dyDescent="0.25">
      <c r="A11" s="5">
        <v>5</v>
      </c>
      <c r="B11" s="15" t="s">
        <v>75</v>
      </c>
      <c r="C11" s="15" t="s">
        <v>76</v>
      </c>
      <c r="D11" s="15"/>
      <c r="E11" s="15" t="s">
        <v>57</v>
      </c>
      <c r="F11" s="15"/>
      <c r="G11" s="5">
        <v>0.63</v>
      </c>
      <c r="H11" s="5"/>
      <c r="I11" s="5"/>
      <c r="J11" s="5"/>
      <c r="K11" s="5"/>
      <c r="L11" s="5"/>
      <c r="M11" s="5"/>
      <c r="N11" s="5"/>
      <c r="O11" s="5"/>
      <c r="P11" s="5"/>
      <c r="Q11" s="5"/>
      <c r="R11" s="5"/>
      <c r="S11" s="5"/>
      <c r="T11" s="5"/>
      <c r="U11" s="5"/>
      <c r="V11" s="5"/>
      <c r="W11" s="5"/>
      <c r="X11" s="5"/>
      <c r="Y11" s="16"/>
      <c r="Z11" s="16"/>
      <c r="AA11" s="16"/>
      <c r="AB11" s="16"/>
      <c r="AC11" s="16"/>
      <c r="AD11" s="16"/>
      <c r="AE11" s="16"/>
      <c r="AF11" s="16"/>
      <c r="AG11" s="16">
        <v>15000</v>
      </c>
      <c r="AH11" s="17">
        <v>1590</v>
      </c>
      <c r="AI11" s="17">
        <v>7000</v>
      </c>
      <c r="AJ11" s="17">
        <v>10000</v>
      </c>
      <c r="AK11" s="17">
        <v>33500</v>
      </c>
      <c r="AL11" s="17">
        <v>8000</v>
      </c>
      <c r="AM11" s="5"/>
      <c r="AN11" s="17">
        <v>3000</v>
      </c>
      <c r="AO11" s="17">
        <v>18000</v>
      </c>
      <c r="AP11" s="17">
        <v>7700</v>
      </c>
      <c r="AQ11" s="16"/>
      <c r="AR11" s="16"/>
      <c r="AS11" s="16"/>
      <c r="AT11" s="16"/>
      <c r="AU11" s="16"/>
      <c r="AV11" s="16"/>
      <c r="AW11" s="16"/>
      <c r="AX11" s="17">
        <v>15500</v>
      </c>
      <c r="AY11" s="16"/>
      <c r="AZ11" s="16"/>
      <c r="BA11" s="18"/>
      <c r="BB11" s="5">
        <f t="shared" si="0"/>
        <v>119290</v>
      </c>
      <c r="BC11" s="19">
        <f t="shared" si="1"/>
        <v>75152.7</v>
      </c>
      <c r="BD11" s="19">
        <f t="shared" si="2"/>
        <v>62627.25</v>
      </c>
      <c r="BE11" s="20"/>
    </row>
    <row r="12" spans="1:57" ht="33" customHeight="1" x14ac:dyDescent="0.25">
      <c r="A12" s="5">
        <v>5</v>
      </c>
      <c r="B12" s="15" t="s">
        <v>58</v>
      </c>
      <c r="C12" s="15" t="s">
        <v>77</v>
      </c>
      <c r="D12" s="21" t="s">
        <v>78</v>
      </c>
      <c r="E12" s="15" t="s">
        <v>61</v>
      </c>
      <c r="F12" s="15"/>
      <c r="G12" s="5"/>
      <c r="H12" s="5"/>
      <c r="I12" s="5"/>
      <c r="J12" s="5"/>
      <c r="K12" s="5"/>
      <c r="L12" s="5"/>
      <c r="M12" s="5"/>
      <c r="N12" s="5"/>
      <c r="O12" s="5"/>
      <c r="P12" s="5"/>
      <c r="Q12" s="5"/>
      <c r="R12" s="5"/>
      <c r="S12" s="5"/>
      <c r="T12" s="5"/>
      <c r="U12" s="5"/>
      <c r="V12" s="5"/>
      <c r="W12" s="5"/>
      <c r="X12" s="5"/>
      <c r="Y12" s="16"/>
      <c r="Z12" s="16"/>
      <c r="AA12" s="16"/>
      <c r="AB12" s="16"/>
      <c r="AC12" s="16"/>
      <c r="AD12" s="16"/>
      <c r="AE12" s="16"/>
      <c r="AF12" s="16"/>
      <c r="AG12" s="16">
        <v>1</v>
      </c>
      <c r="AH12" s="16">
        <v>1</v>
      </c>
      <c r="AI12" s="16">
        <v>1</v>
      </c>
      <c r="AJ12" s="16">
        <v>1</v>
      </c>
      <c r="AK12" s="16">
        <v>1</v>
      </c>
      <c r="AL12" s="16">
        <v>1</v>
      </c>
      <c r="AM12" s="5"/>
      <c r="AN12" s="16">
        <v>1</v>
      </c>
      <c r="AO12" s="16">
        <v>1</v>
      </c>
      <c r="AP12" s="16">
        <v>1</v>
      </c>
      <c r="AQ12" s="16"/>
      <c r="AR12" s="16"/>
      <c r="AS12" s="16"/>
      <c r="AT12" s="16"/>
      <c r="AU12" s="16"/>
      <c r="AV12" s="16"/>
      <c r="AW12" s="16"/>
      <c r="AX12" s="16">
        <v>1</v>
      </c>
      <c r="AY12" s="16"/>
      <c r="AZ12" s="16"/>
      <c r="BA12" s="18"/>
      <c r="BB12" s="5">
        <f t="shared" si="0"/>
        <v>10</v>
      </c>
      <c r="BC12" s="19">
        <f t="shared" si="1"/>
        <v>0</v>
      </c>
      <c r="BD12" s="19">
        <f t="shared" si="2"/>
        <v>0</v>
      </c>
      <c r="BE12" s="20"/>
    </row>
    <row r="13" spans="1:57" ht="33" customHeight="1" x14ac:dyDescent="0.25">
      <c r="A13" s="5">
        <v>6</v>
      </c>
      <c r="B13" s="15" t="s">
        <v>79</v>
      </c>
      <c r="C13" s="15" t="s">
        <v>80</v>
      </c>
      <c r="D13" s="15"/>
      <c r="E13" s="15" t="s">
        <v>57</v>
      </c>
      <c r="F13" s="15"/>
      <c r="G13" s="5">
        <v>2.71</v>
      </c>
      <c r="H13" s="5"/>
      <c r="I13" s="5"/>
      <c r="J13" s="5"/>
      <c r="K13" s="5"/>
      <c r="L13" s="5"/>
      <c r="M13" s="5"/>
      <c r="N13" s="5"/>
      <c r="O13" s="5"/>
      <c r="P13" s="5"/>
      <c r="Q13" s="5"/>
      <c r="R13" s="5"/>
      <c r="S13" s="5"/>
      <c r="T13" s="5"/>
      <c r="U13" s="5"/>
      <c r="V13" s="5"/>
      <c r="W13" s="5"/>
      <c r="X13" s="5"/>
      <c r="Y13" s="16"/>
      <c r="Z13" s="16"/>
      <c r="AA13" s="16"/>
      <c r="AB13" s="16"/>
      <c r="AC13" s="16"/>
      <c r="AD13" s="16"/>
      <c r="AE13" s="16"/>
      <c r="AF13" s="16"/>
      <c r="AG13" s="16">
        <v>35000</v>
      </c>
      <c r="AH13" s="16"/>
      <c r="AI13" s="16"/>
      <c r="AJ13" s="16"/>
      <c r="AK13" s="16"/>
      <c r="AL13" s="16"/>
      <c r="AM13" s="5"/>
      <c r="AN13" s="16"/>
      <c r="AO13" s="16"/>
      <c r="AP13" s="16"/>
      <c r="AQ13" s="17">
        <v>10000</v>
      </c>
      <c r="AR13" s="17">
        <v>212</v>
      </c>
      <c r="AS13" s="17">
        <v>13000</v>
      </c>
      <c r="AT13" s="17">
        <v>8000</v>
      </c>
      <c r="AU13" s="16"/>
      <c r="AV13" s="16"/>
      <c r="AW13" s="16"/>
      <c r="AX13" s="16"/>
      <c r="AY13" s="16"/>
      <c r="AZ13" s="16"/>
      <c r="BA13" s="18"/>
      <c r="BB13" s="5">
        <f t="shared" si="0"/>
        <v>66212</v>
      </c>
      <c r="BC13" s="19">
        <f t="shared" si="1"/>
        <v>179434.52</v>
      </c>
      <c r="BD13" s="19">
        <f t="shared" si="2"/>
        <v>149528.76666666666</v>
      </c>
      <c r="BE13" s="20"/>
    </row>
    <row r="14" spans="1:57" ht="33" customHeight="1" x14ac:dyDescent="0.25">
      <c r="A14" s="5">
        <v>6</v>
      </c>
      <c r="B14" s="15" t="s">
        <v>58</v>
      </c>
      <c r="C14" s="15" t="s">
        <v>81</v>
      </c>
      <c r="D14" s="21" t="s">
        <v>82</v>
      </c>
      <c r="E14" s="15" t="s">
        <v>61</v>
      </c>
      <c r="F14" s="15"/>
      <c r="G14" s="5"/>
      <c r="H14" s="5"/>
      <c r="I14" s="5"/>
      <c r="J14" s="5"/>
      <c r="K14" s="5"/>
      <c r="L14" s="5"/>
      <c r="M14" s="5"/>
      <c r="N14" s="5"/>
      <c r="O14" s="5"/>
      <c r="P14" s="5"/>
      <c r="Q14" s="5"/>
      <c r="R14" s="5"/>
      <c r="S14" s="5"/>
      <c r="T14" s="5"/>
      <c r="U14" s="5"/>
      <c r="V14" s="5"/>
      <c r="W14" s="5"/>
      <c r="X14" s="5"/>
      <c r="Y14" s="16"/>
      <c r="Z14" s="16"/>
      <c r="AA14" s="16"/>
      <c r="AB14" s="16"/>
      <c r="AC14" s="16"/>
      <c r="AD14" s="16"/>
      <c r="AE14" s="16"/>
      <c r="AF14" s="16"/>
      <c r="AG14" s="16">
        <v>2</v>
      </c>
      <c r="AH14" s="16"/>
      <c r="AI14" s="16"/>
      <c r="AJ14" s="16"/>
      <c r="AK14" s="16"/>
      <c r="AL14" s="16"/>
      <c r="AM14" s="5"/>
      <c r="AN14" s="16"/>
      <c r="AO14" s="16"/>
      <c r="AP14" s="16"/>
      <c r="AQ14" s="16">
        <v>1</v>
      </c>
      <c r="AR14" s="16">
        <v>1</v>
      </c>
      <c r="AS14" s="16">
        <v>1</v>
      </c>
      <c r="AT14" s="16">
        <v>1</v>
      </c>
      <c r="AU14" s="16"/>
      <c r="AV14" s="16"/>
      <c r="AW14" s="16"/>
      <c r="AX14" s="16"/>
      <c r="AY14" s="16"/>
      <c r="AZ14" s="16"/>
      <c r="BA14" s="18"/>
      <c r="BB14" s="5">
        <f t="shared" si="0"/>
        <v>6</v>
      </c>
      <c r="BC14" s="19">
        <f t="shared" si="1"/>
        <v>0</v>
      </c>
      <c r="BD14" s="19">
        <f t="shared" si="2"/>
        <v>0</v>
      </c>
      <c r="BE14" s="20"/>
    </row>
    <row r="15" spans="1:57" ht="33" customHeight="1" x14ac:dyDescent="0.25">
      <c r="A15" s="5">
        <v>7</v>
      </c>
      <c r="B15" s="15" t="s">
        <v>83</v>
      </c>
      <c r="C15" s="15" t="s">
        <v>84</v>
      </c>
      <c r="D15" s="15"/>
      <c r="E15" s="15" t="s">
        <v>57</v>
      </c>
      <c r="F15" s="15"/>
      <c r="G15" s="5">
        <v>3.95</v>
      </c>
      <c r="H15" s="5"/>
      <c r="I15" s="5"/>
      <c r="J15" s="5"/>
      <c r="K15" s="5"/>
      <c r="L15" s="5"/>
      <c r="M15" s="5"/>
      <c r="N15" s="5"/>
      <c r="O15" s="5"/>
      <c r="P15" s="5"/>
      <c r="Q15" s="5"/>
      <c r="R15" s="5"/>
      <c r="S15" s="5"/>
      <c r="T15" s="5"/>
      <c r="U15" s="5"/>
      <c r="V15" s="5"/>
      <c r="W15" s="5"/>
      <c r="X15" s="5"/>
      <c r="Y15" s="16"/>
      <c r="Z15" s="16"/>
      <c r="AA15" s="16"/>
      <c r="AB15" s="16"/>
      <c r="AC15" s="16"/>
      <c r="AD15" s="16"/>
      <c r="AE15" s="16"/>
      <c r="AF15" s="16"/>
      <c r="AG15" s="16"/>
      <c r="AH15" s="16"/>
      <c r="AI15" s="16"/>
      <c r="AJ15" s="16"/>
      <c r="AK15" s="16"/>
      <c r="AL15" s="16"/>
      <c r="AM15" s="5"/>
      <c r="AN15" s="16"/>
      <c r="AO15" s="16"/>
      <c r="AP15" s="16"/>
      <c r="AQ15" s="16"/>
      <c r="AR15" s="16"/>
      <c r="AS15" s="16"/>
      <c r="AT15" s="16"/>
      <c r="AU15" s="17">
        <v>3000</v>
      </c>
      <c r="AV15" s="16"/>
      <c r="AW15" s="16"/>
      <c r="AX15" s="16"/>
      <c r="AY15" s="16"/>
      <c r="AZ15" s="16"/>
      <c r="BA15" s="18"/>
      <c r="BB15" s="5">
        <f t="shared" si="0"/>
        <v>3000</v>
      </c>
      <c r="BC15" s="19">
        <f t="shared" si="1"/>
        <v>11850</v>
      </c>
      <c r="BD15" s="19">
        <f t="shared" si="2"/>
        <v>9875</v>
      </c>
      <c r="BE15" s="20"/>
    </row>
    <row r="16" spans="1:57" ht="33" customHeight="1" x14ac:dyDescent="0.25">
      <c r="A16" s="5">
        <v>7</v>
      </c>
      <c r="B16" s="15" t="s">
        <v>58</v>
      </c>
      <c r="C16" s="15" t="s">
        <v>85</v>
      </c>
      <c r="D16" s="21" t="s">
        <v>86</v>
      </c>
      <c r="E16" s="15" t="s">
        <v>61</v>
      </c>
      <c r="F16" s="15"/>
      <c r="G16" s="5"/>
      <c r="H16" s="5"/>
      <c r="I16" s="5"/>
      <c r="J16" s="5"/>
      <c r="K16" s="5"/>
      <c r="L16" s="5"/>
      <c r="M16" s="5"/>
      <c r="N16" s="5"/>
      <c r="O16" s="5"/>
      <c r="P16" s="5"/>
      <c r="Q16" s="5"/>
      <c r="R16" s="5"/>
      <c r="S16" s="5"/>
      <c r="T16" s="5"/>
      <c r="U16" s="5"/>
      <c r="V16" s="5"/>
      <c r="W16" s="5"/>
      <c r="X16" s="5"/>
      <c r="Y16" s="16"/>
      <c r="Z16" s="16"/>
      <c r="AA16" s="16"/>
      <c r="AB16" s="16"/>
      <c r="AC16" s="16"/>
      <c r="AD16" s="16"/>
      <c r="AE16" s="16"/>
      <c r="AF16" s="16"/>
      <c r="AG16" s="16"/>
      <c r="AH16" s="16"/>
      <c r="AI16" s="16"/>
      <c r="AJ16" s="16"/>
      <c r="AK16" s="16"/>
      <c r="AL16" s="16"/>
      <c r="AM16" s="5"/>
      <c r="AN16" s="16"/>
      <c r="AO16" s="16"/>
      <c r="AP16" s="16"/>
      <c r="AQ16" s="16"/>
      <c r="AR16" s="16"/>
      <c r="AS16" s="16"/>
      <c r="AT16" s="16"/>
      <c r="AU16" s="16">
        <v>1</v>
      </c>
      <c r="AV16" s="16"/>
      <c r="AW16" s="16"/>
      <c r="AX16" s="16"/>
      <c r="AY16" s="16"/>
      <c r="AZ16" s="16"/>
      <c r="BA16" s="18"/>
      <c r="BB16" s="5">
        <f t="shared" si="0"/>
        <v>1</v>
      </c>
      <c r="BC16" s="19">
        <f t="shared" si="1"/>
        <v>0</v>
      </c>
      <c r="BD16" s="19">
        <f t="shared" si="2"/>
        <v>0</v>
      </c>
      <c r="BE16" s="20"/>
    </row>
    <row r="17" spans="1:57" ht="33" customHeight="1" x14ac:dyDescent="0.25">
      <c r="A17" s="5">
        <v>8</v>
      </c>
      <c r="B17" s="15" t="s">
        <v>87</v>
      </c>
      <c r="C17" s="15" t="s">
        <v>88</v>
      </c>
      <c r="D17" s="15"/>
      <c r="E17" s="15" t="s">
        <v>57</v>
      </c>
      <c r="F17" s="15"/>
      <c r="G17" s="5">
        <v>2.39</v>
      </c>
      <c r="H17" s="5"/>
      <c r="I17" s="5"/>
      <c r="J17" s="5"/>
      <c r="K17" s="5"/>
      <c r="L17" s="5"/>
      <c r="M17" s="5"/>
      <c r="N17" s="5"/>
      <c r="O17" s="5"/>
      <c r="P17" s="5"/>
      <c r="Q17" s="5"/>
      <c r="R17" s="5"/>
      <c r="S17" s="5"/>
      <c r="T17" s="5"/>
      <c r="U17" s="5"/>
      <c r="V17" s="5"/>
      <c r="W17" s="5"/>
      <c r="X17" s="5"/>
      <c r="Y17" s="16"/>
      <c r="Z17" s="16"/>
      <c r="AA17" s="16"/>
      <c r="AB17" s="16"/>
      <c r="AC17" s="16"/>
      <c r="AD17" s="16"/>
      <c r="AE17" s="16"/>
      <c r="AF17" s="16"/>
      <c r="AG17" s="16"/>
      <c r="AH17" s="16"/>
      <c r="AI17" s="16"/>
      <c r="AJ17" s="16"/>
      <c r="AK17" s="16"/>
      <c r="AL17" s="16"/>
      <c r="AM17" s="5"/>
      <c r="AN17" s="16"/>
      <c r="AO17" s="16"/>
      <c r="AP17" s="16"/>
      <c r="AQ17" s="16"/>
      <c r="AR17" s="16"/>
      <c r="AS17" s="16"/>
      <c r="AT17" s="16"/>
      <c r="AU17" s="16"/>
      <c r="AV17" s="17">
        <v>1000</v>
      </c>
      <c r="AW17" s="17">
        <v>9000</v>
      </c>
      <c r="AX17" s="17">
        <v>5000</v>
      </c>
      <c r="AY17" s="17">
        <v>19000</v>
      </c>
      <c r="AZ17" s="16"/>
      <c r="BA17" s="18"/>
      <c r="BB17" s="5">
        <f t="shared" si="0"/>
        <v>34000</v>
      </c>
      <c r="BC17" s="19">
        <f t="shared" si="1"/>
        <v>81260</v>
      </c>
      <c r="BD17" s="19">
        <f t="shared" si="2"/>
        <v>67716.666666666672</v>
      </c>
      <c r="BE17" s="20"/>
    </row>
    <row r="18" spans="1:57" ht="33" customHeight="1" x14ac:dyDescent="0.25">
      <c r="A18" s="5">
        <v>8</v>
      </c>
      <c r="B18" s="15" t="s">
        <v>58</v>
      </c>
      <c r="C18" s="15" t="s">
        <v>89</v>
      </c>
      <c r="D18" s="21" t="s">
        <v>90</v>
      </c>
      <c r="E18" s="15" t="s">
        <v>61</v>
      </c>
      <c r="F18" s="15"/>
      <c r="G18" s="5"/>
      <c r="H18" s="5"/>
      <c r="I18" s="5"/>
      <c r="J18" s="5"/>
      <c r="K18" s="5"/>
      <c r="L18" s="5"/>
      <c r="M18" s="5"/>
      <c r="N18" s="5"/>
      <c r="O18" s="5"/>
      <c r="P18" s="5"/>
      <c r="Q18" s="5"/>
      <c r="R18" s="5"/>
      <c r="S18" s="5"/>
      <c r="T18" s="5"/>
      <c r="U18" s="5"/>
      <c r="V18" s="5"/>
      <c r="W18" s="5"/>
      <c r="X18" s="5"/>
      <c r="Y18" s="16"/>
      <c r="Z18" s="16"/>
      <c r="AA18" s="16"/>
      <c r="AB18" s="16"/>
      <c r="AC18" s="16"/>
      <c r="AD18" s="16"/>
      <c r="AE18" s="16"/>
      <c r="AF18" s="16"/>
      <c r="AG18" s="16"/>
      <c r="AH18" s="16"/>
      <c r="AI18" s="16"/>
      <c r="AJ18" s="16"/>
      <c r="AK18" s="16"/>
      <c r="AL18" s="16"/>
      <c r="AM18" s="5"/>
      <c r="AN18" s="16"/>
      <c r="AO18" s="16"/>
      <c r="AP18" s="16"/>
      <c r="AQ18" s="16"/>
      <c r="AR18" s="16"/>
      <c r="AS18" s="16"/>
      <c r="AT18" s="16"/>
      <c r="AU18" s="16"/>
      <c r="AV18" s="16">
        <v>1</v>
      </c>
      <c r="AW18" s="16">
        <v>1</v>
      </c>
      <c r="AX18" s="16">
        <v>1</v>
      </c>
      <c r="AY18" s="16">
        <v>1</v>
      </c>
      <c r="AZ18" s="16"/>
      <c r="BA18" s="18"/>
      <c r="BB18" s="5">
        <f t="shared" si="0"/>
        <v>4</v>
      </c>
      <c r="BC18" s="19">
        <f t="shared" si="1"/>
        <v>0</v>
      </c>
      <c r="BD18" s="19">
        <f t="shared" si="2"/>
        <v>0</v>
      </c>
      <c r="BE18" s="20"/>
    </row>
    <row r="19" spans="1:57" ht="33" customHeight="1" x14ac:dyDescent="0.25">
      <c r="A19" s="5">
        <v>9</v>
      </c>
      <c r="B19" s="15" t="s">
        <v>91</v>
      </c>
      <c r="C19" s="15" t="s">
        <v>92</v>
      </c>
      <c r="D19" s="15"/>
      <c r="E19" s="15" t="s">
        <v>57</v>
      </c>
      <c r="F19" s="15"/>
      <c r="G19" s="5">
        <v>2.0499999999999998</v>
      </c>
      <c r="H19" s="5"/>
      <c r="I19" s="5"/>
      <c r="J19" s="5"/>
      <c r="K19" s="5"/>
      <c r="L19" s="5"/>
      <c r="M19" s="5"/>
      <c r="N19" s="5"/>
      <c r="O19" s="5"/>
      <c r="P19" s="5"/>
      <c r="Q19" s="5"/>
      <c r="R19" s="5"/>
      <c r="S19" s="5"/>
      <c r="T19" s="5"/>
      <c r="U19" s="5"/>
      <c r="V19" s="5"/>
      <c r="W19" s="5"/>
      <c r="X19" s="5"/>
      <c r="Y19" s="16"/>
      <c r="Z19" s="16"/>
      <c r="AA19" s="16"/>
      <c r="AB19" s="16"/>
      <c r="AC19" s="16"/>
      <c r="AD19" s="16"/>
      <c r="AE19" s="16"/>
      <c r="AF19" s="16"/>
      <c r="AG19" s="16"/>
      <c r="AH19" s="16"/>
      <c r="AI19" s="16"/>
      <c r="AJ19" s="16"/>
      <c r="AK19" s="16"/>
      <c r="AL19" s="16"/>
      <c r="AM19" s="5"/>
      <c r="AN19" s="16"/>
      <c r="AO19" s="16"/>
      <c r="AP19" s="16"/>
      <c r="AQ19" s="16"/>
      <c r="AR19" s="16"/>
      <c r="AS19" s="16"/>
      <c r="AT19" s="16"/>
      <c r="AU19" s="16"/>
      <c r="AV19" s="16"/>
      <c r="AW19" s="16"/>
      <c r="AX19" s="16"/>
      <c r="AY19" s="16"/>
      <c r="AZ19" s="17">
        <v>20020</v>
      </c>
      <c r="BA19" s="27">
        <v>8000</v>
      </c>
      <c r="BB19" s="5">
        <f t="shared" si="0"/>
        <v>28020</v>
      </c>
      <c r="BC19" s="19">
        <f t="shared" si="1"/>
        <v>57440.999999999993</v>
      </c>
      <c r="BD19" s="19">
        <f t="shared" si="2"/>
        <v>47867.499999999993</v>
      </c>
      <c r="BE19" s="20"/>
    </row>
    <row r="20" spans="1:57" ht="33" customHeight="1" x14ac:dyDescent="0.25">
      <c r="A20" s="5">
        <v>9</v>
      </c>
      <c r="B20" s="15" t="s">
        <v>58</v>
      </c>
      <c r="C20" s="15" t="s">
        <v>93</v>
      </c>
      <c r="D20" s="21" t="s">
        <v>94</v>
      </c>
      <c r="E20" s="15" t="s">
        <v>61</v>
      </c>
      <c r="F20" s="15"/>
      <c r="G20" s="5"/>
      <c r="H20" s="5"/>
      <c r="I20" s="5"/>
      <c r="J20" s="5"/>
      <c r="K20" s="5"/>
      <c r="L20" s="5"/>
      <c r="M20" s="5"/>
      <c r="N20" s="5"/>
      <c r="O20" s="5"/>
      <c r="P20" s="5"/>
      <c r="Q20" s="5"/>
      <c r="R20" s="5"/>
      <c r="S20" s="5"/>
      <c r="T20" s="5"/>
      <c r="U20" s="5"/>
      <c r="V20" s="5"/>
      <c r="W20" s="5"/>
      <c r="X20" s="5"/>
      <c r="Y20" s="16"/>
      <c r="Z20" s="16"/>
      <c r="AA20" s="16"/>
      <c r="AB20" s="16"/>
      <c r="AC20" s="16"/>
      <c r="AD20" s="16"/>
      <c r="AE20" s="16"/>
      <c r="AF20" s="16"/>
      <c r="AG20" s="16"/>
      <c r="AH20" s="16"/>
      <c r="AI20" s="16"/>
      <c r="AJ20" s="16"/>
      <c r="AK20" s="16"/>
      <c r="AL20" s="16"/>
      <c r="AM20" s="5"/>
      <c r="AN20" s="16"/>
      <c r="AO20" s="16"/>
      <c r="AP20" s="16"/>
      <c r="AQ20" s="16"/>
      <c r="AR20" s="16"/>
      <c r="AS20" s="16"/>
      <c r="AT20" s="16"/>
      <c r="AU20" s="16"/>
      <c r="AV20" s="16"/>
      <c r="AW20" s="16"/>
      <c r="AX20" s="16"/>
      <c r="AY20" s="16"/>
      <c r="AZ20" s="16">
        <v>1</v>
      </c>
      <c r="BA20" s="18">
        <v>1</v>
      </c>
      <c r="BB20" s="5">
        <f t="shared" si="0"/>
        <v>2</v>
      </c>
      <c r="BC20" s="19">
        <f t="shared" si="1"/>
        <v>0</v>
      </c>
      <c r="BD20" s="19">
        <f t="shared" si="2"/>
        <v>0</v>
      </c>
      <c r="BE20" s="20"/>
    </row>
    <row r="21" spans="1:57" ht="33" customHeight="1" x14ac:dyDescent="0.25">
      <c r="A21" s="5">
        <v>10</v>
      </c>
      <c r="B21" s="15" t="s">
        <v>95</v>
      </c>
      <c r="C21" s="15" t="s">
        <v>96</v>
      </c>
      <c r="D21" s="15"/>
      <c r="E21" s="15" t="s">
        <v>57</v>
      </c>
      <c r="F21" s="15"/>
      <c r="G21" s="5">
        <v>4.21</v>
      </c>
      <c r="H21" s="5"/>
      <c r="I21" s="5"/>
      <c r="J21" s="5"/>
      <c r="K21" s="5"/>
      <c r="L21" s="5"/>
      <c r="M21" s="5"/>
      <c r="N21" s="5"/>
      <c r="O21" s="5"/>
      <c r="P21" s="5"/>
      <c r="Q21" s="5"/>
      <c r="R21" s="5"/>
      <c r="S21" s="5"/>
      <c r="T21" s="5"/>
      <c r="U21" s="5"/>
      <c r="V21" s="5"/>
      <c r="W21" s="5"/>
      <c r="X21" s="5"/>
      <c r="Y21" s="16"/>
      <c r="Z21" s="16"/>
      <c r="AA21" s="16"/>
      <c r="AB21" s="16">
        <v>8000</v>
      </c>
      <c r="AC21" s="16"/>
      <c r="AD21" s="16"/>
      <c r="AE21" s="16"/>
      <c r="AF21" s="16"/>
      <c r="AG21" s="16"/>
      <c r="AH21" s="16"/>
      <c r="AI21" s="16"/>
      <c r="AJ21" s="16"/>
      <c r="AK21" s="16"/>
      <c r="AL21" s="16"/>
      <c r="AM21" s="5"/>
      <c r="AN21" s="16"/>
      <c r="AO21" s="16"/>
      <c r="AP21" s="16"/>
      <c r="AQ21" s="16"/>
      <c r="AR21" s="16"/>
      <c r="AS21" s="16"/>
      <c r="AT21" s="16"/>
      <c r="AU21" s="16"/>
      <c r="AV21" s="16"/>
      <c r="AW21" s="16"/>
      <c r="AX21" s="16"/>
      <c r="AY21" s="16"/>
      <c r="AZ21" s="16"/>
      <c r="BA21" s="18"/>
      <c r="BB21" s="5">
        <f t="shared" si="0"/>
        <v>8000</v>
      </c>
      <c r="BC21" s="19">
        <f t="shared" si="1"/>
        <v>33680</v>
      </c>
      <c r="BD21" s="19">
        <f t="shared" si="2"/>
        <v>28066.666666666668</v>
      </c>
      <c r="BE21" s="20"/>
    </row>
    <row r="22" spans="1:57" ht="33" customHeight="1" x14ac:dyDescent="0.25">
      <c r="A22" s="5">
        <v>10</v>
      </c>
      <c r="B22" s="15" t="s">
        <v>58</v>
      </c>
      <c r="C22" s="15" t="s">
        <v>97</v>
      </c>
      <c r="D22" s="21" t="s">
        <v>98</v>
      </c>
      <c r="E22" s="15" t="s">
        <v>61</v>
      </c>
      <c r="F22" s="15"/>
      <c r="G22" s="5"/>
      <c r="H22" s="5"/>
      <c r="I22" s="5"/>
      <c r="J22" s="5"/>
      <c r="K22" s="5"/>
      <c r="L22" s="5"/>
      <c r="M22" s="5"/>
      <c r="N22" s="5"/>
      <c r="O22" s="5"/>
      <c r="P22" s="5"/>
      <c r="Q22" s="5"/>
      <c r="R22" s="5"/>
      <c r="S22" s="5"/>
      <c r="T22" s="5"/>
      <c r="U22" s="5"/>
      <c r="V22" s="5"/>
      <c r="W22" s="5"/>
      <c r="X22" s="5"/>
      <c r="Y22" s="16"/>
      <c r="Z22" s="16"/>
      <c r="AA22" s="16"/>
      <c r="AB22" s="16">
        <v>1</v>
      </c>
      <c r="AC22" s="16"/>
      <c r="AD22" s="16"/>
      <c r="AE22" s="16"/>
      <c r="AF22" s="16"/>
      <c r="AG22" s="16"/>
      <c r="AH22" s="16"/>
      <c r="AI22" s="16"/>
      <c r="AJ22" s="16"/>
      <c r="AK22" s="16"/>
      <c r="AL22" s="16"/>
      <c r="AM22" s="5"/>
      <c r="AN22" s="16"/>
      <c r="AO22" s="16"/>
      <c r="AP22" s="16"/>
      <c r="AQ22" s="16"/>
      <c r="AR22" s="16"/>
      <c r="AS22" s="16"/>
      <c r="AT22" s="16"/>
      <c r="AU22" s="16"/>
      <c r="AV22" s="16"/>
      <c r="AW22" s="16"/>
      <c r="AX22" s="16"/>
      <c r="AY22" s="16"/>
      <c r="AZ22" s="16"/>
      <c r="BA22" s="18"/>
      <c r="BB22" s="5">
        <f t="shared" si="0"/>
        <v>1</v>
      </c>
      <c r="BC22" s="19">
        <f t="shared" si="1"/>
        <v>0</v>
      </c>
      <c r="BD22" s="19">
        <f t="shared" si="2"/>
        <v>0</v>
      </c>
      <c r="BE22" s="20"/>
    </row>
    <row r="23" spans="1:57" ht="33" customHeight="1" x14ac:dyDescent="0.25">
      <c r="A23" s="28">
        <v>11</v>
      </c>
      <c r="B23" s="29" t="s">
        <v>99</v>
      </c>
      <c r="C23" s="29" t="s">
        <v>100</v>
      </c>
      <c r="D23" s="29" t="s">
        <v>101</v>
      </c>
      <c r="E23" s="29" t="s">
        <v>57</v>
      </c>
      <c r="F23" s="15"/>
      <c r="G23" s="23">
        <v>1.74</v>
      </c>
      <c r="H23" s="5"/>
      <c r="I23" s="5"/>
      <c r="J23" s="5"/>
      <c r="K23" s="5"/>
      <c r="L23" s="5"/>
      <c r="M23" s="5"/>
      <c r="N23" s="5"/>
      <c r="O23" s="5"/>
      <c r="P23" s="5"/>
      <c r="Q23" s="5"/>
      <c r="R23" s="5"/>
      <c r="S23" s="5"/>
      <c r="T23" s="5"/>
      <c r="U23" s="5"/>
      <c r="V23" s="5"/>
      <c r="W23" s="5"/>
      <c r="X23" s="5"/>
      <c r="Y23" s="16"/>
      <c r="Z23" s="16"/>
      <c r="AA23" s="16">
        <v>4000</v>
      </c>
      <c r="AB23" s="16"/>
      <c r="AC23" s="16"/>
      <c r="AD23" s="16"/>
      <c r="AE23" s="16"/>
      <c r="AF23" s="16"/>
      <c r="AG23" s="16"/>
      <c r="AH23" s="16"/>
      <c r="AI23" s="16"/>
      <c r="AJ23" s="16"/>
      <c r="AK23" s="16"/>
      <c r="AL23" s="16"/>
      <c r="AM23" s="5"/>
      <c r="AN23" s="16"/>
      <c r="AO23" s="16"/>
      <c r="AP23" s="16"/>
      <c r="AQ23" s="16"/>
      <c r="AR23" s="16"/>
      <c r="AS23" s="16"/>
      <c r="AT23" s="16"/>
      <c r="AU23" s="16"/>
      <c r="AV23" s="16"/>
      <c r="AW23" s="16"/>
      <c r="AX23" s="16"/>
      <c r="AY23" s="16"/>
      <c r="AZ23" s="16"/>
      <c r="BA23" s="18"/>
      <c r="BB23" s="5">
        <f t="shared" si="0"/>
        <v>4000</v>
      </c>
      <c r="BC23" s="19">
        <f t="shared" si="1"/>
        <v>6960</v>
      </c>
      <c r="BD23" s="24">
        <f t="shared" si="2"/>
        <v>5800</v>
      </c>
      <c r="BE23" s="20">
        <v>8333.33</v>
      </c>
    </row>
    <row r="24" spans="1:57" ht="33" customHeight="1" x14ac:dyDescent="0.25">
      <c r="A24" s="28">
        <v>11</v>
      </c>
      <c r="B24" s="29" t="s">
        <v>58</v>
      </c>
      <c r="C24" s="29" t="s">
        <v>102</v>
      </c>
      <c r="D24" s="30" t="s">
        <v>103</v>
      </c>
      <c r="E24" s="29" t="s">
        <v>61</v>
      </c>
      <c r="F24" s="15"/>
      <c r="G24" s="5"/>
      <c r="H24" s="5"/>
      <c r="I24" s="5"/>
      <c r="J24" s="5"/>
      <c r="K24" s="5"/>
      <c r="L24" s="5"/>
      <c r="M24" s="5"/>
      <c r="N24" s="5"/>
      <c r="O24" s="5"/>
      <c r="P24" s="5"/>
      <c r="Q24" s="5"/>
      <c r="R24" s="5"/>
      <c r="S24" s="5"/>
      <c r="T24" s="5"/>
      <c r="U24" s="5"/>
      <c r="V24" s="5"/>
      <c r="W24" s="5"/>
      <c r="X24" s="5"/>
      <c r="Y24" s="16"/>
      <c r="Z24" s="16"/>
      <c r="AA24" s="16">
        <v>1</v>
      </c>
      <c r="AB24" s="16"/>
      <c r="AC24" s="16"/>
      <c r="AD24" s="16"/>
      <c r="AE24" s="16"/>
      <c r="AF24" s="16"/>
      <c r="AG24" s="16"/>
      <c r="AH24" s="16"/>
      <c r="AI24" s="16"/>
      <c r="AJ24" s="16"/>
      <c r="AK24" s="16"/>
      <c r="AL24" s="16"/>
      <c r="AM24" s="5"/>
      <c r="AN24" s="16"/>
      <c r="AO24" s="16"/>
      <c r="AP24" s="16"/>
      <c r="AQ24" s="16"/>
      <c r="AR24" s="16"/>
      <c r="AS24" s="16"/>
      <c r="AT24" s="16"/>
      <c r="AU24" s="16"/>
      <c r="AV24" s="16"/>
      <c r="AW24" s="16"/>
      <c r="AX24" s="16"/>
      <c r="AY24" s="16"/>
      <c r="AZ24" s="16"/>
      <c r="BA24" s="18"/>
      <c r="BB24" s="5">
        <f t="shared" si="0"/>
        <v>1</v>
      </c>
      <c r="BC24" s="19">
        <f t="shared" si="1"/>
        <v>0</v>
      </c>
      <c r="BD24" s="19">
        <f t="shared" si="2"/>
        <v>0</v>
      </c>
      <c r="BE24" s="20"/>
    </row>
    <row r="25" spans="1:57" ht="33" customHeight="1" x14ac:dyDescent="0.25">
      <c r="A25" s="5">
        <v>12</v>
      </c>
      <c r="B25" s="15" t="s">
        <v>104</v>
      </c>
      <c r="C25" s="15" t="s">
        <v>105</v>
      </c>
      <c r="D25" s="15"/>
      <c r="E25" s="15" t="s">
        <v>57</v>
      </c>
      <c r="F25" s="15"/>
      <c r="G25" s="23">
        <v>12.65</v>
      </c>
      <c r="H25" s="5"/>
      <c r="I25" s="5"/>
      <c r="J25" s="5"/>
      <c r="K25" s="5"/>
      <c r="L25" s="5"/>
      <c r="M25" s="5"/>
      <c r="N25" s="5"/>
      <c r="O25" s="5"/>
      <c r="P25" s="5"/>
      <c r="Q25" s="5"/>
      <c r="R25" s="5"/>
      <c r="S25" s="5"/>
      <c r="T25" s="5"/>
      <c r="U25" s="5"/>
      <c r="V25" s="5"/>
      <c r="W25" s="5"/>
      <c r="X25" s="5"/>
      <c r="Y25" s="16"/>
      <c r="Z25" s="16">
        <v>3500</v>
      </c>
      <c r="AA25" s="16"/>
      <c r="AB25" s="16"/>
      <c r="AC25" s="16"/>
      <c r="AD25" s="16"/>
      <c r="AE25" s="16"/>
      <c r="AF25" s="16"/>
      <c r="AG25" s="16"/>
      <c r="AH25" s="16"/>
      <c r="AI25" s="16"/>
      <c r="AJ25" s="16"/>
      <c r="AK25" s="16"/>
      <c r="AL25" s="16"/>
      <c r="AM25" s="5"/>
      <c r="AN25" s="16"/>
      <c r="AO25" s="16"/>
      <c r="AP25" s="16"/>
      <c r="AQ25" s="16"/>
      <c r="AR25" s="16"/>
      <c r="AS25" s="16"/>
      <c r="AT25" s="16"/>
      <c r="AU25" s="16"/>
      <c r="AV25" s="16"/>
      <c r="AW25" s="16"/>
      <c r="AX25" s="16"/>
      <c r="AY25" s="16"/>
      <c r="AZ25" s="16"/>
      <c r="BA25" s="18"/>
      <c r="BB25" s="5">
        <f t="shared" si="0"/>
        <v>3500</v>
      </c>
      <c r="BC25" s="19">
        <f t="shared" si="1"/>
        <v>44275</v>
      </c>
      <c r="BD25" s="24">
        <f t="shared" si="2"/>
        <v>36895.833333333336</v>
      </c>
      <c r="BE25" s="20">
        <v>76329.17</v>
      </c>
    </row>
    <row r="26" spans="1:57" ht="33" customHeight="1" x14ac:dyDescent="0.25">
      <c r="A26" s="5">
        <v>12</v>
      </c>
      <c r="B26" s="15" t="s">
        <v>58</v>
      </c>
      <c r="C26" s="15" t="s">
        <v>106</v>
      </c>
      <c r="D26" s="21" t="s">
        <v>107</v>
      </c>
      <c r="E26" s="15" t="s">
        <v>61</v>
      </c>
      <c r="F26" s="15"/>
      <c r="G26" s="5"/>
      <c r="H26" s="5"/>
      <c r="I26" s="5"/>
      <c r="J26" s="5"/>
      <c r="K26" s="5"/>
      <c r="L26" s="5"/>
      <c r="M26" s="5"/>
      <c r="N26" s="5"/>
      <c r="O26" s="5"/>
      <c r="P26" s="5"/>
      <c r="Q26" s="5"/>
      <c r="R26" s="5"/>
      <c r="S26" s="5"/>
      <c r="T26" s="5"/>
      <c r="U26" s="5"/>
      <c r="V26" s="5"/>
      <c r="W26" s="5"/>
      <c r="X26" s="5"/>
      <c r="Y26" s="16"/>
      <c r="Z26" s="16">
        <v>1</v>
      </c>
      <c r="AA26" s="16"/>
      <c r="AB26" s="16"/>
      <c r="AC26" s="16"/>
      <c r="AD26" s="16"/>
      <c r="AE26" s="16"/>
      <c r="AF26" s="16"/>
      <c r="AG26" s="16"/>
      <c r="AH26" s="16"/>
      <c r="AI26" s="16"/>
      <c r="AJ26" s="16"/>
      <c r="AK26" s="16"/>
      <c r="AL26" s="16"/>
      <c r="AM26" s="5"/>
      <c r="AN26" s="16"/>
      <c r="AO26" s="16"/>
      <c r="AP26" s="16"/>
      <c r="AQ26" s="16"/>
      <c r="AR26" s="16"/>
      <c r="AS26" s="16"/>
      <c r="AT26" s="16"/>
      <c r="AU26" s="16"/>
      <c r="AV26" s="16"/>
      <c r="AW26" s="16"/>
      <c r="AX26" s="16"/>
      <c r="AY26" s="16"/>
      <c r="AZ26" s="16"/>
      <c r="BA26" s="18"/>
      <c r="BB26" s="5">
        <f t="shared" si="0"/>
        <v>1</v>
      </c>
      <c r="BC26" s="19">
        <f t="shared" si="1"/>
        <v>0</v>
      </c>
      <c r="BD26" s="19">
        <f t="shared" si="2"/>
        <v>0</v>
      </c>
      <c r="BE26" s="20"/>
    </row>
    <row r="27" spans="1:57" ht="33" customHeight="1" x14ac:dyDescent="0.25">
      <c r="A27" s="5">
        <v>13</v>
      </c>
      <c r="B27" s="15" t="s">
        <v>108</v>
      </c>
      <c r="C27" s="15" t="s">
        <v>109</v>
      </c>
      <c r="D27" s="15"/>
      <c r="E27" s="15" t="s">
        <v>57</v>
      </c>
      <c r="F27" s="15"/>
      <c r="G27" s="23">
        <v>10.45</v>
      </c>
      <c r="H27" s="5"/>
      <c r="I27" s="5"/>
      <c r="J27" s="5"/>
      <c r="K27" s="5"/>
      <c r="L27" s="5"/>
      <c r="M27" s="5"/>
      <c r="N27" s="5"/>
      <c r="O27" s="5"/>
      <c r="P27" s="5"/>
      <c r="Q27" s="5"/>
      <c r="R27" s="5"/>
      <c r="S27" s="5"/>
      <c r="T27" s="5"/>
      <c r="U27" s="5"/>
      <c r="V27" s="5"/>
      <c r="W27" s="5"/>
      <c r="X27" s="5"/>
      <c r="Y27" s="16">
        <v>9000</v>
      </c>
      <c r="Z27" s="16"/>
      <c r="AA27" s="16"/>
      <c r="AB27" s="16"/>
      <c r="AC27" s="16"/>
      <c r="AD27" s="16"/>
      <c r="AE27" s="16"/>
      <c r="AF27" s="16"/>
      <c r="AG27" s="16"/>
      <c r="AH27" s="16"/>
      <c r="AI27" s="16"/>
      <c r="AJ27" s="16"/>
      <c r="AK27" s="16"/>
      <c r="AL27" s="16"/>
      <c r="AM27" s="5"/>
      <c r="AN27" s="16"/>
      <c r="AO27" s="16"/>
      <c r="AP27" s="16"/>
      <c r="AQ27" s="16"/>
      <c r="AR27" s="16"/>
      <c r="AS27" s="16"/>
      <c r="AT27" s="16"/>
      <c r="AU27" s="16"/>
      <c r="AV27" s="16"/>
      <c r="AW27" s="16"/>
      <c r="AX27" s="16"/>
      <c r="AY27" s="16"/>
      <c r="AZ27" s="16"/>
      <c r="BA27" s="18"/>
      <c r="BB27" s="5">
        <f t="shared" si="0"/>
        <v>9000</v>
      </c>
      <c r="BC27" s="19">
        <f t="shared" si="1"/>
        <v>94050</v>
      </c>
      <c r="BD27" s="24">
        <f t="shared" si="2"/>
        <v>78375</v>
      </c>
      <c r="BE27" s="20">
        <v>92250</v>
      </c>
    </row>
    <row r="28" spans="1:57" ht="33" customHeight="1" x14ac:dyDescent="0.25">
      <c r="A28" s="5">
        <v>13</v>
      </c>
      <c r="B28" s="15" t="s">
        <v>58</v>
      </c>
      <c r="C28" s="15" t="s">
        <v>110</v>
      </c>
      <c r="D28" s="21" t="s">
        <v>111</v>
      </c>
      <c r="E28" s="15" t="s">
        <v>61</v>
      </c>
      <c r="F28" s="15"/>
      <c r="G28" s="5"/>
      <c r="H28" s="5"/>
      <c r="I28" s="5"/>
      <c r="J28" s="5"/>
      <c r="K28" s="5"/>
      <c r="L28" s="5"/>
      <c r="M28" s="5"/>
      <c r="N28" s="5"/>
      <c r="O28" s="5"/>
      <c r="P28" s="5"/>
      <c r="Q28" s="5"/>
      <c r="R28" s="5"/>
      <c r="S28" s="5"/>
      <c r="T28" s="5"/>
      <c r="U28" s="5"/>
      <c r="V28" s="5"/>
      <c r="W28" s="5"/>
      <c r="X28" s="5"/>
      <c r="Y28" s="16">
        <v>1</v>
      </c>
      <c r="Z28" s="16"/>
      <c r="AA28" s="16"/>
      <c r="AB28" s="16"/>
      <c r="AC28" s="16"/>
      <c r="AD28" s="16"/>
      <c r="AE28" s="16"/>
      <c r="AF28" s="16"/>
      <c r="AG28" s="16"/>
      <c r="AH28" s="16"/>
      <c r="AI28" s="16"/>
      <c r="AJ28" s="16"/>
      <c r="AK28" s="16"/>
      <c r="AL28" s="16"/>
      <c r="AM28" s="5"/>
      <c r="AN28" s="16"/>
      <c r="AO28" s="16"/>
      <c r="AP28" s="16"/>
      <c r="AQ28" s="16"/>
      <c r="AR28" s="16"/>
      <c r="AS28" s="16"/>
      <c r="AT28" s="16"/>
      <c r="AU28" s="16"/>
      <c r="AV28" s="16"/>
      <c r="AW28" s="16"/>
      <c r="AX28" s="16"/>
      <c r="AY28" s="16"/>
      <c r="AZ28" s="16"/>
      <c r="BA28" s="18"/>
      <c r="BB28" s="5">
        <f t="shared" si="0"/>
        <v>1</v>
      </c>
      <c r="BC28" s="19">
        <f t="shared" si="1"/>
        <v>0</v>
      </c>
      <c r="BD28" s="19">
        <f t="shared" si="2"/>
        <v>0</v>
      </c>
      <c r="BE28" s="20"/>
    </row>
    <row r="29" spans="1:57" ht="33" customHeight="1" x14ac:dyDescent="0.25">
      <c r="A29" s="28">
        <v>14</v>
      </c>
      <c r="B29" s="29" t="s">
        <v>108</v>
      </c>
      <c r="C29" s="29" t="s">
        <v>109</v>
      </c>
      <c r="D29" s="29"/>
      <c r="E29" s="29" t="s">
        <v>57</v>
      </c>
      <c r="F29" s="31" t="s">
        <v>112</v>
      </c>
      <c r="G29" s="23">
        <v>11.24</v>
      </c>
      <c r="H29" s="23"/>
      <c r="I29" s="23"/>
      <c r="J29" s="23"/>
      <c r="K29" s="23"/>
      <c r="L29" s="23"/>
      <c r="M29" s="23"/>
      <c r="N29" s="23"/>
      <c r="O29" s="23"/>
      <c r="P29" s="23"/>
      <c r="Q29" s="23"/>
      <c r="R29" s="23"/>
      <c r="S29" s="23"/>
      <c r="T29" s="23"/>
      <c r="U29" s="23"/>
      <c r="V29" s="23"/>
      <c r="W29" s="23"/>
      <c r="X29" s="23"/>
      <c r="Y29" s="32"/>
      <c r="Z29" s="32"/>
      <c r="AA29" s="32"/>
      <c r="AB29" s="32"/>
      <c r="AC29" s="32"/>
      <c r="AD29" s="32"/>
      <c r="AE29" s="32"/>
      <c r="AF29" s="32"/>
      <c r="AG29" s="32"/>
      <c r="AH29" s="32"/>
      <c r="AI29" s="32"/>
      <c r="AJ29" s="32"/>
      <c r="AK29" s="32"/>
      <c r="AL29" s="32"/>
      <c r="AM29" s="33"/>
      <c r="AN29" s="32"/>
      <c r="AO29" s="32"/>
      <c r="AP29" s="32"/>
      <c r="AQ29" s="32"/>
      <c r="AR29" s="32">
        <v>12000</v>
      </c>
      <c r="AS29" s="32"/>
      <c r="AT29" s="32"/>
      <c r="AU29" s="32"/>
      <c r="AV29" s="32"/>
      <c r="AW29" s="32"/>
      <c r="AX29" s="32"/>
      <c r="AY29" s="32"/>
      <c r="AZ29" s="32"/>
      <c r="BA29" s="34"/>
      <c r="BB29" s="5">
        <f t="shared" si="0"/>
        <v>12000</v>
      </c>
      <c r="BC29" s="19">
        <f t="shared" si="1"/>
        <v>134880</v>
      </c>
      <c r="BD29" s="24">
        <f t="shared" si="2"/>
        <v>112400</v>
      </c>
      <c r="BE29" s="20">
        <v>104500</v>
      </c>
    </row>
    <row r="30" spans="1:57" ht="33" customHeight="1" x14ac:dyDescent="0.25">
      <c r="A30" s="28">
        <v>14</v>
      </c>
      <c r="B30" s="29" t="s">
        <v>58</v>
      </c>
      <c r="C30" s="29" t="s">
        <v>113</v>
      </c>
      <c r="D30" s="30" t="s">
        <v>114</v>
      </c>
      <c r="E30" s="29" t="s">
        <v>61</v>
      </c>
      <c r="F30" s="29"/>
      <c r="G30" s="28"/>
      <c r="H30" s="28"/>
      <c r="I30" s="28"/>
      <c r="J30" s="28"/>
      <c r="K30" s="28"/>
      <c r="L30" s="28"/>
      <c r="M30" s="28"/>
      <c r="N30" s="28"/>
      <c r="O30" s="28"/>
      <c r="P30" s="28"/>
      <c r="Q30" s="28"/>
      <c r="R30" s="28"/>
      <c r="S30" s="28"/>
      <c r="T30" s="28"/>
      <c r="U30" s="28"/>
      <c r="V30" s="28"/>
      <c r="W30" s="28"/>
      <c r="X30" s="28"/>
      <c r="Y30" s="32"/>
      <c r="Z30" s="32"/>
      <c r="AA30" s="32"/>
      <c r="AB30" s="32"/>
      <c r="AC30" s="32"/>
      <c r="AD30" s="32"/>
      <c r="AE30" s="32"/>
      <c r="AF30" s="32"/>
      <c r="AG30" s="32"/>
      <c r="AH30" s="32"/>
      <c r="AI30" s="32"/>
      <c r="AJ30" s="32"/>
      <c r="AK30" s="32"/>
      <c r="AL30" s="32"/>
      <c r="AM30" s="28"/>
      <c r="AN30" s="32"/>
      <c r="AO30" s="32"/>
      <c r="AP30" s="32"/>
      <c r="AQ30" s="32"/>
      <c r="AR30" s="32">
        <v>1</v>
      </c>
      <c r="AS30" s="32"/>
      <c r="AT30" s="32"/>
      <c r="AU30" s="32"/>
      <c r="AV30" s="32"/>
      <c r="AW30" s="32"/>
      <c r="AX30" s="32"/>
      <c r="AY30" s="32"/>
      <c r="AZ30" s="32"/>
      <c r="BA30" s="34"/>
      <c r="BB30" s="5">
        <f t="shared" si="0"/>
        <v>1</v>
      </c>
      <c r="BC30" s="19">
        <f t="shared" si="1"/>
        <v>0</v>
      </c>
      <c r="BD30" s="19">
        <f t="shared" si="2"/>
        <v>0</v>
      </c>
      <c r="BE30" s="20"/>
    </row>
    <row r="31" spans="1:57" ht="33" customHeight="1" x14ac:dyDescent="0.25">
      <c r="A31" s="35">
        <v>15</v>
      </c>
      <c r="B31" s="36" t="s">
        <v>115</v>
      </c>
      <c r="C31" s="36" t="s">
        <v>116</v>
      </c>
      <c r="D31" s="36"/>
      <c r="E31" s="15" t="s">
        <v>57</v>
      </c>
      <c r="G31" s="28">
        <v>0.91</v>
      </c>
      <c r="H31" s="5"/>
      <c r="I31" s="5">
        <v>1200</v>
      </c>
      <c r="J31" s="5">
        <v>14000</v>
      </c>
      <c r="K31" s="5">
        <v>12000</v>
      </c>
      <c r="L31" s="5">
        <v>10000</v>
      </c>
      <c r="M31" s="5">
        <v>12000</v>
      </c>
      <c r="N31" s="5">
        <v>8500</v>
      </c>
      <c r="O31" s="5">
        <v>15000</v>
      </c>
      <c r="P31" s="37"/>
      <c r="Q31" s="37"/>
      <c r="R31" s="37"/>
      <c r="S31" s="37"/>
      <c r="T31" s="37"/>
      <c r="U31" s="37"/>
      <c r="V31" s="37"/>
      <c r="W31" s="37"/>
      <c r="X31" s="37"/>
      <c r="Y31" s="5"/>
      <c r="Z31" s="5"/>
      <c r="AA31" s="5"/>
      <c r="AB31" s="5"/>
      <c r="AC31" s="5"/>
      <c r="AD31" s="5"/>
      <c r="AE31" s="5"/>
      <c r="AF31" s="5"/>
      <c r="AG31" s="5"/>
      <c r="AH31" s="5"/>
      <c r="AI31" s="5"/>
      <c r="AJ31" s="5"/>
      <c r="AK31" s="5"/>
      <c r="AL31" s="5"/>
      <c r="AM31" s="37"/>
      <c r="AN31" s="5"/>
      <c r="AO31" s="5"/>
      <c r="AP31" s="5"/>
      <c r="AQ31" s="5"/>
      <c r="AR31" s="5"/>
      <c r="AS31" s="5"/>
      <c r="AT31" s="5"/>
      <c r="AU31" s="5"/>
      <c r="AV31" s="5"/>
      <c r="AW31" s="5"/>
      <c r="AX31" s="5"/>
      <c r="AY31" s="5"/>
      <c r="AZ31" s="5"/>
      <c r="BA31" s="5"/>
      <c r="BB31" s="5">
        <f t="shared" si="0"/>
        <v>72700</v>
      </c>
      <c r="BC31" s="19">
        <f t="shared" si="1"/>
        <v>66157</v>
      </c>
      <c r="BD31" s="19">
        <f t="shared" si="2"/>
        <v>55130.833333333336</v>
      </c>
      <c r="BE31" s="20"/>
    </row>
    <row r="32" spans="1:57" ht="33" customHeight="1" x14ac:dyDescent="0.25">
      <c r="A32" s="35">
        <v>15</v>
      </c>
      <c r="B32" s="36" t="s">
        <v>117</v>
      </c>
      <c r="C32" s="38" t="s">
        <v>59</v>
      </c>
      <c r="D32" s="21" t="s">
        <v>118</v>
      </c>
      <c r="E32" s="15" t="s">
        <v>61</v>
      </c>
      <c r="G32" s="5"/>
      <c r="H32" s="5"/>
      <c r="I32" s="5">
        <v>1</v>
      </c>
      <c r="J32" s="5">
        <v>1</v>
      </c>
      <c r="K32" s="5">
        <v>1</v>
      </c>
      <c r="L32" s="5">
        <v>1</v>
      </c>
      <c r="M32" s="5">
        <v>1</v>
      </c>
      <c r="N32" s="5">
        <v>1</v>
      </c>
      <c r="O32" s="5">
        <v>1</v>
      </c>
      <c r="P32" s="37"/>
      <c r="Q32" s="37"/>
      <c r="R32" s="37"/>
      <c r="S32" s="37"/>
      <c r="T32" s="37"/>
      <c r="U32" s="37"/>
      <c r="V32" s="37"/>
      <c r="W32" s="37"/>
      <c r="X32" s="37"/>
      <c r="Y32" s="5"/>
      <c r="Z32" s="5"/>
      <c r="AA32" s="5"/>
      <c r="AB32" s="5"/>
      <c r="AC32" s="5"/>
      <c r="AD32" s="5"/>
      <c r="AE32" s="5"/>
      <c r="AF32" s="5"/>
      <c r="AG32" s="5"/>
      <c r="AH32" s="5"/>
      <c r="AI32" s="5"/>
      <c r="AJ32" s="5"/>
      <c r="AK32" s="5"/>
      <c r="AL32" s="5"/>
      <c r="AM32" s="37"/>
      <c r="AN32" s="5"/>
      <c r="AO32" s="5"/>
      <c r="AP32" s="5"/>
      <c r="AQ32" s="5"/>
      <c r="AR32" s="5"/>
      <c r="AS32" s="5"/>
      <c r="AT32" s="5"/>
      <c r="AU32" s="5"/>
      <c r="AV32" s="5"/>
      <c r="AW32" s="5"/>
      <c r="AX32" s="5"/>
      <c r="AY32" s="5"/>
      <c r="AZ32" s="5"/>
      <c r="BA32" s="5"/>
      <c r="BB32" s="5">
        <f t="shared" si="0"/>
        <v>7</v>
      </c>
      <c r="BC32" s="19">
        <f t="shared" si="1"/>
        <v>0</v>
      </c>
      <c r="BD32" s="19">
        <f t="shared" si="2"/>
        <v>0</v>
      </c>
      <c r="BE32" s="20"/>
    </row>
    <row r="33" spans="1:57" ht="33" customHeight="1" x14ac:dyDescent="0.25">
      <c r="A33" s="35">
        <v>16</v>
      </c>
      <c r="B33" s="36" t="s">
        <v>119</v>
      </c>
      <c r="C33" s="36" t="s">
        <v>116</v>
      </c>
      <c r="D33" s="36"/>
      <c r="E33" s="15" t="s">
        <v>57</v>
      </c>
      <c r="G33" s="28">
        <v>0.91</v>
      </c>
      <c r="H33" s="5">
        <v>12000</v>
      </c>
      <c r="I33" s="37"/>
      <c r="J33" s="37"/>
      <c r="K33" s="37"/>
      <c r="L33" s="37"/>
      <c r="M33" s="37"/>
      <c r="N33" s="37"/>
      <c r="O33" s="37"/>
      <c r="P33" s="36">
        <v>110000</v>
      </c>
      <c r="Q33" s="5">
        <v>6000</v>
      </c>
      <c r="R33" s="37"/>
      <c r="S33" s="37"/>
      <c r="T33" s="37"/>
      <c r="U33" s="37"/>
      <c r="V33" s="37"/>
      <c r="W33" s="37"/>
      <c r="X33" s="37"/>
      <c r="Y33" s="5"/>
      <c r="Z33" s="5"/>
      <c r="AA33" s="5"/>
      <c r="AB33" s="5"/>
      <c r="AC33" s="5"/>
      <c r="AD33" s="5"/>
      <c r="AE33" s="5"/>
      <c r="AF33" s="5"/>
      <c r="AG33" s="5"/>
      <c r="AH33" s="5"/>
      <c r="AI33" s="5"/>
      <c r="AJ33" s="5"/>
      <c r="AK33" s="5"/>
      <c r="AL33" s="5"/>
      <c r="AM33" s="37"/>
      <c r="AN33" s="5"/>
      <c r="AO33" s="5"/>
      <c r="AP33" s="5"/>
      <c r="AQ33" s="5"/>
      <c r="AR33" s="5"/>
      <c r="AS33" s="5"/>
      <c r="AT33" s="5"/>
      <c r="AU33" s="5"/>
      <c r="AV33" s="5"/>
      <c r="AW33" s="5"/>
      <c r="AX33" s="5"/>
      <c r="AY33" s="5"/>
      <c r="AZ33" s="5"/>
      <c r="BA33" s="5"/>
      <c r="BB33" s="5">
        <f t="shared" si="0"/>
        <v>128000</v>
      </c>
      <c r="BC33" s="19">
        <f t="shared" si="1"/>
        <v>116480</v>
      </c>
      <c r="BD33" s="19">
        <f t="shared" si="2"/>
        <v>97066.666666666672</v>
      </c>
      <c r="BE33" s="20"/>
    </row>
    <row r="34" spans="1:57" ht="33" customHeight="1" x14ac:dyDescent="0.25">
      <c r="A34" s="35">
        <v>16</v>
      </c>
      <c r="B34" s="35" t="s">
        <v>120</v>
      </c>
      <c r="C34" s="38" t="s">
        <v>65</v>
      </c>
      <c r="D34" s="21" t="s">
        <v>121</v>
      </c>
      <c r="E34" s="15" t="s">
        <v>61</v>
      </c>
      <c r="G34" s="5"/>
      <c r="H34" s="5">
        <v>1</v>
      </c>
      <c r="I34" s="37"/>
      <c r="J34" s="37"/>
      <c r="K34" s="37"/>
      <c r="L34" s="37"/>
      <c r="M34" s="37"/>
      <c r="N34" s="37"/>
      <c r="O34" s="37"/>
      <c r="P34" s="5">
        <v>3</v>
      </c>
      <c r="Q34" s="5">
        <v>1</v>
      </c>
      <c r="R34" s="37"/>
      <c r="S34" s="37"/>
      <c r="T34" s="37"/>
      <c r="U34" s="37"/>
      <c r="V34" s="37"/>
      <c r="W34" s="37"/>
      <c r="X34" s="37"/>
      <c r="Y34" s="5"/>
      <c r="Z34" s="5"/>
      <c r="AA34" s="5"/>
      <c r="AB34" s="5"/>
      <c r="AC34" s="5"/>
      <c r="AD34" s="5"/>
      <c r="AE34" s="5"/>
      <c r="AF34" s="5"/>
      <c r="AG34" s="5"/>
      <c r="AH34" s="5"/>
      <c r="AI34" s="5"/>
      <c r="AJ34" s="5"/>
      <c r="AK34" s="5"/>
      <c r="AL34" s="5"/>
      <c r="AM34" s="37"/>
      <c r="AN34" s="5"/>
      <c r="AO34" s="5"/>
      <c r="AP34" s="5"/>
      <c r="AQ34" s="5"/>
      <c r="AR34" s="5"/>
      <c r="AS34" s="5"/>
      <c r="AT34" s="5"/>
      <c r="AU34" s="5"/>
      <c r="AV34" s="5"/>
      <c r="AW34" s="5"/>
      <c r="AX34" s="5"/>
      <c r="AY34" s="5"/>
      <c r="AZ34" s="5"/>
      <c r="BA34" s="5"/>
      <c r="BB34" s="5">
        <f t="shared" si="0"/>
        <v>5</v>
      </c>
      <c r="BC34" s="19">
        <f t="shared" si="1"/>
        <v>0</v>
      </c>
      <c r="BD34" s="19">
        <f t="shared" si="2"/>
        <v>0</v>
      </c>
      <c r="BE34" s="20"/>
    </row>
    <row r="35" spans="1:57" ht="33" customHeight="1" x14ac:dyDescent="0.25">
      <c r="A35" s="35">
        <v>17</v>
      </c>
      <c r="B35" s="36" t="s">
        <v>122</v>
      </c>
      <c r="C35" s="36" t="s">
        <v>116</v>
      </c>
      <c r="D35" s="36"/>
      <c r="E35" s="15" t="s">
        <v>57</v>
      </c>
      <c r="G35" s="28">
        <v>0.91</v>
      </c>
      <c r="H35" s="5"/>
      <c r="I35" s="37"/>
      <c r="J35" s="37"/>
      <c r="K35" s="37"/>
      <c r="L35" s="37"/>
      <c r="M35" s="37"/>
      <c r="N35" s="37"/>
      <c r="O35" s="37"/>
      <c r="P35" s="37"/>
      <c r="Q35" s="37"/>
      <c r="R35" s="5">
        <v>6620</v>
      </c>
      <c r="S35" s="37"/>
      <c r="T35" s="37"/>
      <c r="U35" s="37"/>
      <c r="V35" s="37"/>
      <c r="W35" s="37"/>
      <c r="X35" s="37"/>
      <c r="Y35" s="5"/>
      <c r="Z35" s="5"/>
      <c r="AA35" s="5"/>
      <c r="AB35" s="5"/>
      <c r="AC35" s="5"/>
      <c r="AD35" s="5"/>
      <c r="AE35" s="5"/>
      <c r="AF35" s="5"/>
      <c r="AG35" s="5"/>
      <c r="AH35" s="5"/>
      <c r="AI35" s="5"/>
      <c r="AJ35" s="5"/>
      <c r="AK35" s="5"/>
      <c r="AL35" s="5"/>
      <c r="AM35" s="37"/>
      <c r="AN35" s="5"/>
      <c r="AO35" s="5"/>
      <c r="AP35" s="5"/>
      <c r="AQ35" s="5"/>
      <c r="AR35" s="5"/>
      <c r="AS35" s="5"/>
      <c r="AT35" s="5"/>
      <c r="AU35" s="5"/>
      <c r="AV35" s="5"/>
      <c r="AW35" s="5"/>
      <c r="AX35" s="5"/>
      <c r="AY35" s="5"/>
      <c r="AZ35" s="5"/>
      <c r="BA35" s="5"/>
      <c r="BB35" s="5">
        <f t="shared" si="0"/>
        <v>6620</v>
      </c>
      <c r="BC35" s="19">
        <f t="shared" si="1"/>
        <v>6024.2</v>
      </c>
      <c r="BD35" s="19">
        <f t="shared" si="2"/>
        <v>5020.166666666667</v>
      </c>
      <c r="BE35" s="20"/>
    </row>
    <row r="36" spans="1:57" ht="33" customHeight="1" x14ac:dyDescent="0.25">
      <c r="A36" s="35">
        <v>17</v>
      </c>
      <c r="B36" s="35" t="s">
        <v>123</v>
      </c>
      <c r="C36" s="38" t="s">
        <v>124</v>
      </c>
      <c r="D36" s="21" t="s">
        <v>125</v>
      </c>
      <c r="E36" s="15" t="s">
        <v>61</v>
      </c>
      <c r="G36" s="5"/>
      <c r="H36" s="5"/>
      <c r="I36" s="37"/>
      <c r="J36" s="37"/>
      <c r="K36" s="37"/>
      <c r="L36" s="37"/>
      <c r="M36" s="37"/>
      <c r="N36" s="37"/>
      <c r="O36" s="37"/>
      <c r="P36" s="37"/>
      <c r="Q36" s="37"/>
      <c r="R36" s="5">
        <v>1</v>
      </c>
      <c r="S36" s="37"/>
      <c r="T36" s="37"/>
      <c r="U36" s="37"/>
      <c r="V36" s="37"/>
      <c r="W36" s="37"/>
      <c r="X36" s="37"/>
      <c r="Y36" s="5"/>
      <c r="Z36" s="5"/>
      <c r="AA36" s="5"/>
      <c r="AB36" s="5"/>
      <c r="AC36" s="5"/>
      <c r="AD36" s="5"/>
      <c r="AE36" s="5"/>
      <c r="AF36" s="5"/>
      <c r="AG36" s="5"/>
      <c r="AH36" s="5"/>
      <c r="AI36" s="5"/>
      <c r="AJ36" s="5"/>
      <c r="AK36" s="5"/>
      <c r="AL36" s="5"/>
      <c r="AM36" s="37"/>
      <c r="AN36" s="5"/>
      <c r="AO36" s="5"/>
      <c r="AP36" s="5"/>
      <c r="AQ36" s="5"/>
      <c r="AR36" s="5"/>
      <c r="AS36" s="5"/>
      <c r="AT36" s="5"/>
      <c r="AU36" s="5"/>
      <c r="AV36" s="5"/>
      <c r="AW36" s="5"/>
      <c r="AX36" s="5"/>
      <c r="AY36" s="5"/>
      <c r="AZ36" s="5"/>
      <c r="BA36" s="5"/>
      <c r="BB36" s="5">
        <f t="shared" si="0"/>
        <v>1</v>
      </c>
      <c r="BC36" s="19">
        <f t="shared" si="1"/>
        <v>0</v>
      </c>
      <c r="BD36" s="19">
        <f t="shared" si="2"/>
        <v>0</v>
      </c>
      <c r="BE36" s="20"/>
    </row>
    <row r="37" spans="1:57" ht="33" customHeight="1" x14ac:dyDescent="0.25">
      <c r="A37" s="35">
        <v>18</v>
      </c>
      <c r="B37" s="36" t="s">
        <v>126</v>
      </c>
      <c r="C37" s="36" t="s">
        <v>116</v>
      </c>
      <c r="D37" s="36"/>
      <c r="E37" s="15" t="s">
        <v>57</v>
      </c>
      <c r="G37" s="28">
        <v>0.91</v>
      </c>
      <c r="H37" s="5"/>
      <c r="I37" s="37"/>
      <c r="J37" s="37"/>
      <c r="K37" s="37"/>
      <c r="L37" s="37"/>
      <c r="M37" s="37"/>
      <c r="N37" s="37"/>
      <c r="O37" s="37"/>
      <c r="P37" s="37"/>
      <c r="Q37" s="37"/>
      <c r="R37" s="37"/>
      <c r="S37" s="5">
        <v>10000</v>
      </c>
      <c r="T37" s="37"/>
      <c r="U37" s="37"/>
      <c r="V37" s="37"/>
      <c r="W37" s="37"/>
      <c r="X37" s="37"/>
      <c r="Y37" s="5"/>
      <c r="Z37" s="5"/>
      <c r="AA37" s="5"/>
      <c r="AB37" s="5"/>
      <c r="AC37" s="5"/>
      <c r="AD37" s="5"/>
      <c r="AE37" s="5"/>
      <c r="AF37" s="5"/>
      <c r="AG37" s="5"/>
      <c r="AH37" s="5"/>
      <c r="AI37" s="5"/>
      <c r="AJ37" s="5"/>
      <c r="AK37" s="5"/>
      <c r="AL37" s="5"/>
      <c r="AM37" s="5">
        <v>5000</v>
      </c>
      <c r="AN37" s="5"/>
      <c r="AO37" s="5"/>
      <c r="AP37" s="5"/>
      <c r="AQ37" s="5"/>
      <c r="AR37" s="5"/>
      <c r="AS37" s="5"/>
      <c r="AT37" s="5"/>
      <c r="AU37" s="5"/>
      <c r="AV37" s="5"/>
      <c r="AW37" s="5"/>
      <c r="AX37" s="5"/>
      <c r="AY37" s="5"/>
      <c r="AZ37" s="5"/>
      <c r="BA37" s="5"/>
      <c r="BB37" s="5">
        <f t="shared" si="0"/>
        <v>15000</v>
      </c>
      <c r="BC37" s="19">
        <f t="shared" si="1"/>
        <v>13650</v>
      </c>
      <c r="BD37" s="19">
        <f t="shared" si="2"/>
        <v>11375</v>
      </c>
      <c r="BE37" s="20"/>
    </row>
    <row r="38" spans="1:57" ht="33" customHeight="1" x14ac:dyDescent="0.25">
      <c r="A38" s="35">
        <v>18</v>
      </c>
      <c r="B38" s="36" t="s">
        <v>127</v>
      </c>
      <c r="C38" s="38" t="s">
        <v>128</v>
      </c>
      <c r="D38" s="21" t="s">
        <v>129</v>
      </c>
      <c r="E38" s="15" t="s">
        <v>61</v>
      </c>
      <c r="G38" s="5"/>
      <c r="H38" s="5"/>
      <c r="I38" s="37"/>
      <c r="J38" s="37"/>
      <c r="K38" s="37"/>
      <c r="L38" s="37"/>
      <c r="M38" s="37"/>
      <c r="N38" s="37"/>
      <c r="O38" s="37"/>
      <c r="P38" s="37"/>
      <c r="Q38" s="37"/>
      <c r="R38" s="37"/>
      <c r="S38" s="5">
        <v>1</v>
      </c>
      <c r="T38" s="37"/>
      <c r="U38" s="37"/>
      <c r="V38" s="37"/>
      <c r="W38" s="37"/>
      <c r="X38" s="37"/>
      <c r="Y38" s="5"/>
      <c r="Z38" s="5"/>
      <c r="AA38" s="5"/>
      <c r="AB38" s="5"/>
      <c r="AC38" s="5"/>
      <c r="AD38" s="5"/>
      <c r="AE38" s="5"/>
      <c r="AF38" s="5"/>
      <c r="AG38" s="5"/>
      <c r="AH38" s="5"/>
      <c r="AI38" s="5"/>
      <c r="AJ38" s="5"/>
      <c r="AK38" s="5"/>
      <c r="AL38" s="5"/>
      <c r="AM38" s="5">
        <v>1</v>
      </c>
      <c r="AN38" s="5"/>
      <c r="AO38" s="5"/>
      <c r="AP38" s="5"/>
      <c r="AQ38" s="5"/>
      <c r="AR38" s="5"/>
      <c r="AS38" s="5"/>
      <c r="AT38" s="5"/>
      <c r="AU38" s="5"/>
      <c r="AV38" s="5"/>
      <c r="AW38" s="5"/>
      <c r="AX38" s="5"/>
      <c r="AY38" s="5"/>
      <c r="AZ38" s="5"/>
      <c r="BA38" s="5"/>
      <c r="BB38" s="5">
        <f t="shared" si="0"/>
        <v>2</v>
      </c>
      <c r="BC38" s="19">
        <f t="shared" si="1"/>
        <v>0</v>
      </c>
      <c r="BD38" s="19">
        <f t="shared" si="2"/>
        <v>0</v>
      </c>
      <c r="BE38" s="20"/>
    </row>
    <row r="39" spans="1:57" ht="33" customHeight="1" x14ac:dyDescent="0.25">
      <c r="A39" s="35">
        <v>19</v>
      </c>
      <c r="B39" s="36" t="s">
        <v>130</v>
      </c>
      <c r="C39" s="36" t="s">
        <v>116</v>
      </c>
      <c r="D39" s="36"/>
      <c r="E39" s="15" t="s">
        <v>57</v>
      </c>
      <c r="G39" s="28">
        <v>0.91</v>
      </c>
      <c r="H39" s="5"/>
      <c r="I39" s="37"/>
      <c r="J39" s="37"/>
      <c r="K39" s="37"/>
      <c r="L39" s="37"/>
      <c r="M39" s="37"/>
      <c r="N39" s="37"/>
      <c r="O39" s="37"/>
      <c r="P39" s="37"/>
      <c r="Q39" s="37"/>
      <c r="R39" s="37"/>
      <c r="S39" s="37"/>
      <c r="T39" s="5">
        <v>8500</v>
      </c>
      <c r="U39" s="39">
        <v>6000</v>
      </c>
      <c r="V39" s="37"/>
      <c r="W39" s="37"/>
      <c r="X39" s="37"/>
      <c r="Y39" s="5"/>
      <c r="Z39" s="5"/>
      <c r="AA39" s="5"/>
      <c r="AB39" s="5"/>
      <c r="AC39" s="5"/>
      <c r="AD39" s="5"/>
      <c r="AE39" s="5"/>
      <c r="AF39" s="5"/>
      <c r="AG39" s="5"/>
      <c r="AH39" s="5"/>
      <c r="AI39" s="5"/>
      <c r="AJ39" s="5"/>
      <c r="AK39" s="5"/>
      <c r="AL39" s="5"/>
      <c r="AM39" s="37"/>
      <c r="AN39" s="5"/>
      <c r="AO39" s="5"/>
      <c r="AP39" s="5"/>
      <c r="AQ39" s="5"/>
      <c r="AR39" s="5"/>
      <c r="AS39" s="5"/>
      <c r="AT39" s="5"/>
      <c r="AU39" s="5"/>
      <c r="AV39" s="5"/>
      <c r="AW39" s="5"/>
      <c r="AX39" s="5"/>
      <c r="AY39" s="5"/>
      <c r="AZ39" s="5"/>
      <c r="BA39" s="5"/>
      <c r="BB39" s="5">
        <f t="shared" si="0"/>
        <v>14500</v>
      </c>
      <c r="BC39" s="19">
        <f t="shared" si="1"/>
        <v>13195</v>
      </c>
      <c r="BD39" s="19">
        <f t="shared" si="2"/>
        <v>10995.833333333334</v>
      </c>
      <c r="BE39" s="20"/>
    </row>
    <row r="40" spans="1:57" ht="33" customHeight="1" x14ac:dyDescent="0.25">
      <c r="A40" s="35">
        <v>19</v>
      </c>
      <c r="B40" s="36" t="s">
        <v>131</v>
      </c>
      <c r="C40" s="38" t="s">
        <v>89</v>
      </c>
      <c r="D40" s="21" t="s">
        <v>132</v>
      </c>
      <c r="E40" s="15" t="s">
        <v>61</v>
      </c>
      <c r="G40" s="5"/>
      <c r="H40" s="5"/>
      <c r="I40" s="37"/>
      <c r="J40" s="37"/>
      <c r="K40" s="37"/>
      <c r="L40" s="37"/>
      <c r="M40" s="37"/>
      <c r="N40" s="37"/>
      <c r="O40" s="37"/>
      <c r="P40" s="37"/>
      <c r="Q40" s="37"/>
      <c r="R40" s="37"/>
      <c r="S40" s="37"/>
      <c r="T40" s="5">
        <v>1</v>
      </c>
      <c r="U40" s="5">
        <v>1</v>
      </c>
      <c r="V40" s="37"/>
      <c r="W40" s="37"/>
      <c r="X40" s="37"/>
      <c r="Y40" s="5"/>
      <c r="Z40" s="5"/>
      <c r="AA40" s="5"/>
      <c r="AB40" s="5"/>
      <c r="AC40" s="5"/>
      <c r="AD40" s="5"/>
      <c r="AE40" s="5"/>
      <c r="AF40" s="5"/>
      <c r="AG40" s="5"/>
      <c r="AH40" s="5"/>
      <c r="AI40" s="5"/>
      <c r="AJ40" s="5"/>
      <c r="AK40" s="5"/>
      <c r="AL40" s="5"/>
      <c r="AM40" s="37"/>
      <c r="AN40" s="5"/>
      <c r="AO40" s="5"/>
      <c r="AP40" s="5"/>
      <c r="AQ40" s="5"/>
      <c r="AR40" s="5"/>
      <c r="AS40" s="5"/>
      <c r="AT40" s="5"/>
      <c r="AU40" s="5"/>
      <c r="AV40" s="5"/>
      <c r="AW40" s="5"/>
      <c r="AX40" s="5"/>
      <c r="AY40" s="5"/>
      <c r="AZ40" s="5"/>
      <c r="BA40" s="5"/>
      <c r="BB40" s="5">
        <f t="shared" si="0"/>
        <v>2</v>
      </c>
      <c r="BC40" s="19">
        <f t="shared" si="1"/>
        <v>0</v>
      </c>
      <c r="BD40" s="19">
        <f t="shared" si="2"/>
        <v>0</v>
      </c>
      <c r="BE40" s="20"/>
    </row>
    <row r="41" spans="1:57" ht="33" customHeight="1" x14ac:dyDescent="0.25">
      <c r="A41" s="35">
        <v>20</v>
      </c>
      <c r="B41" s="36" t="s">
        <v>133</v>
      </c>
      <c r="C41" s="36" t="s">
        <v>116</v>
      </c>
      <c r="D41" s="36"/>
      <c r="E41" s="15" t="s">
        <v>57</v>
      </c>
      <c r="G41" s="28">
        <v>0.91</v>
      </c>
      <c r="H41" s="5"/>
      <c r="I41" s="37"/>
      <c r="J41" s="37"/>
      <c r="K41" s="37"/>
      <c r="L41" s="37"/>
      <c r="M41" s="37"/>
      <c r="N41" s="37"/>
      <c r="O41" s="37"/>
      <c r="P41" s="37"/>
      <c r="Q41" s="37"/>
      <c r="R41" s="37"/>
      <c r="S41" s="37"/>
      <c r="T41" s="37"/>
      <c r="U41" s="37"/>
      <c r="V41" s="5">
        <v>7100</v>
      </c>
      <c r="W41" s="5">
        <v>11500</v>
      </c>
      <c r="X41" s="37"/>
      <c r="Y41" s="5"/>
      <c r="Z41" s="5"/>
      <c r="AA41" s="5"/>
      <c r="AB41" s="5"/>
      <c r="AC41" s="5"/>
      <c r="AD41" s="5"/>
      <c r="AE41" s="5"/>
      <c r="AF41" s="5"/>
      <c r="AG41" s="5"/>
      <c r="AH41" s="5"/>
      <c r="AI41" s="5"/>
      <c r="AJ41" s="5"/>
      <c r="AK41" s="5"/>
      <c r="AL41" s="5"/>
      <c r="AM41" s="37"/>
      <c r="AN41" s="5"/>
      <c r="AO41" s="5"/>
      <c r="AP41" s="5"/>
      <c r="AQ41" s="5"/>
      <c r="AR41" s="5"/>
      <c r="AS41" s="5"/>
      <c r="AT41" s="5"/>
      <c r="AU41" s="5"/>
      <c r="AV41" s="5"/>
      <c r="AW41" s="5"/>
      <c r="AX41" s="5"/>
      <c r="AY41" s="5"/>
      <c r="AZ41" s="5"/>
      <c r="BA41" s="5"/>
      <c r="BB41" s="5">
        <f t="shared" si="0"/>
        <v>18600</v>
      </c>
      <c r="BC41" s="19">
        <f t="shared" si="1"/>
        <v>16926</v>
      </c>
      <c r="BD41" s="19">
        <f t="shared" si="2"/>
        <v>14105</v>
      </c>
      <c r="BE41" s="20"/>
    </row>
    <row r="42" spans="1:57" ht="33" customHeight="1" x14ac:dyDescent="0.25">
      <c r="A42" s="35">
        <v>20</v>
      </c>
      <c r="B42" s="35" t="s">
        <v>134</v>
      </c>
      <c r="C42" s="38" t="s">
        <v>93</v>
      </c>
      <c r="D42" s="21" t="s">
        <v>135</v>
      </c>
      <c r="E42" s="15" t="s">
        <v>61</v>
      </c>
      <c r="G42" s="5"/>
      <c r="H42" s="5"/>
      <c r="I42" s="37"/>
      <c r="J42" s="37"/>
      <c r="K42" s="37"/>
      <c r="L42" s="37"/>
      <c r="M42" s="37"/>
      <c r="N42" s="37"/>
      <c r="O42" s="37"/>
      <c r="P42" s="37"/>
      <c r="Q42" s="37"/>
      <c r="R42" s="37"/>
      <c r="S42" s="37"/>
      <c r="T42" s="37"/>
      <c r="U42" s="37"/>
      <c r="V42" s="5">
        <v>1</v>
      </c>
      <c r="W42" s="5">
        <v>1</v>
      </c>
      <c r="X42" s="37"/>
      <c r="Y42" s="5"/>
      <c r="Z42" s="5"/>
      <c r="AA42" s="5"/>
      <c r="AB42" s="5"/>
      <c r="AC42" s="5"/>
      <c r="AD42" s="5"/>
      <c r="AE42" s="5"/>
      <c r="AF42" s="5"/>
      <c r="AG42" s="5"/>
      <c r="AH42" s="5"/>
      <c r="AI42" s="5"/>
      <c r="AJ42" s="5"/>
      <c r="AK42" s="5"/>
      <c r="AL42" s="5"/>
      <c r="AM42" s="37"/>
      <c r="AN42" s="5"/>
      <c r="AO42" s="5"/>
      <c r="AP42" s="5"/>
      <c r="AQ42" s="5"/>
      <c r="AR42" s="5"/>
      <c r="AS42" s="5"/>
      <c r="AT42" s="5"/>
      <c r="AU42" s="5"/>
      <c r="AV42" s="5"/>
      <c r="AW42" s="5"/>
      <c r="AX42" s="5"/>
      <c r="AY42" s="5"/>
      <c r="AZ42" s="5"/>
      <c r="BA42" s="5"/>
      <c r="BB42" s="5">
        <f t="shared" si="0"/>
        <v>2</v>
      </c>
      <c r="BC42" s="19">
        <f t="shared" si="1"/>
        <v>0</v>
      </c>
      <c r="BD42" s="19">
        <f t="shared" si="2"/>
        <v>0</v>
      </c>
      <c r="BE42" s="20"/>
    </row>
    <row r="43" spans="1:57" ht="33" customHeight="1" x14ac:dyDescent="0.25">
      <c r="A43" s="35">
        <v>21</v>
      </c>
      <c r="B43" s="36" t="s">
        <v>136</v>
      </c>
      <c r="C43" s="36" t="s">
        <v>116</v>
      </c>
      <c r="D43" s="36"/>
      <c r="E43" s="15" t="s">
        <v>57</v>
      </c>
      <c r="G43" s="28">
        <v>0.91</v>
      </c>
      <c r="H43" s="5"/>
      <c r="I43" s="37"/>
      <c r="J43" s="37"/>
      <c r="K43" s="37"/>
      <c r="L43" s="37"/>
      <c r="M43" s="37"/>
      <c r="N43" s="37"/>
      <c r="O43" s="37"/>
      <c r="P43" s="37"/>
      <c r="Q43" s="37"/>
      <c r="R43" s="37"/>
      <c r="S43" s="37"/>
      <c r="T43" s="37"/>
      <c r="U43" s="37"/>
      <c r="V43" s="37"/>
      <c r="W43" s="37"/>
      <c r="X43" s="5">
        <v>3500</v>
      </c>
      <c r="Y43" s="5"/>
      <c r="Z43" s="5"/>
      <c r="AA43" s="5"/>
      <c r="AB43" s="5"/>
      <c r="AC43" s="5"/>
      <c r="AD43" s="5"/>
      <c r="AE43" s="5"/>
      <c r="AF43" s="5"/>
      <c r="AG43" s="5"/>
      <c r="AH43" s="5"/>
      <c r="AI43" s="5"/>
      <c r="AJ43" s="5"/>
      <c r="AK43" s="5"/>
      <c r="AL43" s="5"/>
      <c r="AM43" s="37"/>
      <c r="AN43" s="5"/>
      <c r="AO43" s="5"/>
      <c r="AP43" s="5"/>
      <c r="AQ43" s="5"/>
      <c r="AR43" s="5"/>
      <c r="AS43" s="5"/>
      <c r="AT43" s="5"/>
      <c r="AU43" s="5"/>
      <c r="AV43" s="5"/>
      <c r="AW43" s="5"/>
      <c r="AX43" s="5"/>
      <c r="AY43" s="5"/>
      <c r="AZ43" s="5"/>
      <c r="BA43" s="5"/>
      <c r="BB43" s="5">
        <f t="shared" si="0"/>
        <v>3500</v>
      </c>
      <c r="BC43" s="19">
        <f t="shared" si="1"/>
        <v>3185</v>
      </c>
      <c r="BD43" s="19">
        <f t="shared" si="2"/>
        <v>2654.166666666667</v>
      </c>
      <c r="BE43" s="20"/>
    </row>
    <row r="44" spans="1:57" ht="33" customHeight="1" x14ac:dyDescent="0.25">
      <c r="A44" s="35">
        <v>21</v>
      </c>
      <c r="B44" s="36" t="s">
        <v>137</v>
      </c>
      <c r="C44" s="38" t="s">
        <v>97</v>
      </c>
      <c r="D44" s="21" t="s">
        <v>138</v>
      </c>
      <c r="E44" s="15" t="s">
        <v>61</v>
      </c>
      <c r="G44" s="37"/>
      <c r="H44" s="37"/>
      <c r="I44" s="37"/>
      <c r="J44" s="37"/>
      <c r="K44" s="37"/>
      <c r="L44" s="37"/>
      <c r="M44" s="37"/>
      <c r="N44" s="37"/>
      <c r="O44" s="37"/>
      <c r="P44" s="37"/>
      <c r="Q44" s="37"/>
      <c r="R44" s="37"/>
      <c r="S44" s="37"/>
      <c r="T44" s="37"/>
      <c r="U44" s="37"/>
      <c r="V44" s="37"/>
      <c r="W44" s="37"/>
      <c r="X44" s="37">
        <v>1</v>
      </c>
      <c r="Y44" s="5"/>
      <c r="Z44" s="5"/>
      <c r="AA44" s="5"/>
      <c r="AB44" s="5"/>
      <c r="AC44" s="5"/>
      <c r="AD44" s="5"/>
      <c r="AE44" s="5"/>
      <c r="AF44" s="5"/>
      <c r="AG44" s="5"/>
      <c r="AH44" s="5"/>
      <c r="AI44" s="5"/>
      <c r="AJ44" s="5"/>
      <c r="AK44" s="5"/>
      <c r="AL44" s="5"/>
      <c r="AM44" s="37"/>
      <c r="AN44" s="5"/>
      <c r="AO44" s="5"/>
      <c r="AP44" s="5"/>
      <c r="AQ44" s="5"/>
      <c r="AR44" s="5"/>
      <c r="AS44" s="5"/>
      <c r="AT44" s="5"/>
      <c r="AU44" s="5"/>
      <c r="AV44" s="5"/>
      <c r="AW44" s="5"/>
      <c r="AX44" s="5"/>
      <c r="AY44" s="5"/>
      <c r="AZ44" s="5"/>
      <c r="BA44" s="5"/>
      <c r="BB44" s="5">
        <f t="shared" si="0"/>
        <v>1</v>
      </c>
      <c r="BC44" s="19">
        <f t="shared" si="1"/>
        <v>0</v>
      </c>
      <c r="BD44" s="19">
        <f t="shared" si="2"/>
        <v>0</v>
      </c>
      <c r="BE44" s="20"/>
    </row>
    <row r="45" spans="1:57" ht="33" customHeight="1" x14ac:dyDescent="0.25">
      <c r="BD45" s="3">
        <f>SUM(BD3:BD44)</f>
        <v>1005621.1833333332</v>
      </c>
    </row>
  </sheetData>
  <autoFilter ref="A2:BC45" xr:uid="{FC1DBC03-8B19-4545-BBDF-31573CCD9F0C}"/>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2025-12-29T20:25:48Z</dcterms:created>
  <dcterms:modified xsi:type="dcterms:W3CDTF">2025-12-30T12:04:55Z</dcterms:modified>
</cp:coreProperties>
</file>