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9040" windowHeight="15840" activeTab="0"/>
  </bookViews>
  <sheets>
    <sheet name="Shee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<sst xmlns="http://schemas.openxmlformats.org/spreadsheetml/2006/main" count="29" uniqueCount="24">
  <si>
    <t>Nr. Lot</t>
  </si>
  <si>
    <t>Denumire Lot</t>
  </si>
  <si>
    <t>Denumirea poziție</t>
  </si>
  <si>
    <t>Unitatea de  măsură</t>
  </si>
  <si>
    <t>IMSP IMU</t>
  </si>
  <si>
    <t>IMSP SCM Bălți</t>
  </si>
  <si>
    <t>IMSP SCTO</t>
  </si>
  <si>
    <t xml:space="preserve">Spitalul clinic militar central al Ministerului Apărării RM </t>
  </si>
  <si>
    <t xml:space="preserve">IMSP SR Cahul </t>
  </si>
  <si>
    <t>IMSP SR Căușeni</t>
  </si>
  <si>
    <t>IMSP SR Comrat</t>
  </si>
  <si>
    <t>IMSP SR Edineț</t>
  </si>
  <si>
    <t>IMSP SR Florești</t>
  </si>
  <si>
    <t>IMSP SR Orhei</t>
  </si>
  <si>
    <t>IMSP SR Soroca</t>
  </si>
  <si>
    <t>IMSP SR Ungheni</t>
  </si>
  <si>
    <t>Valoarea estimativă</t>
  </si>
  <si>
    <t>valoarea alocată</t>
  </si>
  <si>
    <t>bucată</t>
  </si>
  <si>
    <t>Ciment ortopedic cu antibiotic</t>
  </si>
  <si>
    <t>Ciment ortopedic cu antibiotic asociat cu sistem de mixare în vaacum a cimentului</t>
  </si>
  <si>
    <t xml:space="preserve">Total </t>
  </si>
  <si>
    <t>Cantitatea totală</t>
  </si>
  <si>
    <t xml:space="preserve">Ciment ortopedic cu antibiotic cu colorant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</si>
</sst>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21"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2:S6" totalsRowShown="0" headerRowDxfId="20" dataDxfId="19">
  <autoFilter ref="A2:S6"/>
  <tableColumns count="19">
    <tableColumn id="1" name="Nr. Lot" dataDxfId="18"/>
    <tableColumn id="2" name="Denumire Lot" dataDxfId="17"/>
    <tableColumn id="3" name="Denumirea poziție" dataDxfId="16"/>
    <tableColumn id="5" name="Unitatea de  măsură" dataDxfId="15"/>
    <tableColumn id="11" name="IMSP IMU" dataDxfId="14"/>
    <tableColumn id="12" name="IMSP SCM Bălți" dataDxfId="13"/>
    <tableColumn id="13" name="IMSP SCTO" dataDxfId="12"/>
    <tableColumn id="14" name="Spitalul clinic militar central al Ministerului Apărării RM " dataDxfId="11"/>
    <tableColumn id="15" name="IMSP SR Cahul " dataDxfId="10"/>
    <tableColumn id="16" name="IMSP SR Căușeni" dataDxfId="9"/>
    <tableColumn id="17" name="IMSP SR Comrat" dataDxfId="8"/>
    <tableColumn id="18" name="IMSP SR Edineț" dataDxfId="7"/>
    <tableColumn id="19" name="IMSP SR Florești" dataDxfId="6"/>
    <tableColumn id="20" name="IMSP SR Orhei" dataDxfId="5"/>
    <tableColumn id="21" name="IMSP SR Soroca" dataDxfId="4"/>
    <tableColumn id="22" name="IMSP SR Ungheni" dataDxfId="3"/>
    <tableColumn id="23" name="Cantitatea totală" dataDxfId="2"/>
    <tableColumn id="24" name="Valoarea estimativă" dataDxfId="1"/>
    <tableColumn id="25" name="valoarea alocată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6"/>
  <sheetViews>
    <sheetView tabSelected="1" zoomScaleSheetLayoutView="100" workbookViewId="0" topLeftCell="A1">
      <pane xSplit="1" ySplit="2" topLeftCell="B3" activePane="bottomRight" state="frozen"/>
      <selection pane="topRight" activeCell="B1" sqref="B1"/>
      <selection pane="bottomLeft" activeCell="A3" sqref="A3"/>
      <selection pane="bottomRight" activeCell="N11" sqref="N11"/>
    </sheetView>
  </sheetViews>
  <sheetFormatPr defaultColWidth="9.140625" defaultRowHeight="15"/>
  <cols>
    <col min="1" max="1" width="5.7109375" style="3" customWidth="1"/>
    <col min="2" max="2" width="31.28125" style="1" customWidth="1"/>
    <col min="3" max="3" width="30.7109375" style="1" customWidth="1"/>
    <col min="4" max="4" width="11.140625" style="1" customWidth="1"/>
    <col min="5" max="5" width="11.57421875" style="1" customWidth="1"/>
    <col min="6" max="6" width="6.140625" style="1" customWidth="1"/>
    <col min="7" max="8" width="8.28125" style="1" customWidth="1"/>
    <col min="9" max="9" width="8.57421875" style="1" customWidth="1"/>
    <col min="10" max="10" width="6.140625" style="1" customWidth="1"/>
    <col min="11" max="11" width="8.00390625" style="1" customWidth="1"/>
    <col min="12" max="12" width="8.140625" style="1" customWidth="1"/>
    <col min="13" max="13" width="11.7109375" style="1" customWidth="1"/>
    <col min="14" max="14" width="8.28125" style="1" customWidth="1"/>
    <col min="15" max="15" width="7.421875" style="1" customWidth="1"/>
    <col min="16" max="16" width="6.57421875" style="1" customWidth="1"/>
    <col min="17" max="17" width="9.421875" style="1" customWidth="1"/>
    <col min="18" max="18" width="13.140625" style="1" hidden="1" customWidth="1"/>
    <col min="19" max="19" width="7.57421875" style="1" hidden="1" customWidth="1"/>
    <col min="20" max="16384" width="9.140625" style="1" customWidth="1"/>
  </cols>
  <sheetData>
    <row r="2" spans="1:19" ht="99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22</v>
      </c>
      <c r="R2" s="2" t="s">
        <v>16</v>
      </c>
      <c r="S2" s="2" t="s">
        <v>17</v>
      </c>
    </row>
    <row r="3" spans="1:19" ht="31.5" customHeight="1">
      <c r="A3" s="1">
        <v>1</v>
      </c>
      <c r="B3" s="1" t="s">
        <v>19</v>
      </c>
      <c r="C3" s="1" t="s">
        <v>19</v>
      </c>
      <c r="D3" s="1" t="s">
        <v>18</v>
      </c>
      <c r="E3" s="1">
        <v>400</v>
      </c>
      <c r="G3" s="1">
        <v>200</v>
      </c>
      <c r="I3" s="1">
        <v>20</v>
      </c>
      <c r="J3" s="1">
        <v>30</v>
      </c>
      <c r="M3" s="1">
        <v>30</v>
      </c>
      <c r="N3" s="1">
        <v>0</v>
      </c>
      <c r="Q3" s="1">
        <f>SUM(Table1[[#This Row],[IMSP IMU]:[IMSP SR Ungheni]])</f>
        <v>680</v>
      </c>
      <c r="R3" s="1">
        <v>606143.9120000001</v>
      </c>
      <c r="S3" s="1">
        <v>654635.4249600001</v>
      </c>
    </row>
    <row r="4" spans="1:17" ht="31.5" customHeight="1">
      <c r="A4" s="1">
        <v>2</v>
      </c>
      <c r="B4" s="1" t="s">
        <v>23</v>
      </c>
      <c r="C4" s="1" t="s">
        <v>23</v>
      </c>
      <c r="D4" s="1" t="s">
        <v>18</v>
      </c>
      <c r="G4" s="1">
        <v>400</v>
      </c>
      <c r="Q4" s="1">
        <f>SUBTOTAL(109,Table1[[#This Row],[IMSP IMU]:[IMSP SR Ungheni]])</f>
        <v>400</v>
      </c>
    </row>
    <row r="5" spans="1:19" ht="45">
      <c r="A5" s="1">
        <v>3</v>
      </c>
      <c r="B5" s="1" t="s">
        <v>20</v>
      </c>
      <c r="C5" s="1" t="s">
        <v>20</v>
      </c>
      <c r="D5" s="1" t="s">
        <v>18</v>
      </c>
      <c r="H5" s="1">
        <v>20</v>
      </c>
      <c r="Q5" s="1">
        <f>SUM(Table1[[#This Row],[IMSP IMU]:[IMSP SR Ungheni]])</f>
        <v>20</v>
      </c>
      <c r="R5" s="1">
        <v>2468689.2755</v>
      </c>
      <c r="S5" s="1">
        <v>2666184.41754</v>
      </c>
    </row>
    <row r="6" spans="1:19" ht="15">
      <c r="A6" s="1"/>
      <c r="B6" s="1" t="s">
        <v>21</v>
      </c>
      <c r="E6" s="1">
        <f>SUBTOTAL(109,E3:E5)</f>
        <v>400</v>
      </c>
      <c r="F6" s="1">
        <f aca="true" t="shared" si="0" ref="F6:Q6">SUBTOTAL(109,F3:F5)</f>
        <v>0</v>
      </c>
      <c r="G6" s="1">
        <f t="shared" si="0"/>
        <v>600</v>
      </c>
      <c r="H6" s="1">
        <f t="shared" si="0"/>
        <v>20</v>
      </c>
      <c r="I6" s="1">
        <f t="shared" si="0"/>
        <v>20</v>
      </c>
      <c r="J6" s="1">
        <f t="shared" si="0"/>
        <v>30</v>
      </c>
      <c r="K6" s="1">
        <f t="shared" si="0"/>
        <v>0</v>
      </c>
      <c r="L6" s="1">
        <f t="shared" si="0"/>
        <v>0</v>
      </c>
      <c r="M6" s="1">
        <f t="shared" si="0"/>
        <v>30</v>
      </c>
      <c r="N6" s="1">
        <f t="shared" si="0"/>
        <v>0</v>
      </c>
      <c r="O6" s="1">
        <f t="shared" si="0"/>
        <v>0</v>
      </c>
      <c r="P6" s="1">
        <f t="shared" si="0"/>
        <v>0</v>
      </c>
      <c r="Q6" s="1">
        <f>Q5+Q4+Q3</f>
        <v>1100</v>
      </c>
      <c r="R6" s="1">
        <v>90491994.91070001</v>
      </c>
      <c r="S6" s="1">
        <v>90857232.51726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5 Y g C V c s y x J e k A A A A 9 Q A A A B I A H A B D b 2 5 m a W c v U G F j a 2 F n Z S 5 4 b W w g o h g A K K A U A A A A A A A A A A A A A A A A A A A A A A A A A A A A h Y 8 9 D o I w A I W v Q r r T 1 m o M k l I G V 0 m M R u P a l A q N U E x / L H d z 8 E h e Q Y y i b o 7 v e 9 / w 3 v 1 6 o 3 n f N t F F G q s 6 n Y E J x C C S W n S l 0 l U G v D v G C c g Z X X N x 4 p W M B l n b t L d l B m r n z i l C I Q Q Y p r A z F S I Y T 9 C h W G 1 F L V s O P r L 6 L 8 d K W 8 e 1 k I D R / W s M I 3 A x h 8 m M Q E z R y G i h 9 L c n w 9 x n + w P p 0 j f O G 8 m M j z c 7 i s Z I 0 f s C e w B Q S w M E F A A C A A g A 5 Y g C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W I A l U o i k e 4 D g A A A B E A A A A T A B w A R m 9 y b X V s Y X M v U 2 V j d G l v b j E u b S C i G A A o o B Q A A A A A A A A A A A A A A A A A A A A A A A A A A A A r T k 0 u y c z P U w i G 0 I b W A F B L A Q I t A B Q A A g A I A O W I A l X L M s S X p A A A A P U A A A A S A A A A A A A A A A A A A A A A A A A A A A B D b 2 5 m a W c v U G F j a 2 F n Z S 5 4 b W x Q S w E C L Q A U A A I A C A D l i A J V D 8 r p q 6 Q A A A D p A A A A E w A A A A A A A A A A A A A A A A D w A A A A W 0 N v b n R l b n R f V H l w Z X N d L n h t b F B L A Q I t A B Q A A g A I A O W I A l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v T 1 b U 4 B P y Q r A y Z c 1 3 0 M E a A A A A A A I A A A A A A B B m A A A A A Q A A I A A A A C 2 U 4 n x T e H s F S Y 5 s y 4 D Y U P r 1 / E d 3 J a 7 r 0 q w 9 Y x 9 4 r P S F A A A A A A 6 A A A A A A g A A I A A A A K j 3 A o k J 6 p H z Y v 6 j u 3 Z Z B H 2 0 n W Z f d b 9 v 2 R u k I U S 2 Y C e 8 U A A A A H C N V 3 J O 7 J 9 o e y / 8 o G X T r I Q E 9 Z r 5 M k n H O 0 0 s r b K r u g p j w q I d P E t c i Q p g F s i R 6 U e 6 c + s 5 K r 0 X b M A q 2 9 4 t Y p Z a 2 G n C y p y r 9 N W 6 Q W 5 D A g d J o b A K Q A A A A H R V E o 8 J j p C L a A 3 6 f T M B L Y 8 t z Y w J 4 r d c O x Z F p 8 F X N q N c F H l u F Y h 6 u n D T P k B S w G p I c u n F j U Y 2 m 4 S n h O o E 9 l 8 v K e 0 = < / D a t a M a s h u p > 
</file>

<file path=customXml/itemProps1.xml><?xml version="1.0" encoding="utf-8"?>
<ds:datastoreItem xmlns:ds="http://schemas.openxmlformats.org/officeDocument/2006/customXml" ds:itemID="{1859AD45-5F2B-40D3-94F5-758ADCFF633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CAPCS-Dispozitive</dc:creator>
  <cp:keywords/>
  <dc:description/>
  <cp:lastModifiedBy>CAPCS-Dispozitive</cp:lastModifiedBy>
  <cp:lastPrinted>2022-08-30T06:43:42Z</cp:lastPrinted>
  <dcterms:created xsi:type="dcterms:W3CDTF">2015-06-05T18:17:20Z</dcterms:created>
  <dcterms:modified xsi:type="dcterms:W3CDTF">2023-03-07T12:27:35Z</dcterms:modified>
  <cp:category/>
  <cp:version/>
  <cp:contentType/>
  <cp:contentStatus/>
</cp:coreProperties>
</file>